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Y:\Toshiseibi\kotsudoro_only\11.用地関係\02.国土法-H30以降\08_R7\供覧・調査\07 0225 【通知】国土利用計画法運用指針の一部改正について\"/>
    </mc:Choice>
  </mc:AlternateContent>
  <xr:revisionPtr revIDLastSave="0" documentId="13_ncr:1_{91A930C0-FA90-4D3F-B29D-498D367A1121}" xr6:coauthVersionLast="36" xr6:coauthVersionMax="47" xr10:uidLastSave="{00000000-0000-0000-0000-000000000000}"/>
  <bookViews>
    <workbookView xWindow="-105" yWindow="-105" windowWidth="23250" windowHeight="13890"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<sst xmlns="http://schemas.openxmlformats.org/spreadsheetml/2006/main" count="19922" uniqueCount="11189">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</sst>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53" t="s">
        <v>8931</v>
      </c>
      <c r="F5" s="453"/>
      <c r="G5" s="454"/>
    </row>
    <row r="6" spans="1:7" ht="39.6" customHeight="1" x14ac:dyDescent="0.15">
      <c r="C6" s="43" t="s">
        <v>8035</v>
      </c>
      <c r="D6" s="44" t="s">
        <v>8926</v>
      </c>
      <c r="E6" s="440" t="s">
        <v>8927</v>
      </c>
      <c r="F6" s="441"/>
      <c r="G6" s="442"/>
    </row>
    <row r="7" spans="1:7" ht="39.6" customHeight="1" x14ac:dyDescent="0.15">
      <c r="C7" s="43" t="s">
        <v>8939</v>
      </c>
      <c r="D7" s="44" t="s">
        <v>8922</v>
      </c>
      <c r="E7" s="446" t="s">
        <v>8928</v>
      </c>
      <c r="F7" s="447"/>
      <c r="G7" s="448"/>
    </row>
    <row r="8" spans="1:7" ht="39.6" customHeight="1" x14ac:dyDescent="0.15">
      <c r="C8" s="43" t="s">
        <v>8037</v>
      </c>
      <c r="D8" s="44" t="s">
        <v>8921</v>
      </c>
      <c r="E8" s="440" t="s">
        <v>8949</v>
      </c>
      <c r="F8" s="441"/>
      <c r="G8" s="442"/>
    </row>
    <row r="9" spans="1:7" ht="39.6" customHeight="1" x14ac:dyDescent="0.15">
      <c r="C9" s="43" t="s">
        <v>8038</v>
      </c>
      <c r="D9" s="44" t="s">
        <v>8924</v>
      </c>
      <c r="E9" s="440" t="s">
        <v>8925</v>
      </c>
      <c r="F9" s="441"/>
      <c r="G9" s="442"/>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52" t="s">
        <v>8931</v>
      </c>
      <c r="F13" s="453"/>
      <c r="G13" s="454"/>
    </row>
    <row r="14" spans="1:7" ht="39" customHeight="1" x14ac:dyDescent="0.15">
      <c r="C14" s="43" t="s">
        <v>8938</v>
      </c>
      <c r="D14" s="50" t="s">
        <v>8929</v>
      </c>
      <c r="E14" s="440" t="s">
        <v>8936</v>
      </c>
      <c r="F14" s="441"/>
      <c r="G14" s="442"/>
    </row>
    <row r="15" spans="1:7" ht="39" customHeight="1" x14ac:dyDescent="0.15">
      <c r="C15" s="43" t="s">
        <v>8939</v>
      </c>
      <c r="D15" s="50" t="s">
        <v>8932</v>
      </c>
      <c r="E15" s="440" t="s">
        <v>8933</v>
      </c>
      <c r="F15" s="441"/>
      <c r="G15" s="442"/>
    </row>
    <row r="16" spans="1:7" ht="39" customHeight="1" x14ac:dyDescent="0.15">
      <c r="C16" s="43" t="s">
        <v>8940</v>
      </c>
      <c r="D16" s="50" t="s">
        <v>8934</v>
      </c>
      <c r="E16" s="440" t="s">
        <v>8935</v>
      </c>
      <c r="F16" s="441"/>
      <c r="G16" s="442"/>
    </row>
    <row r="17" spans="2:12" ht="39" customHeight="1" x14ac:dyDescent="0.15">
      <c r="C17" s="43" t="s">
        <v>8941</v>
      </c>
      <c r="D17" s="50" t="s">
        <v>8937</v>
      </c>
      <c r="E17" s="440" t="s">
        <v>9035</v>
      </c>
      <c r="F17" s="441"/>
      <c r="G17" s="442"/>
    </row>
    <row r="18" spans="2:12" ht="39" customHeight="1" x14ac:dyDescent="0.15">
      <c r="C18" s="43" t="s">
        <v>8942</v>
      </c>
      <c r="D18" s="50" t="s">
        <v>8506</v>
      </c>
      <c r="E18" s="443" t="s">
        <v>8987</v>
      </c>
      <c r="F18" s="444"/>
      <c r="G18" s="445"/>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52" t="s">
        <v>8931</v>
      </c>
      <c r="F21" s="453"/>
      <c r="G21" s="454"/>
    </row>
    <row r="22" spans="2:12" ht="39" customHeight="1" x14ac:dyDescent="0.15">
      <c r="C22" s="430" t="s">
        <v>8938</v>
      </c>
      <c r="D22" s="433" t="s">
        <v>8542</v>
      </c>
      <c r="E22" s="437" t="s">
        <v>8956</v>
      </c>
      <c r="F22" s="438"/>
      <c r="G22" s="439"/>
    </row>
    <row r="23" spans="2:12" ht="27.6" customHeight="1" x14ac:dyDescent="0.15">
      <c r="C23" s="431"/>
      <c r="D23" s="434"/>
      <c r="E23" s="436" t="s">
        <v>8967</v>
      </c>
      <c r="F23" s="46" t="s">
        <v>8944</v>
      </c>
      <c r="G23" s="44" t="s">
        <v>8958</v>
      </c>
    </row>
    <row r="24" spans="2:12" ht="27.6" customHeight="1" x14ac:dyDescent="0.15">
      <c r="C24" s="431"/>
      <c r="D24" s="434"/>
      <c r="E24" s="436"/>
      <c r="F24" s="52" t="s">
        <v>8945</v>
      </c>
      <c r="G24" s="44" t="s">
        <v>8959</v>
      </c>
    </row>
    <row r="25" spans="2:12" ht="27.6" customHeight="1" x14ac:dyDescent="0.15">
      <c r="C25" s="431"/>
      <c r="D25" s="434"/>
      <c r="E25" s="436"/>
      <c r="F25" s="43" t="s">
        <v>8948</v>
      </c>
      <c r="G25" s="44" t="s">
        <v>8960</v>
      </c>
    </row>
    <row r="26" spans="2:12" ht="27.6" customHeight="1" x14ac:dyDescent="0.15">
      <c r="C26" s="431"/>
      <c r="D26" s="434"/>
      <c r="E26" s="436"/>
      <c r="F26" s="43" t="s">
        <v>8946</v>
      </c>
      <c r="G26" s="44" t="s">
        <v>8961</v>
      </c>
    </row>
    <row r="27" spans="2:12" ht="27.6" customHeight="1" x14ac:dyDescent="0.15">
      <c r="C27" s="431"/>
      <c r="D27" s="434"/>
      <c r="E27" s="436"/>
      <c r="F27" s="43" t="s">
        <v>8947</v>
      </c>
      <c r="G27" s="44" t="s">
        <v>8962</v>
      </c>
    </row>
    <row r="28" spans="2:12" ht="27.6" customHeight="1" x14ac:dyDescent="0.15">
      <c r="C28" s="432"/>
      <c r="D28" s="435"/>
      <c r="E28" s="436"/>
      <c r="F28" s="53"/>
      <c r="G28" s="44" t="s">
        <v>8963</v>
      </c>
    </row>
    <row r="29" spans="2:12" ht="54.75" customHeight="1" x14ac:dyDescent="0.15">
      <c r="C29" s="43" t="s">
        <v>8939</v>
      </c>
      <c r="D29" s="50" t="s">
        <v>189</v>
      </c>
      <c r="E29" s="446" t="s">
        <v>9010</v>
      </c>
      <c r="F29" s="447"/>
      <c r="G29" s="448"/>
    </row>
    <row r="30" spans="2:12" x14ac:dyDescent="0.15">
      <c r="C30" s="430" t="s">
        <v>8940</v>
      </c>
      <c r="D30" s="433" t="s">
        <v>8598</v>
      </c>
      <c r="E30" s="449" t="s">
        <v>8964</v>
      </c>
      <c r="F30" s="450"/>
      <c r="G30" s="451"/>
    </row>
    <row r="31" spans="2:12" ht="39" customHeight="1" x14ac:dyDescent="0.15">
      <c r="C31" s="431"/>
      <c r="D31" s="434"/>
      <c r="E31" s="436" t="s">
        <v>8968</v>
      </c>
      <c r="F31" s="45" t="s">
        <v>8904</v>
      </c>
      <c r="G31" s="54" t="s">
        <v>8957</v>
      </c>
    </row>
    <row r="32" spans="2:12" ht="39" customHeight="1" x14ac:dyDescent="0.15">
      <c r="C32" s="431"/>
      <c r="D32" s="434"/>
      <c r="E32" s="436"/>
      <c r="F32" s="45" t="s">
        <v>8950</v>
      </c>
      <c r="G32" s="55" t="s">
        <v>8951</v>
      </c>
    </row>
    <row r="33" spans="2:7" ht="39" customHeight="1" x14ac:dyDescent="0.15">
      <c r="C33" s="431"/>
      <c r="D33" s="434"/>
      <c r="E33" s="436"/>
      <c r="F33" s="45" t="s">
        <v>8952</v>
      </c>
      <c r="G33" s="51" t="s">
        <v>8953</v>
      </c>
    </row>
    <row r="34" spans="2:7" ht="56.25" x14ac:dyDescent="0.15">
      <c r="C34" s="431"/>
      <c r="D34" s="434"/>
      <c r="E34" s="436"/>
      <c r="F34" s="43" t="s">
        <v>8600</v>
      </c>
      <c r="G34" s="54" t="s">
        <v>8965</v>
      </c>
    </row>
    <row r="35" spans="2:7" ht="39" customHeight="1" x14ac:dyDescent="0.15">
      <c r="C35" s="432"/>
      <c r="D35" s="435"/>
      <c r="E35" s="436"/>
      <c r="F35" s="43" t="s">
        <v>8954</v>
      </c>
      <c r="G35" s="55" t="s">
        <v>8955</v>
      </c>
    </row>
    <row r="36" spans="2:7" ht="128.25" customHeight="1" x14ac:dyDescent="0.15">
      <c r="C36" s="43" t="s">
        <v>8941</v>
      </c>
      <c r="D36" s="50" t="s">
        <v>8602</v>
      </c>
      <c r="E36" s="440" t="s">
        <v>8969</v>
      </c>
      <c r="F36" s="444"/>
      <c r="G36" s="445"/>
    </row>
    <row r="37" spans="2:7" ht="18.75" customHeight="1" x14ac:dyDescent="0.15"/>
    <row r="38" spans="2:7" ht="19.5" x14ac:dyDescent="0.15">
      <c r="B38" s="23" t="s">
        <v>8966</v>
      </c>
    </row>
    <row r="39" spans="2:7" ht="19.5" x14ac:dyDescent="0.15">
      <c r="C39" s="23" t="s">
        <v>8983</v>
      </c>
    </row>
    <row r="40" spans="2:7" x14ac:dyDescent="0.15">
      <c r="C40" s="33" t="s">
        <v>193</v>
      </c>
      <c r="D40" s="452" t="s">
        <v>8984</v>
      </c>
      <c r="E40" s="453"/>
      <c r="F40" s="453"/>
      <c r="G40" s="454"/>
    </row>
    <row r="41" spans="2:7" ht="57" customHeight="1" x14ac:dyDescent="0.15">
      <c r="C41" s="43" t="s">
        <v>8035</v>
      </c>
      <c r="D41" s="440" t="s">
        <v>9009</v>
      </c>
      <c r="E41" s="441"/>
      <c r="F41" s="441"/>
      <c r="G41" s="442"/>
    </row>
    <row r="42" spans="2:7" ht="39" customHeight="1" x14ac:dyDescent="0.15">
      <c r="C42" s="43" t="s">
        <v>8036</v>
      </c>
      <c r="D42" s="440" t="s">
        <v>8985</v>
      </c>
      <c r="E42" s="441"/>
      <c r="F42" s="441"/>
      <c r="G42" s="442"/>
    </row>
    <row r="43" spans="2:7" ht="39" customHeight="1" x14ac:dyDescent="0.15">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8" sqref="H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8904</v>
      </c>
      <c r="J6" s="242" t="s">
        <v>8989</v>
      </c>
    </row>
    <row r="7" spans="1:10" ht="33" customHeight="1" thickBot="1" x14ac:dyDescent="0.2">
      <c r="C7" s="327" t="s">
        <v>8036</v>
      </c>
      <c r="D7" s="488" t="s">
        <v>183</v>
      </c>
      <c r="E7" s="489"/>
      <c r="F7" s="490"/>
      <c r="G7" s="197" t="str">
        <f>IF(ISBLANK(H7),"必須","入力済")</f>
        <v>必須</v>
      </c>
      <c r="H7" s="88"/>
      <c r="I7" s="328" t="s">
        <v>8904</v>
      </c>
      <c r="J7" s="243" t="s">
        <v>8990</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8724</v>
      </c>
      <c r="F9" s="494"/>
      <c r="G9" s="198" t="str">
        <f>IF(ISBLANK(H9),"必須","入力済")</f>
        <v>必須</v>
      </c>
      <c r="H9" s="59"/>
      <c r="I9" s="331" t="s">
        <v>8759</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11091</v>
      </c>
      <c r="F16" s="480"/>
      <c r="G16" s="198" t="str">
        <f>IF(ISBLANK(H16),"必須","入力済")</f>
        <v>必須</v>
      </c>
      <c r="H16" s="60"/>
      <c r="I16" s="337" t="s">
        <v>8600</v>
      </c>
      <c r="J16" s="245" t="s">
        <v>11181</v>
      </c>
    </row>
    <row r="17" spans="3:10" ht="33" customHeight="1" x14ac:dyDescent="0.15">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8727</v>
      </c>
      <c r="F19" s="516"/>
      <c r="G19" s="200" t="str">
        <f>IF(ISBLANK(H19),"必須","入力済")</f>
        <v>必須</v>
      </c>
      <c r="H19" s="118"/>
      <c r="I19" s="338" t="s">
        <v>8759</v>
      </c>
      <c r="J19" s="248" t="s">
        <v>8723</v>
      </c>
    </row>
    <row r="20" spans="3:10" ht="33.75" thickBot="1" x14ac:dyDescent="0.2">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15">
      <c r="C21" s="329" t="s">
        <v>8525</v>
      </c>
      <c r="D21" s="483" t="s">
        <v>8578</v>
      </c>
      <c r="E21" s="486" t="s">
        <v>8544</v>
      </c>
      <c r="F21" s="487"/>
      <c r="G21" s="197" t="str">
        <f t="shared" ref="G21:G26" si="0">IF(ISBLANK(H21),"必須","入力済")</f>
        <v>必須</v>
      </c>
      <c r="H21" s="63"/>
      <c r="I21" s="340" t="s">
        <v>8600</v>
      </c>
      <c r="J21" s="250" t="s">
        <v>9054</v>
      </c>
    </row>
    <row r="22" spans="3:10" ht="49.5" x14ac:dyDescent="0.15">
      <c r="C22" s="194" t="s">
        <v>11118</v>
      </c>
      <c r="D22" s="484"/>
      <c r="E22" s="479" t="s">
        <v>11117</v>
      </c>
      <c r="F22" s="480"/>
      <c r="G22" s="216" t="str">
        <f>IF(ISBLANK(H22),"該当の場合は必須","入力済")</f>
        <v>該当の場合は必須</v>
      </c>
      <c r="H22" s="311"/>
      <c r="I22" s="341" t="s">
        <v>8758</v>
      </c>
      <c r="J22" s="245" t="s">
        <v>11182</v>
      </c>
    </row>
    <row r="23" spans="3:10" ht="49.5" x14ac:dyDescent="0.1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15">
      <c r="C24" s="194" t="s">
        <v>11120</v>
      </c>
      <c r="D24" s="497"/>
      <c r="E24" s="491" t="s">
        <v>9037</v>
      </c>
      <c r="F24" s="492"/>
      <c r="G24" s="198" t="str">
        <f t="shared" si="0"/>
        <v>必須</v>
      </c>
      <c r="H24" s="119"/>
      <c r="I24" s="341" t="s">
        <v>8760</v>
      </c>
      <c r="J24" s="245" t="s">
        <v>11093</v>
      </c>
    </row>
    <row r="25" spans="3:10" ht="33" x14ac:dyDescent="0.15">
      <c r="C25" s="194" t="s">
        <v>11121</v>
      </c>
      <c r="D25" s="497"/>
      <c r="E25" s="502" t="s">
        <v>8460</v>
      </c>
      <c r="F25" s="503"/>
      <c r="G25" s="202" t="str">
        <f t="shared" si="0"/>
        <v>必須</v>
      </c>
      <c r="H25" s="118"/>
      <c r="I25" s="342" t="s">
        <v>8758</v>
      </c>
      <c r="J25" s="248" t="s">
        <v>8606</v>
      </c>
    </row>
    <row r="26" spans="3:10" ht="49.5" customHeight="1" x14ac:dyDescent="0.15">
      <c r="C26" s="194" t="s">
        <v>11122</v>
      </c>
      <c r="D26" s="497"/>
      <c r="E26" s="491" t="s">
        <v>8455</v>
      </c>
      <c r="F26" s="492"/>
      <c r="G26" s="216" t="str">
        <f t="shared" si="0"/>
        <v>必須</v>
      </c>
      <c r="H26" s="60"/>
      <c r="I26" s="337" t="s">
        <v>8607</v>
      </c>
      <c r="J26" s="245" t="s">
        <v>11173</v>
      </c>
    </row>
    <row r="27" spans="3:10" ht="33" x14ac:dyDescent="0.15">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
      <c r="C28" s="332" t="s">
        <v>11124</v>
      </c>
      <c r="D28" s="498"/>
      <c r="E28" s="495" t="s">
        <v>11094</v>
      </c>
      <c r="F28" s="496"/>
      <c r="G28" s="203" t="str">
        <f t="shared" ref="G28:G45" si="1">IF(ISBLANK(H28),"必須","入力済")</f>
        <v>必須</v>
      </c>
      <c r="H28" s="64"/>
      <c r="I28" s="343" t="s">
        <v>8600</v>
      </c>
      <c r="J28" s="251" t="s">
        <v>11139</v>
      </c>
    </row>
    <row r="29" spans="3:10" ht="49.5" customHeight="1" x14ac:dyDescent="0.15">
      <c r="C29" s="194" t="s">
        <v>11125</v>
      </c>
      <c r="D29" s="545" t="s">
        <v>11095</v>
      </c>
      <c r="E29" s="479" t="s">
        <v>11116</v>
      </c>
      <c r="F29" s="480"/>
      <c r="G29" s="216" t="str">
        <f>IF(ISBLANK(H29),"必須","入力済")</f>
        <v>必須</v>
      </c>
      <c r="H29" s="60"/>
      <c r="I29" s="337" t="s">
        <v>8607</v>
      </c>
      <c r="J29" s="245" t="s">
        <v>11178</v>
      </c>
    </row>
    <row r="30" spans="3:10" ht="33.75" customHeight="1" x14ac:dyDescent="0.15">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15">
      <c r="C31" s="194" t="s">
        <v>11146</v>
      </c>
      <c r="D31" s="546"/>
      <c r="E31" s="479" t="s">
        <v>11083</v>
      </c>
      <c r="F31" s="480"/>
      <c r="G31" s="216" t="str">
        <f>IF(ISBLANK(H31),"必須","入力済")</f>
        <v>必須</v>
      </c>
      <c r="H31" s="60"/>
      <c r="I31" s="337" t="s">
        <v>8607</v>
      </c>
      <c r="J31" s="245" t="s">
        <v>11172</v>
      </c>
    </row>
    <row r="32" spans="3:10" ht="33.75" customHeight="1" x14ac:dyDescent="0.15">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15">
      <c r="C33" s="344" t="s">
        <v>11148</v>
      </c>
      <c r="D33" s="546"/>
      <c r="E33" s="552" t="s">
        <v>11145</v>
      </c>
      <c r="F33" s="553"/>
      <c r="G33" s="314" t="str">
        <f t="shared" ref="G33" si="2">IF(ISBLANK(H33),"必須","入力済")</f>
        <v>必須</v>
      </c>
      <c r="H33" s="308"/>
      <c r="I33" s="345" t="s">
        <v>8600</v>
      </c>
      <c r="J33" s="309" t="s">
        <v>11175</v>
      </c>
    </row>
    <row r="34" spans="2:10" ht="66" customHeight="1" x14ac:dyDescent="0.15">
      <c r="C34" s="194" t="s">
        <v>11127</v>
      </c>
      <c r="D34" s="546"/>
      <c r="E34" s="548" t="s">
        <v>11085</v>
      </c>
      <c r="F34" s="549"/>
      <c r="G34" s="306" t="str">
        <f>IF(ISBLANK(H34),"必須","入力済")</f>
        <v>必須</v>
      </c>
      <c r="H34" s="60"/>
      <c r="I34" s="337" t="s">
        <v>8607</v>
      </c>
      <c r="J34" s="245" t="s">
        <v>11179</v>
      </c>
    </row>
    <row r="35" spans="2:10" ht="33.75" customHeight="1" x14ac:dyDescent="0.15">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15">
      <c r="C36" s="194" t="s">
        <v>11129</v>
      </c>
      <c r="D36" s="546"/>
      <c r="E36" s="548" t="s">
        <v>11089</v>
      </c>
      <c r="F36" s="549"/>
      <c r="G36" s="306" t="str">
        <f>IF(ISBLANK(H36),"必須","入力済")</f>
        <v>必須</v>
      </c>
      <c r="H36" s="60"/>
      <c r="I36" s="337" t="s">
        <v>8607</v>
      </c>
      <c r="J36" s="245" t="s">
        <v>11186</v>
      </c>
    </row>
    <row r="37" spans="2:10" ht="33.75" customHeight="1" thickBot="1" x14ac:dyDescent="0.2">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15">
      <c r="C38" s="329" t="s">
        <v>11131</v>
      </c>
      <c r="D38" s="483" t="s">
        <v>8545</v>
      </c>
      <c r="E38" s="486" t="s">
        <v>8668</v>
      </c>
      <c r="F38" s="487"/>
      <c r="G38" s="305" t="str">
        <f t="shared" si="1"/>
        <v>必須</v>
      </c>
      <c r="H38" s="63"/>
      <c r="I38" s="347" t="s">
        <v>8600</v>
      </c>
      <c r="J38" s="244" t="s">
        <v>9038</v>
      </c>
    </row>
    <row r="39" spans="2:10" ht="49.5" x14ac:dyDescent="0.15">
      <c r="C39" s="194" t="s">
        <v>11132</v>
      </c>
      <c r="D39" s="484"/>
      <c r="E39" s="493" t="s">
        <v>11187</v>
      </c>
      <c r="F39" s="494"/>
      <c r="G39" s="198" t="str">
        <f t="shared" si="1"/>
        <v>必須</v>
      </c>
      <c r="H39" s="119"/>
      <c r="I39" s="348" t="s">
        <v>8760</v>
      </c>
      <c r="J39" s="252" t="s">
        <v>8741</v>
      </c>
    </row>
    <row r="40" spans="2:10" ht="33" x14ac:dyDescent="0.15">
      <c r="C40" s="194" t="s">
        <v>11133</v>
      </c>
      <c r="D40" s="484"/>
      <c r="E40" s="491" t="s">
        <v>8546</v>
      </c>
      <c r="F40" s="492"/>
      <c r="G40" s="198" t="str">
        <f t="shared" si="1"/>
        <v>必須</v>
      </c>
      <c r="H40" s="119"/>
      <c r="I40" s="348" t="s">
        <v>8758</v>
      </c>
      <c r="J40" s="252" t="s">
        <v>8532</v>
      </c>
    </row>
    <row r="41" spans="2:10" ht="33.75" thickBot="1" x14ac:dyDescent="0.2">
      <c r="C41" s="332" t="s">
        <v>11134</v>
      </c>
      <c r="D41" s="485"/>
      <c r="E41" s="470" t="s">
        <v>8508</v>
      </c>
      <c r="F41" s="472"/>
      <c r="G41" s="204" t="str">
        <f t="shared" si="1"/>
        <v>必須</v>
      </c>
      <c r="H41" s="97"/>
      <c r="I41" s="349" t="s">
        <v>8758</v>
      </c>
      <c r="J41" s="253" t="s">
        <v>8742</v>
      </c>
    </row>
    <row r="42" spans="2:10" ht="49.5" customHeight="1" x14ac:dyDescent="0.15">
      <c r="C42" s="329" t="s">
        <v>11135</v>
      </c>
      <c r="D42" s="511" t="s">
        <v>8547</v>
      </c>
      <c r="E42" s="486" t="s">
        <v>184</v>
      </c>
      <c r="F42" s="487"/>
      <c r="G42" s="205" t="str">
        <f t="shared" si="1"/>
        <v>必須</v>
      </c>
      <c r="H42" s="63"/>
      <c r="I42" s="340" t="s">
        <v>8600</v>
      </c>
      <c r="J42" s="244" t="s">
        <v>11074</v>
      </c>
    </row>
    <row r="43" spans="2:10" ht="50.25" thickBot="1" x14ac:dyDescent="0.2">
      <c r="C43" s="332" t="s">
        <v>11136</v>
      </c>
      <c r="D43" s="498"/>
      <c r="E43" s="517" t="s">
        <v>8726</v>
      </c>
      <c r="F43" s="518"/>
      <c r="G43" s="204" t="str">
        <f t="shared" si="1"/>
        <v>必須</v>
      </c>
      <c r="H43" s="120"/>
      <c r="I43" s="346" t="s">
        <v>8760</v>
      </c>
      <c r="J43" s="254" t="s">
        <v>11140</v>
      </c>
    </row>
    <row r="44" spans="2:10" ht="49.5" customHeight="1" thickBot="1" x14ac:dyDescent="0.2">
      <c r="C44" s="327" t="s">
        <v>11137</v>
      </c>
      <c r="D44" s="476" t="s">
        <v>8548</v>
      </c>
      <c r="E44" s="477"/>
      <c r="F44" s="478"/>
      <c r="G44" s="206" t="str">
        <f t="shared" si="1"/>
        <v>必須</v>
      </c>
      <c r="H44" s="70"/>
      <c r="I44" s="351" t="s">
        <v>8600</v>
      </c>
      <c r="J44" s="255" t="s">
        <v>8608</v>
      </c>
    </row>
    <row r="45" spans="2:10" ht="33" customHeight="1" x14ac:dyDescent="0.15">
      <c r="C45" s="335" t="s">
        <v>11138</v>
      </c>
      <c r="D45" s="504" t="s">
        <v>11141</v>
      </c>
      <c r="E45" s="505"/>
      <c r="F45" s="506"/>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8727</v>
      </c>
      <c r="F52" s="503"/>
      <c r="G52" s="201" t="str">
        <f>IF(ISBLANK(H52),"必須","入力済")</f>
        <v>必須</v>
      </c>
      <c r="H52" s="118"/>
      <c r="I52" s="338" t="s">
        <v>8760</v>
      </c>
      <c r="J52" s="257" t="s">
        <v>8729</v>
      </c>
    </row>
    <row r="53" spans="2:10" ht="33.75" thickBot="1" x14ac:dyDescent="0.2">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15">
      <c r="C54" s="329" t="s">
        <v>8523</v>
      </c>
      <c r="D54" s="499" t="s">
        <v>8550</v>
      </c>
      <c r="E54" s="486" t="s">
        <v>8544</v>
      </c>
      <c r="F54" s="487"/>
      <c r="G54" s="197" t="str">
        <f>IF(ISBLANK(H54),"必須","入力済")</f>
        <v>必須</v>
      </c>
      <c r="H54" s="63"/>
      <c r="I54" s="340" t="s">
        <v>8600</v>
      </c>
      <c r="J54" s="250" t="s">
        <v>9055</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x14ac:dyDescent="0.2">
      <c r="C56" s="332" t="s">
        <v>8525</v>
      </c>
      <c r="D56" s="501"/>
      <c r="E56" s="459" t="s">
        <v>9037</v>
      </c>
      <c r="F56" s="460"/>
      <c r="G56" s="204" t="str">
        <f>IF(ISBLANK(H56),"必須","入力済")</f>
        <v>必須</v>
      </c>
      <c r="H56" s="120"/>
      <c r="I56" s="346" t="s">
        <v>8760</v>
      </c>
      <c r="J56" s="254" t="s">
        <v>8740</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9042</v>
      </c>
      <c r="E58" s="462"/>
      <c r="F58" s="463"/>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6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8904</v>
      </c>
      <c r="J64" s="260" t="s">
        <v>8994</v>
      </c>
    </row>
    <row r="65" spans="1:11" ht="49.5" customHeight="1" thickBot="1" x14ac:dyDescent="0.2">
      <c r="C65" s="327" t="s">
        <v>8037</v>
      </c>
      <c r="D65" s="476" t="s">
        <v>9026</v>
      </c>
      <c r="E65" s="477"/>
      <c r="F65" s="478"/>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27" t="s">
        <v>8995</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11078</v>
      </c>
      <c r="H78" s="366" t="str">
        <f>IFERROR(VLOOKUP(A79,参照A!ET5:EU71,2,FALSE), "")</f>
        <v>大阪府</v>
      </c>
      <c r="I78" s="367" t="s">
        <v>8613</v>
      </c>
      <c r="J78" s="244" t="s">
        <v>8611</v>
      </c>
    </row>
    <row r="79" spans="1:11" ht="33" customHeight="1" x14ac:dyDescent="0.15">
      <c r="A79" s="368" t="str">
        <f>行政用!H18</f>
        <v>大阪府_27</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9048</v>
      </c>
    </row>
    <row r="85" spans="2:10" ht="33" customHeight="1" thickBot="1" x14ac:dyDescent="0.2">
      <c r="C85" s="332" t="s">
        <v>8525</v>
      </c>
      <c r="D85" s="498"/>
      <c r="E85" s="470" t="s">
        <v>8561</v>
      </c>
      <c r="F85" s="472"/>
      <c r="G85" s="199" t="str">
        <f>IF(ISBLANK(H85),"必須","入力済")</f>
        <v>必須</v>
      </c>
      <c r="H85" s="62"/>
      <c r="I85" s="374" t="s">
        <v>8600</v>
      </c>
      <c r="J85" s="246" t="s">
        <v>9049</v>
      </c>
    </row>
    <row r="86" spans="2:10" ht="33" customHeight="1" thickBot="1" x14ac:dyDescent="0.2">
      <c r="C86" s="327" t="s">
        <v>8526</v>
      </c>
      <c r="D86" s="461" t="s">
        <v>8732</v>
      </c>
      <c r="E86" s="462"/>
      <c r="F86" s="463"/>
      <c r="G86" s="209" t="str">
        <f>IF(ISBLANK(H86), "必須",  "入力済")</f>
        <v>必須</v>
      </c>
      <c r="H86" s="67"/>
      <c r="I86" s="375" t="s">
        <v>8758</v>
      </c>
      <c r="J86" s="258" t="s">
        <v>8743</v>
      </c>
    </row>
    <row r="87" spans="2:10" ht="33" customHeight="1" thickBot="1" x14ac:dyDescent="0.2">
      <c r="C87" s="327" t="s">
        <v>8527</v>
      </c>
      <c r="D87" s="476" t="s">
        <v>8462</v>
      </c>
      <c r="E87" s="477"/>
      <c r="F87" s="478"/>
      <c r="G87" s="214" t="str">
        <f>IF(ISBLANK(H87),"可能な限り","入力済")</f>
        <v>可能な限り</v>
      </c>
      <c r="H87" s="69"/>
      <c r="I87" s="377" t="s">
        <v>8758</v>
      </c>
      <c r="J87" s="255" t="s">
        <v>8744</v>
      </c>
    </row>
    <row r="88" spans="2:10" ht="66" customHeight="1" thickBot="1" x14ac:dyDescent="0.2">
      <c r="C88" s="327" t="s">
        <v>8528</v>
      </c>
      <c r="D88" s="476" t="s">
        <v>8589</v>
      </c>
      <c r="E88" s="477"/>
      <c r="F88" s="478"/>
      <c r="G88" s="206" t="str">
        <f>IF(ISBLANK(H88),"必須","入力済")</f>
        <v>必須</v>
      </c>
      <c r="H88" s="70"/>
      <c r="I88" s="378" t="s">
        <v>8600</v>
      </c>
      <c r="J88" s="255" t="s">
        <v>9066</v>
      </c>
    </row>
    <row r="89" spans="2:10" ht="33.75" thickBot="1" x14ac:dyDescent="0.2">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
      <c r="C90" s="327" t="s">
        <v>8530</v>
      </c>
      <c r="D90" s="476" t="s">
        <v>8060</v>
      </c>
      <c r="E90" s="477"/>
      <c r="F90" s="478"/>
      <c r="G90" s="214" t="str">
        <f>IF(ISBLANK(H90),"可能な限り","入力済")</f>
        <v>可能な限り</v>
      </c>
      <c r="H90" s="72"/>
      <c r="I90" s="380" t="s">
        <v>8758</v>
      </c>
      <c r="J90" s="255" t="s">
        <v>9050</v>
      </c>
    </row>
    <row r="91" spans="2:10" ht="33" customHeight="1" thickBot="1" x14ac:dyDescent="0.2">
      <c r="C91" s="327" t="s">
        <v>8531</v>
      </c>
      <c r="D91" s="461" t="s">
        <v>8464</v>
      </c>
      <c r="E91" s="462"/>
      <c r="F91" s="463"/>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8717</v>
      </c>
      <c r="E95" s="471"/>
      <c r="F95" s="472"/>
      <c r="G95" s="199" t="str">
        <f>IF(ISBLANK(H95),"必須","入力済")</f>
        <v>必須</v>
      </c>
      <c r="H95" s="62"/>
      <c r="I95" s="353" t="s">
        <v>8600</v>
      </c>
      <c r="J95" s="246" t="s">
        <v>9000</v>
      </c>
    </row>
    <row r="96" spans="2:10" ht="33" x14ac:dyDescent="0.15">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9048</v>
      </c>
    </row>
    <row r="101" spans="2:10" ht="33" customHeight="1" thickBot="1" x14ac:dyDescent="0.2">
      <c r="C101" s="332" t="s">
        <v>8524</v>
      </c>
      <c r="D101" s="456"/>
      <c r="E101" s="459" t="s">
        <v>8561</v>
      </c>
      <c r="F101" s="460"/>
      <c r="G101" s="219" t="str">
        <f>IF(ISBLANK(H101),"必須","入力済")</f>
        <v>必須</v>
      </c>
      <c r="H101" s="65"/>
      <c r="I101" s="389" t="s">
        <v>8600</v>
      </c>
      <c r="J101" s="254" t="s">
        <v>9049</v>
      </c>
    </row>
    <row r="102" spans="2:10" ht="33" customHeight="1" thickBot="1" x14ac:dyDescent="0.2">
      <c r="C102" s="327" t="s">
        <v>8525</v>
      </c>
      <c r="D102" s="465" t="s">
        <v>8732</v>
      </c>
      <c r="E102" s="466"/>
      <c r="F102" s="467"/>
      <c r="G102" s="220" t="str">
        <f>IF(ISBLANK(H102), "必須",  "入力済")</f>
        <v>必須</v>
      </c>
      <c r="H102" s="67"/>
      <c r="I102" s="390" t="s">
        <v>8758</v>
      </c>
      <c r="J102" s="268" t="s">
        <v>8743</v>
      </c>
    </row>
    <row r="103" spans="2:10" ht="33" customHeight="1" thickBot="1" x14ac:dyDescent="0.2">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
      <c r="C104" s="327" t="s">
        <v>8527</v>
      </c>
      <c r="D104" s="461" t="s">
        <v>8589</v>
      </c>
      <c r="E104" s="462"/>
      <c r="F104" s="463"/>
      <c r="G104" s="222" t="str">
        <f>IF(ISBLANK(H104),"必須","入力済")</f>
        <v>必須</v>
      </c>
      <c r="H104" s="71"/>
      <c r="I104" s="393" t="s">
        <v>8600</v>
      </c>
      <c r="J104" s="258" t="s">
        <v>9066</v>
      </c>
    </row>
    <row r="105" spans="2:10" ht="33.75" thickBot="1" x14ac:dyDescent="0.2">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
      <c r="C107" s="327" t="s">
        <v>8530</v>
      </c>
      <c r="D107" s="461" t="s">
        <v>8464</v>
      </c>
      <c r="E107" s="462"/>
      <c r="F107" s="463"/>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8718</v>
      </c>
      <c r="E111" s="468"/>
      <c r="F111" s="460"/>
      <c r="G111" s="223" t="str">
        <f>IF(ISBLANK(H111),"必須","入力済")</f>
        <v>必須</v>
      </c>
      <c r="H111" s="65"/>
      <c r="I111" s="386" t="s">
        <v>8600</v>
      </c>
      <c r="J111" s="254" t="s">
        <v>9001</v>
      </c>
    </row>
    <row r="112" spans="2:10" ht="33" x14ac:dyDescent="0.15">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9048</v>
      </c>
    </row>
    <row r="117" spans="2:10" ht="33" customHeight="1" thickBot="1" x14ac:dyDescent="0.2">
      <c r="C117" s="332" t="s">
        <v>8524</v>
      </c>
      <c r="D117" s="456"/>
      <c r="E117" s="459" t="s">
        <v>8561</v>
      </c>
      <c r="F117" s="460"/>
      <c r="G117" s="219" t="str">
        <f>IF(ISBLANK(H117),"必須","入力済")</f>
        <v>必須</v>
      </c>
      <c r="H117" s="65"/>
      <c r="I117" s="389" t="s">
        <v>8600</v>
      </c>
      <c r="J117" s="254" t="s">
        <v>9049</v>
      </c>
    </row>
    <row r="118" spans="2:10" ht="33" customHeight="1" thickBot="1" x14ac:dyDescent="0.2">
      <c r="C118" s="327" t="s">
        <v>8525</v>
      </c>
      <c r="D118" s="461" t="s">
        <v>8732</v>
      </c>
      <c r="E118" s="462"/>
      <c r="F118" s="463"/>
      <c r="G118" s="209" t="str">
        <f>IF(ISBLANK(H118), "必須",  "入力済")</f>
        <v>必須</v>
      </c>
      <c r="H118" s="67"/>
      <c r="I118" s="375" t="s">
        <v>8758</v>
      </c>
      <c r="J118" s="258" t="s">
        <v>8743</v>
      </c>
    </row>
    <row r="119" spans="2:10" ht="33" customHeight="1" thickBot="1" x14ac:dyDescent="0.2">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
      <c r="C120" s="327" t="s">
        <v>8527</v>
      </c>
      <c r="D120" s="461" t="s">
        <v>8589</v>
      </c>
      <c r="E120" s="462"/>
      <c r="F120" s="463"/>
      <c r="G120" s="222" t="str">
        <f>IF(ISBLANK(H120),"必須","入力済")</f>
        <v>必須</v>
      </c>
      <c r="H120" s="71"/>
      <c r="I120" s="393" t="s">
        <v>8600</v>
      </c>
      <c r="J120" s="258" t="s">
        <v>9066</v>
      </c>
    </row>
    <row r="121" spans="2:10" ht="33.75" thickBot="1" x14ac:dyDescent="0.2">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
      <c r="C123" s="327" t="s">
        <v>8530</v>
      </c>
      <c r="D123" s="461" t="s">
        <v>8464</v>
      </c>
      <c r="E123" s="462"/>
      <c r="F123" s="463"/>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8719</v>
      </c>
      <c r="E127" s="468"/>
      <c r="F127" s="460"/>
      <c r="G127" s="219" t="str">
        <f>IF(ISBLANK(H127),"必須","入力済")</f>
        <v>必須</v>
      </c>
      <c r="H127" s="65"/>
      <c r="I127" s="386" t="s">
        <v>8600</v>
      </c>
      <c r="J127" s="254" t="s">
        <v>9002</v>
      </c>
    </row>
    <row r="128" spans="2:10" ht="33" x14ac:dyDescent="0.15">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9048</v>
      </c>
    </row>
    <row r="133" spans="2:10" ht="33" customHeight="1" thickBot="1" x14ac:dyDescent="0.2">
      <c r="C133" s="332" t="s">
        <v>8524</v>
      </c>
      <c r="D133" s="456"/>
      <c r="E133" s="459" t="s">
        <v>8561</v>
      </c>
      <c r="F133" s="460"/>
      <c r="G133" s="219" t="str">
        <f>IF(ISBLANK(H133),"必須","入力済")</f>
        <v>必須</v>
      </c>
      <c r="H133" s="64"/>
      <c r="I133" s="389" t="s">
        <v>8600</v>
      </c>
      <c r="J133" s="254" t="s">
        <v>9049</v>
      </c>
    </row>
    <row r="134" spans="2:10" ht="33" customHeight="1" thickBot="1" x14ac:dyDescent="0.2">
      <c r="C134" s="327" t="s">
        <v>8525</v>
      </c>
      <c r="D134" s="461" t="s">
        <v>8732</v>
      </c>
      <c r="E134" s="462"/>
      <c r="F134" s="463"/>
      <c r="G134" s="209" t="str">
        <f>IF(ISBLANK(H134), "必須",  "入力済")</f>
        <v>必須</v>
      </c>
      <c r="H134" s="82"/>
      <c r="I134" s="375" t="s">
        <v>8758</v>
      </c>
      <c r="J134" s="258" t="s">
        <v>8743</v>
      </c>
    </row>
    <row r="135" spans="2:10" ht="33" customHeight="1" thickBot="1" x14ac:dyDescent="0.2">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
      <c r="C136" s="327" t="s">
        <v>8527</v>
      </c>
      <c r="D136" s="461" t="s">
        <v>8589</v>
      </c>
      <c r="E136" s="462"/>
      <c r="F136" s="463"/>
      <c r="G136" s="222" t="str">
        <f>IF(ISBLANK(H136),"必須","入力済")</f>
        <v>必須</v>
      </c>
      <c r="H136" s="85"/>
      <c r="I136" s="393" t="s">
        <v>8600</v>
      </c>
      <c r="J136" s="258" t="s">
        <v>9066</v>
      </c>
    </row>
    <row r="137" spans="2:10" ht="33.75" thickBot="1" x14ac:dyDescent="0.2">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
      <c r="C139" s="327" t="s">
        <v>8530</v>
      </c>
      <c r="D139" s="461" t="s">
        <v>8464</v>
      </c>
      <c r="E139" s="462"/>
      <c r="F139" s="463"/>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8721</v>
      </c>
      <c r="E143" s="468"/>
      <c r="F143" s="460"/>
      <c r="G143" s="219" t="str">
        <f>IF(ISBLANK(H143),"必須","入力済")</f>
        <v>必須</v>
      </c>
      <c r="H143" s="65"/>
      <c r="I143" s="386" t="s">
        <v>8600</v>
      </c>
      <c r="J143" s="254" t="s">
        <v>9003</v>
      </c>
    </row>
    <row r="144" spans="2:10" ht="33" x14ac:dyDescent="0.15">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9048</v>
      </c>
    </row>
    <row r="149" spans="2:10" ht="33" customHeight="1" thickBot="1" x14ac:dyDescent="0.2">
      <c r="C149" s="332" t="s">
        <v>8524</v>
      </c>
      <c r="D149" s="456"/>
      <c r="E149" s="459" t="s">
        <v>8561</v>
      </c>
      <c r="F149" s="460"/>
      <c r="G149" s="219" t="str">
        <f>IF(ISBLANK(H149),"必須","入力済")</f>
        <v>必須</v>
      </c>
      <c r="H149" s="65"/>
      <c r="I149" s="389" t="s">
        <v>8600</v>
      </c>
      <c r="J149" s="254" t="s">
        <v>9049</v>
      </c>
    </row>
    <row r="150" spans="2:10" ht="33" customHeight="1" thickBot="1" x14ac:dyDescent="0.2">
      <c r="C150" s="327" t="s">
        <v>8525</v>
      </c>
      <c r="D150" s="461" t="s">
        <v>8732</v>
      </c>
      <c r="E150" s="462"/>
      <c r="F150" s="463"/>
      <c r="G150" s="209" t="str">
        <f>IF(ISBLANK(H150), "必須",  "入力済")</f>
        <v>必須</v>
      </c>
      <c r="H150" s="67"/>
      <c r="I150" s="375" t="s">
        <v>8758</v>
      </c>
      <c r="J150" s="258" t="s">
        <v>8743</v>
      </c>
    </row>
    <row r="151" spans="2:10" ht="33" customHeight="1" thickBot="1" x14ac:dyDescent="0.2">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
      <c r="C152" s="327" t="s">
        <v>8527</v>
      </c>
      <c r="D152" s="461" t="s">
        <v>8589</v>
      </c>
      <c r="E152" s="462"/>
      <c r="F152" s="463"/>
      <c r="G152" s="222" t="str">
        <f>IF(ISBLANK(H152),"必須","入力済")</f>
        <v>必須</v>
      </c>
      <c r="H152" s="71"/>
      <c r="I152" s="393" t="s">
        <v>8600</v>
      </c>
      <c r="J152" s="258" t="s">
        <v>9066</v>
      </c>
    </row>
    <row r="153" spans="2:10" ht="33.75" thickBot="1" x14ac:dyDescent="0.2">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
      <c r="C155" s="327" t="s">
        <v>8530</v>
      </c>
      <c r="D155" s="461" t="s">
        <v>8464</v>
      </c>
      <c r="E155" s="462"/>
      <c r="F155" s="463"/>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8758</v>
      </c>
      <c r="J159" s="255" t="s">
        <v>8748</v>
      </c>
    </row>
    <row r="160" spans="2:10" ht="33" customHeight="1" thickBot="1" x14ac:dyDescent="0.2">
      <c r="C160" s="327" t="s">
        <v>8036</v>
      </c>
      <c r="D160" s="476" t="s">
        <v>8563</v>
      </c>
      <c r="E160" s="477"/>
      <c r="F160" s="478"/>
      <c r="G160" s="206" t="str">
        <f>IF(ISBLANK(H160),"必須","入力済")</f>
        <v>必須</v>
      </c>
      <c r="H160" s="93"/>
      <c r="I160" s="380" t="s">
        <v>8758</v>
      </c>
      <c r="J160" s="255" t="s">
        <v>8749</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61" t="s">
        <v>8565</v>
      </c>
      <c r="E162" s="462"/>
      <c r="F162" s="463"/>
      <c r="G162" s="215" t="str">
        <f>IF(ISBLANK(H162),"必須","入力済")</f>
        <v>必須</v>
      </c>
      <c r="H162" s="77"/>
      <c r="I162" s="375" t="s">
        <v>9011</v>
      </c>
      <c r="J162" s="258" t="s">
        <v>8750</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IF(ISBLANK(H169),"必須","入力済")</f>
        <v>必須</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8720</v>
      </c>
      <c r="E173" s="477"/>
      <c r="F173" s="478"/>
      <c r="G173" s="214" t="str">
        <f>IF(ISBLANK(H173),"必須","入力済")</f>
        <v>必須</v>
      </c>
      <c r="H173" s="69"/>
      <c r="I173" s="377" t="s">
        <v>8758</v>
      </c>
      <c r="J173" s="255" t="s">
        <v>8752</v>
      </c>
    </row>
    <row r="174" spans="2:10" ht="33" customHeight="1" thickBot="1" x14ac:dyDescent="0.2">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8660</v>
      </c>
      <c r="E176" s="477"/>
      <c r="F176" s="478"/>
      <c r="G176" s="212" t="str">
        <f>IF(ISBLANK(H176),"必須","入力済")</f>
        <v>必須</v>
      </c>
      <c r="H176" s="70"/>
      <c r="I176" s="376" t="s">
        <v>8600</v>
      </c>
      <c r="J176" s="274" t="s">
        <v>8659</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8734</v>
      </c>
      <c r="E181" s="538"/>
      <c r="F181" s="539"/>
      <c r="G181" s="221" t="str">
        <f>IF(ISBLANK(H181),"必須","入力済")</f>
        <v>必須</v>
      </c>
      <c r="H181" s="74"/>
      <c r="I181" s="375" t="s">
        <v>8760</v>
      </c>
      <c r="J181" s="258" t="s">
        <v>8754</v>
      </c>
    </row>
    <row r="182" spans="2:10" ht="33.75" thickBot="1" x14ac:dyDescent="0.2">
      <c r="C182" s="327" t="s">
        <v>8531</v>
      </c>
      <c r="D182" s="461" t="s">
        <v>8735</v>
      </c>
      <c r="E182" s="462"/>
      <c r="F182" s="463"/>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61" t="s">
        <v>8569</v>
      </c>
      <c r="E188" s="462"/>
      <c r="F188" s="463"/>
      <c r="G188" s="215" t="str">
        <f>IF(ISBLANK(H188),"必須","入力済")</f>
        <v>必須</v>
      </c>
      <c r="H188" s="71"/>
      <c r="I188" s="391" t="s">
        <v>8600</v>
      </c>
      <c r="J188" s="258" t="s">
        <v>8657</v>
      </c>
    </row>
    <row r="189" spans="2:10" ht="33.75" thickBot="1" x14ac:dyDescent="0.2">
      <c r="C189" s="327" t="s">
        <v>8038</v>
      </c>
      <c r="D189" s="461" t="s">
        <v>8570</v>
      </c>
      <c r="E189" s="462"/>
      <c r="F189" s="463"/>
      <c r="G189" s="215" t="str">
        <f>IF(ISBLANK(H189),"必須","入力済")</f>
        <v>必須</v>
      </c>
      <c r="H189" s="74"/>
      <c r="I189" s="403" t="s">
        <v>8760</v>
      </c>
      <c r="J189" s="258" t="s">
        <v>8756</v>
      </c>
    </row>
    <row r="190" spans="2:10" ht="33" customHeight="1" x14ac:dyDescent="0.15">
      <c r="C190" s="329" t="s">
        <v>8039</v>
      </c>
      <c r="D190" s="540" t="s">
        <v>8571</v>
      </c>
      <c r="E190" s="543" t="s">
        <v>8661</v>
      </c>
      <c r="F190" s="544"/>
      <c r="G190" s="227" t="str">
        <f>IF(ISBLANK(H190),"必須","入力済")</f>
        <v>必須</v>
      </c>
      <c r="H190" s="78"/>
      <c r="I190" s="350" t="s">
        <v>8600</v>
      </c>
      <c r="J190" s="278" t="s">
        <v>9039</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15">
      <c r="C192" s="194" t="s">
        <v>8524</v>
      </c>
      <c r="D192" s="541"/>
      <c r="E192" s="479" t="s">
        <v>9008</v>
      </c>
      <c r="F192" s="480"/>
      <c r="G192" s="217" t="str">
        <f t="shared" si="8"/>
        <v>該当する場合</v>
      </c>
      <c r="H192" s="60"/>
      <c r="I192" s="320" t="s">
        <v>8600</v>
      </c>
      <c r="J192" s="279" t="s">
        <v>8665</v>
      </c>
    </row>
    <row r="193" spans="2:10" ht="33" customHeight="1" x14ac:dyDescent="0.15">
      <c r="C193" s="194" t="s">
        <v>8525</v>
      </c>
      <c r="D193" s="541"/>
      <c r="E193" s="479" t="s">
        <v>8504</v>
      </c>
      <c r="F193" s="480"/>
      <c r="G193" s="217" t="str">
        <f t="shared" si="8"/>
        <v>該当する場合</v>
      </c>
      <c r="H193" s="60"/>
      <c r="I193" s="320" t="s">
        <v>8600</v>
      </c>
      <c r="J193" s="279" t="s">
        <v>8666</v>
      </c>
    </row>
    <row r="194" spans="2:10" ht="33" customHeight="1" x14ac:dyDescent="0.15">
      <c r="C194" s="194" t="s">
        <v>8526</v>
      </c>
      <c r="D194" s="541"/>
      <c r="E194" s="479" t="s">
        <v>1</v>
      </c>
      <c r="F194" s="480"/>
      <c r="G194" s="217" t="str">
        <f t="shared" si="8"/>
        <v>該当する場合</v>
      </c>
      <c r="H194" s="60"/>
      <c r="I194" s="320" t="s">
        <v>8600</v>
      </c>
      <c r="J194" s="279" t="s">
        <v>8667</v>
      </c>
    </row>
    <row r="195" spans="2:10" ht="33" x14ac:dyDescent="0.15">
      <c r="C195" s="194" t="s">
        <v>8527</v>
      </c>
      <c r="D195" s="541"/>
      <c r="E195" s="509" t="s">
        <v>8722</v>
      </c>
      <c r="F195" s="510"/>
      <c r="G195" s="198" t="str">
        <f>IF(ISBLANK(H195),"必須","入力済")</f>
        <v>必須</v>
      </c>
      <c r="H195" s="103"/>
      <c r="I195" s="404" t="s">
        <v>8760</v>
      </c>
      <c r="J195" s="245" t="s">
        <v>8757</v>
      </c>
    </row>
    <row r="196" spans="2:10" ht="33" customHeight="1" thickBot="1" x14ac:dyDescent="0.2">
      <c r="C196" s="332" t="s">
        <v>8528</v>
      </c>
      <c r="D196" s="542"/>
      <c r="E196" s="459" t="s">
        <v>8572</v>
      </c>
      <c r="F196" s="460"/>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561" t="str">
        <f>IF(ISBLANK(行政用!H17), "", 行政用!H17)</f>
        <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6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ht="17.649999999999999" hidden="1" customHeight="1" x14ac:dyDescent="0.15"/>
    <row r="98" ht="17.649999999999999" hidden="1" customHeight="1" x14ac:dyDescent="0.15"/>
    <row r="99" ht="17.649999999999999" hidden="1" customHeight="1" x14ac:dyDescent="0.15"/>
    <row r="100" ht="17.649999999999999" hidden="1" customHeight="1" x14ac:dyDescent="0.15"/>
    <row r="101" ht="17.649999999999999" hidden="1" customHeight="1" x14ac:dyDescent="0.15"/>
    <row r="102" ht="17.649999999999999" hidden="1" customHeight="1" x14ac:dyDescent="0.15"/>
    <row r="103" ht="17.649999999999999" hidden="1" customHeight="1" x14ac:dyDescent="0.15"/>
    <row r="104" ht="17.649999999999999" hidden="1" customHeight="1" x14ac:dyDescent="0.15"/>
    <row r="105" ht="17.649999999999999" hidden="1" customHeight="1" x14ac:dyDescent="0.15"/>
    <row r="106" ht="17.649999999999999" hidden="1" customHeight="1" x14ac:dyDescent="0.15"/>
    <row r="107" ht="17.649999999999999" hidden="1" customHeight="1" x14ac:dyDescent="0.15"/>
    <row r="108" ht="17.649999999999999" hidden="1" customHeight="1" x14ac:dyDescent="0.15"/>
    <row r="109" ht="17.649999999999999" hidden="1" customHeight="1" x14ac:dyDescent="0.15"/>
    <row r="110" ht="17.649999999999999" hidden="1" customHeight="1" x14ac:dyDescent="0.15"/>
    <row r="111" ht="17.649999999999999" hidden="1" customHeight="1" x14ac:dyDescent="0.15"/>
    <row r="112" ht="17.649999999999999" hidden="1" customHeight="1" x14ac:dyDescent="0.15"/>
    <row r="113" ht="17.649999999999999" hidden="1" customHeight="1" x14ac:dyDescent="0.15"/>
    <row r="114" ht="17.649999999999999" hidden="1" customHeight="1" x14ac:dyDescent="0.15"/>
    <row r="115" ht="17.649999999999999" hidden="1" customHeight="1" x14ac:dyDescent="0.15"/>
    <row r="116" ht="17.649999999999999" hidden="1" customHeight="1" x14ac:dyDescent="0.15"/>
    <row r="117" ht="17.649999999999999" hidden="1" customHeight="1" x14ac:dyDescent="0.15"/>
    <row r="118" ht="17.649999999999999" hidden="1" customHeight="1" x14ac:dyDescent="0.15"/>
    <row r="119" ht="17.649999999999999" hidden="1" customHeight="1" x14ac:dyDescent="0.15"/>
    <row r="120" ht="17.649999999999999" hidden="1" customHeight="1" x14ac:dyDescent="0.15"/>
    <row r="121" ht="17.649999999999999" hidden="1" customHeight="1" x14ac:dyDescent="0.15"/>
    <row r="122" ht="17.649999999999999" hidden="1" customHeight="1" x14ac:dyDescent="0.15"/>
    <row r="123" ht="17.649999999999999" hidden="1" customHeight="1" x14ac:dyDescent="0.15"/>
    <row r="124" ht="17.649999999999999" hidden="1" customHeight="1" x14ac:dyDescent="0.15"/>
    <row r="125" ht="17.649999999999999" hidden="1" customHeight="1" x14ac:dyDescent="0.15"/>
    <row r="126" ht="17.649999999999999" hidden="1" customHeight="1" x14ac:dyDescent="0.15"/>
    <row r="127" ht="17.649999999999999" hidden="1" customHeight="1" x14ac:dyDescent="0.15"/>
    <row r="128" ht="17.649999999999999" hidden="1" customHeight="1" x14ac:dyDescent="0.15"/>
    <row r="129" ht="17.649999999999999" hidden="1" customHeight="1" x14ac:dyDescent="0.15"/>
    <row r="130" ht="17.649999999999999" hidden="1" customHeight="1" x14ac:dyDescent="0.15"/>
    <row r="131" ht="17.649999999999999" hidden="1" customHeight="1" x14ac:dyDescent="0.15"/>
    <row r="132" ht="17.649999999999999" hidden="1" customHeight="1" x14ac:dyDescent="0.15"/>
    <row r="133" ht="17.649999999999999" hidden="1" customHeight="1" x14ac:dyDescent="0.15"/>
    <row r="134" ht="17.649999999999999" hidden="1" customHeight="1" x14ac:dyDescent="0.15"/>
    <row r="135" ht="17.649999999999999" hidden="1" customHeight="1" x14ac:dyDescent="0.15"/>
    <row r="136" ht="17.649999999999999" hidden="1" customHeight="1" x14ac:dyDescent="0.15"/>
    <row r="137" ht="17.649999999999999" hidden="1" customHeight="1" x14ac:dyDescent="0.15"/>
    <row r="138" ht="17.649999999999999" hidden="1" customHeight="1" x14ac:dyDescent="0.15"/>
    <row r="139" ht="17.649999999999999" hidden="1" customHeight="1" x14ac:dyDescent="0.15"/>
    <row r="140" ht="17.649999999999999" hidden="1" customHeight="1" x14ac:dyDescent="0.15"/>
    <row r="141" ht="17.649999999999999" hidden="1" customHeight="1" x14ac:dyDescent="0.15"/>
    <row r="142" ht="17.649999999999999"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tabSelected="1"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sqref="A1:F1"/>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9019</v>
      </c>
      <c r="B1" s="908"/>
      <c r="C1" s="908"/>
      <c r="D1" s="908"/>
      <c r="E1" s="908"/>
      <c r="F1" s="908"/>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52" t="s">
        <v>8642</v>
      </c>
      <c r="E16" s="453"/>
      <c r="F16" s="454"/>
      <c r="G16" s="29" t="s">
        <v>8542</v>
      </c>
      <c r="H16" s="29" t="s">
        <v>8643</v>
      </c>
      <c r="I16" s="29" t="s">
        <v>8644</v>
      </c>
      <c r="J16" s="193" t="s">
        <v>8602</v>
      </c>
      <c r="L16" s="230"/>
    </row>
    <row r="17" spans="2:12" s="195" customFormat="1" ht="49.5" x14ac:dyDescent="0.15">
      <c r="C17" s="194" t="s">
        <v>8035</v>
      </c>
      <c r="D17" s="436" t="s">
        <v>8540</v>
      </c>
      <c r="E17" s="910" t="s">
        <v>8971</v>
      </c>
      <c r="F17" s="911"/>
      <c r="G17" s="239" t="str">
        <f>IF(ISBLANK(H17),"必須","入力済")</f>
        <v>必須</v>
      </c>
      <c r="H17" s="58"/>
      <c r="I17" s="234" t="s">
        <v>8760</v>
      </c>
      <c r="J17" s="280" t="s">
        <v>9014</v>
      </c>
      <c r="L17" s="230"/>
    </row>
    <row r="18" spans="2:12" s="195" customFormat="1" ht="33" x14ac:dyDescent="0.15">
      <c r="C18" s="194" t="s">
        <v>8036</v>
      </c>
      <c r="D18" s="436"/>
      <c r="E18" s="911" t="s">
        <v>8822</v>
      </c>
      <c r="F18" s="911"/>
      <c r="G18" s="239" t="str">
        <f>IF(ISBLANK(H18),"必須","入力済")</f>
        <v>入力済</v>
      </c>
      <c r="H18" s="58" t="s">
        <v>8850</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52" t="s">
        <v>8642</v>
      </c>
      <c r="E22" s="453"/>
      <c r="F22" s="454"/>
      <c r="G22" s="29" t="s">
        <v>8542</v>
      </c>
      <c r="H22" s="236" t="s">
        <v>8643</v>
      </c>
      <c r="I22" s="29" t="s">
        <v>8644</v>
      </c>
      <c r="J22" s="193" t="s">
        <v>8602</v>
      </c>
      <c r="K22" s="230"/>
      <c r="L22" s="230"/>
    </row>
    <row r="23" spans="2:12" s="195" customFormat="1" ht="33" customHeight="1" x14ac:dyDescent="0.15">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15">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15">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15">
      <c r="C26" s="196" t="s">
        <v>8038</v>
      </c>
      <c r="D26" s="912"/>
      <c r="E26" s="909" t="s">
        <v>8579</v>
      </c>
      <c r="F26" s="909"/>
      <c r="G26" s="239" t="str">
        <f>IF(ISBLANK(H26),"必須","入力済")</f>
        <v>必須</v>
      </c>
      <c r="H26" s="57"/>
      <c r="I26" s="235" t="s">
        <v>8600</v>
      </c>
      <c r="J26" s="282" t="s">
        <v>8908</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52" t="s">
        <v>8651</v>
      </c>
      <c r="E34" s="453"/>
      <c r="F34" s="454"/>
      <c r="G34" s="452" t="s">
        <v>8654</v>
      </c>
      <c r="H34" s="453"/>
      <c r="I34" s="454"/>
      <c r="J34" s="29" t="s">
        <v>8652</v>
      </c>
      <c r="L34" s="230"/>
    </row>
    <row r="35" spans="2:12" s="195" customFormat="1" ht="49.5" customHeight="1" x14ac:dyDescent="0.15">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15">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52" t="s">
        <v>8653</v>
      </c>
      <c r="D42" s="453"/>
      <c r="E42" s="453"/>
      <c r="F42" s="454"/>
      <c r="G42" s="452" t="s">
        <v>8896</v>
      </c>
      <c r="H42" s="453"/>
      <c r="I42" s="454"/>
      <c r="J42" s="29" t="s">
        <v>8652</v>
      </c>
    </row>
    <row r="43" spans="2:12" s="195" customFormat="1" ht="54" customHeight="1" x14ac:dyDescent="0.35">
      <c r="C43" s="925" t="s">
        <v>8900</v>
      </c>
      <c r="D43" s="925"/>
      <c r="E43" s="925"/>
      <c r="F43" s="925"/>
      <c r="G43" s="924" t="str">
        <f>入力フォーム!H79&amp;行政用!H24</f>
        <v/>
      </c>
      <c r="H43" s="924"/>
      <c r="I43" s="924"/>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52" t="s">
        <v>8642</v>
      </c>
      <c r="E48" s="453"/>
      <c r="F48" s="454"/>
      <c r="G48" s="29" t="s">
        <v>8542</v>
      </c>
      <c r="H48" s="236" t="s">
        <v>8643</v>
      </c>
      <c r="I48" s="29" t="s">
        <v>8644</v>
      </c>
      <c r="J48" s="193" t="s">
        <v>8602</v>
      </c>
      <c r="L48" s="230"/>
    </row>
    <row r="49" spans="3:10" s="195" customFormat="1" ht="33" customHeight="1" x14ac:dyDescent="0.15">
      <c r="C49" s="194" t="s">
        <v>8035</v>
      </c>
      <c r="D49" s="922" t="s">
        <v>8655</v>
      </c>
      <c r="E49" s="921" t="s">
        <v>29</v>
      </c>
      <c r="F49" s="921"/>
      <c r="G49" s="213" t="s">
        <v>11188</v>
      </c>
      <c r="H49" s="91"/>
      <c r="I49" s="234" t="s">
        <v>8904</v>
      </c>
      <c r="J49" s="281" t="s">
        <v>8909</v>
      </c>
    </row>
    <row r="50" spans="3:10" s="195" customFormat="1" ht="49.5" customHeight="1" x14ac:dyDescent="0.15">
      <c r="C50" s="194" t="s">
        <v>8036</v>
      </c>
      <c r="D50" s="923"/>
      <c r="E50" s="921" t="s">
        <v>9</v>
      </c>
      <c r="F50" s="921"/>
      <c r="G50" s="239" t="s">
        <v>11188</v>
      </c>
      <c r="H50" s="90"/>
      <c r="I50" s="234" t="s">
        <v>8758</v>
      </c>
      <c r="J50" s="248" t="s">
        <v>8910</v>
      </c>
    </row>
    <row r="51" spans="3:10" s="195" customFormat="1" ht="49.5" customHeight="1" x14ac:dyDescent="0.15">
      <c r="C51" s="194" t="s">
        <v>8037</v>
      </c>
      <c r="D51" s="923"/>
      <c r="E51" s="921" t="s">
        <v>13</v>
      </c>
      <c r="F51" s="921"/>
      <c r="G51" s="239" t="s">
        <v>11188</v>
      </c>
      <c r="H51" s="61"/>
      <c r="I51" s="234" t="s">
        <v>8758</v>
      </c>
      <c r="J51" s="248" t="s">
        <v>8999</v>
      </c>
    </row>
    <row r="52" spans="3:10" s="195" customFormat="1" ht="49.5" customHeight="1" x14ac:dyDescent="0.15">
      <c r="C52" s="196" t="s">
        <v>8038</v>
      </c>
      <c r="D52" s="923"/>
      <c r="E52" s="921" t="s">
        <v>8048</v>
      </c>
      <c r="F52" s="921"/>
      <c r="G52" s="239" t="s">
        <v>11188</v>
      </c>
      <c r="H52" s="61"/>
      <c r="I52" s="234" t="s">
        <v>8758</v>
      </c>
      <c r="J52" s="248" t="s">
        <v>8911</v>
      </c>
    </row>
    <row r="53" spans="3:10" s="195" customFormat="1" ht="49.5" customHeight="1" x14ac:dyDescent="0.15">
      <c r="C53" s="196" t="s">
        <v>8039</v>
      </c>
      <c r="D53" s="923"/>
      <c r="E53" s="921" t="s">
        <v>137</v>
      </c>
      <c r="F53" s="921"/>
      <c r="G53" s="241" t="s">
        <v>11188</v>
      </c>
      <c r="H53" s="61"/>
      <c r="I53" s="234" t="s">
        <v>8758</v>
      </c>
      <c r="J53" s="248" t="s">
        <v>8918</v>
      </c>
    </row>
    <row r="54" spans="3:10" s="195" customFormat="1" ht="33" x14ac:dyDescent="0.15">
      <c r="C54" s="196" t="s">
        <v>8523</v>
      </c>
      <c r="D54" s="923"/>
      <c r="E54" s="921" t="s">
        <v>8915</v>
      </c>
      <c r="F54" s="921"/>
      <c r="G54" s="213" t="str">
        <f>IF(ISBLANK(H54),"任意","入力済")</f>
        <v>任意</v>
      </c>
      <c r="H54" s="91"/>
      <c r="I54" s="234" t="s">
        <v>8904</v>
      </c>
      <c r="J54" s="281" t="s">
        <v>8914</v>
      </c>
    </row>
    <row r="55" spans="3:10" s="195" customFormat="1" ht="33" x14ac:dyDescent="0.15">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児玉　明香理</cp:lastModifiedBy>
  <dcterms:modified xsi:type="dcterms:W3CDTF">2026-02-25T01:53:17Z</dcterms:modified>
</cp:coreProperties>
</file>