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kamoto-ryo\Desktop\"/>
    </mc:Choice>
  </mc:AlternateContent>
  <xr:revisionPtr revIDLastSave="0" documentId="8_{FD65289D-25AF-4EFC-96DF-0430781DDAFF}" xr6:coauthVersionLast="36" xr6:coauthVersionMax="36" xr10:uidLastSave="{00000000-0000-0000-0000-000000000000}"/>
  <bookViews>
    <workbookView xWindow="0" yWindow="0" windowWidth="28800" windowHeight="12825" firstSheet="16" activeTab="16" xr2:uid="{00000000-000D-0000-FFFF-FFFF00000000}"/>
  </bookViews>
  <sheets>
    <sheet name="Info" sheetId="1" state="hidden" r:id="rId1"/>
    <sheet name="01#P是正計画報告書" sheetId="2" state="hidden" r:id="rId2"/>
    <sheet name="01#是正計画報告書_bak" sheetId="3" state="hidden" r:id="rId3"/>
    <sheet name="02#P是正計画報告書２Ｐ目" sheetId="4" state="hidden" r:id="rId4"/>
    <sheet name="10#L" sheetId="5" state="hidden" r:id="rId5"/>
    <sheet name="11#W" sheetId="6" state="hidden" r:id="rId6"/>
    <sheet name="D01" sheetId="7" state="hidden" r:id="rId7"/>
    <sheet name="DA01" sheetId="8" state="hidden" r:id="rId8"/>
    <sheet name="Sheet9" sheetId="9" state="hidden" r:id="rId9"/>
    <sheet name="Sheet10" sheetId="10" state="hidden" r:id="rId10"/>
    <sheet name="D02" sheetId="11" state="hidden" r:id="rId11"/>
    <sheet name="DA02" sheetId="12" state="hidden" r:id="rId12"/>
    <sheet name="D10" sheetId="13" state="hidden" r:id="rId13"/>
    <sheet name="DA10" sheetId="14" state="hidden" r:id="rId14"/>
    <sheet name="D11" sheetId="15" state="hidden" r:id="rId15"/>
    <sheet name="DA11" sheetId="16" state="hidden" r:id="rId16"/>
    <sheet name="C01#P是正計画報告書" sheetId="17" r:id="rId17"/>
    <sheet name="C02#P是正計画報告書２Ｐ目" sheetId="18" r:id="rId18"/>
  </sheets>
  <definedNames>
    <definedName name="_xlnm.Print_Area" localSheetId="1">'01#P是正計画報告書'!$A$1:$AL$32</definedName>
    <definedName name="_xlnm.Print_Area" localSheetId="3">'02#P是正計画報告書２Ｐ目'!$A$1:$AM$32</definedName>
    <definedName name="_xlnm.Print_Area" localSheetId="16">'C01#P是正計画報告書'!$A$1:$AL$33</definedName>
    <definedName name="_xlnm.Print_Area" localSheetId="17">'C02#P是正計画報告書２Ｐ目'!$A$1:$AM$31</definedName>
  </definedNames>
  <calcPr calcId="191029"/>
</workbook>
</file>

<file path=xl/calcChain.xml><?xml version="1.0" encoding="utf-8"?>
<calcChain xmlns="http://schemas.openxmlformats.org/spreadsheetml/2006/main">
  <c r="C34" i="5" l="1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B13" i="4" s="1"/>
  <c r="C11" i="5"/>
  <c r="C11" i="4" s="1"/>
  <c r="B11" i="5"/>
  <c r="A11" i="5"/>
  <c r="B11" i="4" s="1"/>
  <c r="C10" i="5"/>
  <c r="C9" i="4" s="1"/>
  <c r="B10" i="5"/>
  <c r="A10" i="5"/>
  <c r="B9" i="4" s="1"/>
  <c r="C9" i="5"/>
  <c r="B9" i="5"/>
  <c r="C8" i="5"/>
  <c r="C5" i="4" s="1"/>
  <c r="B8" i="5"/>
  <c r="C7" i="5"/>
  <c r="B7" i="5"/>
  <c r="C6" i="5"/>
  <c r="B24" i="2" s="1"/>
  <c r="B6" i="5"/>
  <c r="A6" i="5"/>
  <c r="A24" i="2" s="1"/>
  <c r="C5" i="5"/>
  <c r="B22" i="2" s="1"/>
  <c r="B5" i="5"/>
  <c r="C4" i="5"/>
  <c r="B20" i="2" s="1"/>
  <c r="B4" i="5"/>
  <c r="C3" i="5"/>
  <c r="B3" i="5"/>
  <c r="C2" i="5"/>
  <c r="B2" i="5"/>
  <c r="E22" i="3" s="1"/>
  <c r="A2" i="5"/>
  <c r="B22" i="3" s="1"/>
  <c r="P3" i="15"/>
  <c r="A11" i="6" s="1"/>
  <c r="O3" i="15"/>
  <c r="A10" i="6" s="1"/>
  <c r="N3" i="15"/>
  <c r="L3" i="15"/>
  <c r="A6" i="6" s="1"/>
  <c r="K3" i="15"/>
  <c r="A5" i="6" s="1"/>
  <c r="J3" i="15"/>
  <c r="H3" i="15"/>
  <c r="G3" i="15"/>
  <c r="A13" i="6" s="1"/>
  <c r="B3" i="15"/>
  <c r="A17" i="6" s="1"/>
  <c r="A3" i="15"/>
  <c r="C1" i="15"/>
  <c r="A1" i="15"/>
  <c r="B11" i="13"/>
  <c r="A9" i="5" s="1"/>
  <c r="B7" i="4" s="1"/>
  <c r="A11" i="13"/>
  <c r="B10" i="13"/>
  <c r="A8" i="5" s="1"/>
  <c r="B5" i="4" s="1"/>
  <c r="A10" i="13"/>
  <c r="B9" i="13"/>
  <c r="A7" i="5" s="1"/>
  <c r="B3" i="4" s="1"/>
  <c r="A9" i="13"/>
  <c r="B8" i="13"/>
  <c r="A8" i="13"/>
  <c r="B7" i="13"/>
  <c r="A5" i="5" s="1"/>
  <c r="A22" i="2" s="1"/>
  <c r="A7" i="13"/>
  <c r="B6" i="13"/>
  <c r="A4" i="5" s="1"/>
  <c r="A20" i="2" s="1"/>
  <c r="A6" i="13"/>
  <c r="B5" i="13"/>
  <c r="A3" i="5" s="1"/>
  <c r="A18" i="2" s="1"/>
  <c r="A5" i="13"/>
  <c r="B4" i="13"/>
  <c r="A4" i="13"/>
  <c r="B3" i="13"/>
  <c r="A1" i="5" s="1"/>
  <c r="B18" i="3" s="1"/>
  <c r="A3" i="13"/>
  <c r="G1" i="13"/>
  <c r="F1" i="13"/>
  <c r="E1" i="13"/>
  <c r="D1" i="13"/>
  <c r="C1" i="13"/>
  <c r="A1" i="13"/>
  <c r="A3" i="11"/>
  <c r="C1" i="11"/>
  <c r="A1" i="11"/>
  <c r="B3" i="7"/>
  <c r="A3" i="7"/>
  <c r="C1" i="7"/>
  <c r="A1" i="7"/>
  <c r="P3" i="16"/>
  <c r="O3" i="16"/>
  <c r="N3" i="16"/>
  <c r="L3" i="16"/>
  <c r="K3" i="16"/>
  <c r="J3" i="16"/>
  <c r="H3" i="16"/>
  <c r="G3" i="16"/>
  <c r="B3" i="16"/>
  <c r="A3" i="16"/>
  <c r="C1" i="16"/>
  <c r="B1" i="16"/>
  <c r="A1" i="16"/>
  <c r="B11" i="14"/>
  <c r="A11" i="14"/>
  <c r="B10" i="14"/>
  <c r="A10" i="14"/>
  <c r="B9" i="14"/>
  <c r="A9" i="14"/>
  <c r="B8" i="14"/>
  <c r="A8" i="14"/>
  <c r="B7" i="14"/>
  <c r="A7" i="14"/>
  <c r="B6" i="14"/>
  <c r="A6" i="14"/>
  <c r="B5" i="14"/>
  <c r="A5" i="14"/>
  <c r="B4" i="14"/>
  <c r="A4" i="14"/>
  <c r="B3" i="14"/>
  <c r="A3" i="14"/>
  <c r="G1" i="14"/>
  <c r="F1" i="14"/>
  <c r="E1" i="14"/>
  <c r="D1" i="14"/>
  <c r="C1" i="14"/>
  <c r="B1" i="14"/>
  <c r="A1" i="14"/>
  <c r="A3" i="12"/>
  <c r="C1" i="12"/>
  <c r="B1" i="12"/>
  <c r="A1" i="12"/>
  <c r="B3" i="8"/>
  <c r="A3" i="8"/>
  <c r="C1" i="8"/>
  <c r="B1" i="8"/>
  <c r="A1" i="8"/>
  <c r="A18" i="6"/>
  <c r="A15" i="6"/>
  <c r="A14" i="6"/>
  <c r="A9" i="6"/>
  <c r="A8" i="6"/>
  <c r="A4" i="6"/>
  <c r="A3" i="6"/>
  <c r="A2" i="6"/>
  <c r="J10" i="3" s="1"/>
  <c r="A1" i="6"/>
  <c r="C1" i="5"/>
  <c r="E19" i="3" s="1"/>
  <c r="E20" i="3" s="1"/>
  <c r="B1" i="5"/>
  <c r="E18" i="3" s="1"/>
  <c r="C13" i="4"/>
  <c r="C7" i="4"/>
  <c r="C3" i="4"/>
  <c r="E23" i="3"/>
  <c r="E24" i="3" s="1"/>
  <c r="B18" i="2"/>
  <c r="B16" i="2"/>
  <c r="A16" i="2" l="1"/>
  <c r="B3" i="6"/>
  <c r="J12" i="3" s="1"/>
  <c r="I7" i="2"/>
  <c r="B8" i="6"/>
  <c r="B11" i="6" s="1"/>
  <c r="A10" i="2" s="1"/>
  <c r="I6" i="2"/>
  <c r="J11" i="3"/>
  <c r="A14" i="2"/>
  <c r="B14" i="2"/>
  <c r="B14" i="3" l="1"/>
</calcChain>
</file>

<file path=xl/sharedStrings.xml><?xml version="1.0" encoding="utf-8"?>
<sst xmlns="http://schemas.openxmlformats.org/spreadsheetml/2006/main" count="366" uniqueCount="77">
  <si>
    <t>PO</t>
  </si>
  <si>
    <t>LNK防火012.xlsm</t>
  </si>
  <si>
    <t>1,2,10,11</t>
  </si>
  <si>
    <t>　　　　年　　　月　　　日</t>
  </si>
  <si>
    <t>池田市消防長　様</t>
  </si>
  <si>
    <t>改善(計画)報告書</t>
  </si>
  <si>
    <t>所在地</t>
  </si>
  <si>
    <t>名称</t>
  </si>
  <si>
    <t>職・氏名</t>
  </si>
  <si>
    <t>については、次のとおりです。</t>
  </si>
  <si>
    <t>不備事項</t>
  </si>
  <si>
    <t>改修状況(計画)の内容</t>
  </si>
  <si>
    <t>改修(計画)日　※</t>
  </si>
  <si>
    <t>年　　月　　日</t>
  </si>
  <si>
    <t>□改修済み・□改修計画</t>
  </si>
  <si>
    <t>受付欄※※</t>
  </si>
  <si>
    <t>経過欄※※</t>
  </si>
  <si>
    <t>備考</t>
  </si>
  <si>
    <t>※印の欄については、該当の□にレを付けること。</t>
  </si>
  <si>
    <t>※※印の欄は、記入しないこと。</t>
  </si>
  <si>
    <t>池田市消防署長　様</t>
  </si>
  <si>
    <t>住所</t>
  </si>
  <si>
    <t>氏名</t>
  </si>
  <si>
    <t>電話</t>
  </si>
  <si>
    <t>改善計画（結果）書</t>
  </si>
  <si>
    <t>査察日</t>
  </si>
  <si>
    <t>改善計画（結果）については、次のとおりです。</t>
  </si>
  <si>
    <t>№</t>
  </si>
  <si>
    <t>不備事項及び改善計画（結果）</t>
  </si>
  <si>
    <t/>
  </si>
  <si>
    <t>管轄署(査察)</t>
  </si>
  <si>
    <t>台帳番号1(査察)</t>
  </si>
  <si>
    <t>台帳番号2(査察)</t>
  </si>
  <si>
    <t>000</t>
  </si>
  <si>
    <t>0001</t>
  </si>
  <si>
    <t>指摘SEQ(査察指摘)</t>
  </si>
  <si>
    <t>指摘大分類(査察指摘)名称</t>
  </si>
  <si>
    <t>指摘事項(査察指摘)</t>
  </si>
  <si>
    <t>防火・防災管理</t>
  </si>
  <si>
    <t>消防用設備等の自主点検未実施</t>
  </si>
  <si>
    <t>消防棒用設備等の点検未実施</t>
  </si>
  <si>
    <t>防火対象物点検結果未実施</t>
  </si>
  <si>
    <t>点検報告</t>
  </si>
  <si>
    <t>消火器一部未設置</t>
  </si>
  <si>
    <t>消火器設置数不足（１Fエントランス）</t>
  </si>
  <si>
    <t>消火器失効（２階廊下）</t>
  </si>
  <si>
    <t>消火器標識なし</t>
  </si>
  <si>
    <t>消火器標識脱落（３階廊下）</t>
  </si>
  <si>
    <t>消防活動上必要な施設</t>
  </si>
  <si>
    <t>障害物による避難障害（３階踊り場）</t>
  </si>
  <si>
    <t>管轄署(敷地)</t>
  </si>
  <si>
    <t>台帳番号2(敷地)</t>
  </si>
  <si>
    <t>所在地 名称(敷地)</t>
  </si>
  <si>
    <t>所在地-1(敷地)</t>
  </si>
  <si>
    <t>名称(表示)</t>
  </si>
  <si>
    <t>表示台帳番号(査察)</t>
  </si>
  <si>
    <t>査察日(元号)名称</t>
  </si>
  <si>
    <t>査察日(年)</t>
  </si>
  <si>
    <t>査察日(月)</t>
  </si>
  <si>
    <t>査察日(日)</t>
  </si>
  <si>
    <t>通知交付(元号)(詳細)名称</t>
  </si>
  <si>
    <t>通知交付(年)(査察詳)</t>
  </si>
  <si>
    <t>通知交付(月)(査察詳)</t>
  </si>
  <si>
    <t>通知交付(日)(査察詳)</t>
  </si>
  <si>
    <t>Ｒｉｔｚ ＳＱＵＡＲＥ　Ｇｒａｎ Ｑｂｅ</t>
  </si>
  <si>
    <t>池田市新町１０番９号</t>
  </si>
  <si>
    <t xml:space="preserve"> </t>
  </si>
  <si>
    <t>令和</t>
  </si>
  <si>
    <t>$IMG:</t>
  </si>
  <si>
    <t>実行済み</t>
  </si>
  <si>
    <t>池田市</t>
    <phoneticPr fontId="10"/>
  </si>
  <si>
    <t>　令和    年    月    日付で指示のあった不備事項についての改善計画（結果）</t>
    <phoneticPr fontId="10"/>
  </si>
  <si>
    <t>令和　　年　　月　　日</t>
    <rPh sb="0" eb="2">
      <t>レイワ</t>
    </rPh>
    <phoneticPr fontId="10"/>
  </si>
  <si>
    <t>改善報告書</t>
    <phoneticPr fontId="10"/>
  </si>
  <si>
    <t>令和　　　年　　　月　　　日</t>
    <rPh sb="0" eb="2">
      <t>レイワ</t>
    </rPh>
    <phoneticPr fontId="10"/>
  </si>
  <si>
    <t>様式第２号（表）</t>
    <rPh sb="0" eb="2">
      <t>ヨウシキ</t>
    </rPh>
    <rPh sb="2" eb="3">
      <t>ダイ</t>
    </rPh>
    <rPh sb="4" eb="5">
      <t>ゴウ</t>
    </rPh>
    <rPh sb="6" eb="7">
      <t>オモテ</t>
    </rPh>
    <phoneticPr fontId="10"/>
  </si>
  <si>
    <t>様式第２号（裏）</t>
    <rPh sb="0" eb="2">
      <t>ヨウシキ</t>
    </rPh>
    <rPh sb="2" eb="3">
      <t>ダイ</t>
    </rPh>
    <rPh sb="4" eb="5">
      <t>ゴウ</t>
    </rPh>
    <rPh sb="6" eb="7">
      <t>ウラ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</si>
</sst>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2" borderId="4" xfId="0" applyNumberFormat="1" applyFont="1" applyFill="1" applyBorder="1" applyAlignment="1">
      <alignment vertical="center"/>
    </xf>
    <xf numFmtId="0" fontId="4" fillId="0" borderId="5" xfId="0" applyNumberFormat="1" applyFont="1" applyBorder="1" applyAlignment="1">
      <alignment horizontal="left" vertical="top"/>
    </xf>
    <xf numFmtId="0" fontId="4" fillId="0" borderId="9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3" fillId="3" borderId="2" xfId="0" applyNumberFormat="1" applyFont="1" applyFill="1" applyBorder="1" applyAlignment="1">
      <alignment vertical="center"/>
    </xf>
    <xf numFmtId="0" fontId="3" fillId="3" borderId="4" xfId="0" applyNumberFormat="1" applyFont="1" applyFill="1" applyBorder="1" applyAlignment="1">
      <alignment vertical="center"/>
    </xf>
    <xf numFmtId="0" fontId="3" fillId="3" borderId="3" xfId="0" applyNumberFormat="1" applyFont="1" applyFill="1" applyBorder="1" applyAlignment="1">
      <alignment vertical="center"/>
    </xf>
    <xf numFmtId="0" fontId="3" fillId="3" borderId="3" xfId="0" applyNumberFormat="1" applyFont="1" applyFill="1" applyBorder="1" applyAlignment="1">
      <alignment horizontal="left" vertical="center"/>
    </xf>
    <xf numFmtId="0" fontId="3" fillId="0" borderId="5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vertical="center"/>
    </xf>
    <xf numFmtId="0" fontId="3" fillId="0" borderId="13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3" fillId="0" borderId="17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vertical="center"/>
    </xf>
    <xf numFmtId="0" fontId="3" fillId="0" borderId="19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vertical="top" wrapText="1"/>
    </xf>
    <xf numFmtId="0" fontId="3" fillId="0" borderId="15" xfId="0" applyNumberFormat="1" applyFont="1" applyBorder="1" applyAlignment="1">
      <alignment vertical="top" wrapText="1"/>
    </xf>
    <xf numFmtId="0" fontId="3" fillId="0" borderId="16" xfId="0" applyNumberFormat="1" applyFont="1" applyBorder="1" applyAlignment="1">
      <alignment vertical="center"/>
    </xf>
    <xf numFmtId="0" fontId="3" fillId="0" borderId="21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vertical="top" wrapText="1"/>
    </xf>
    <xf numFmtId="0" fontId="4" fillId="0" borderId="5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horizontal="left" vertical="top"/>
    </xf>
    <xf numFmtId="0" fontId="4" fillId="0" borderId="10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9" fillId="0" borderId="0" xfId="0" applyFont="1" applyAlignment="1"/>
    <xf numFmtId="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distributed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left" vertical="top" wrapText="1"/>
    </xf>
    <xf numFmtId="0" fontId="4" fillId="0" borderId="7" xfId="0" applyNumberFormat="1" applyFont="1" applyBorder="1" applyAlignment="1">
      <alignment horizontal="left" vertical="top" wrapText="1"/>
    </xf>
    <xf numFmtId="0" fontId="4" fillId="0" borderId="10" xfId="0" applyNumberFormat="1" applyFont="1" applyBorder="1" applyAlignment="1">
      <alignment horizontal="left" vertical="top" wrapText="1"/>
    </xf>
    <xf numFmtId="0" fontId="4" fillId="0" borderId="11" xfId="0" applyNumberFormat="1" applyFont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left" vertical="top" wrapText="1"/>
    </xf>
    <xf numFmtId="0" fontId="0" fillId="0" borderId="10" xfId="0" applyBorder="1" applyAlignment="1">
      <alignment horizontal="left" wrapText="1"/>
    </xf>
    <xf numFmtId="0" fontId="3" fillId="0" borderId="6" xfId="0" applyNumberFormat="1" applyFont="1" applyBorder="1" applyAlignment="1">
      <alignment horizontal="left" vertical="center"/>
    </xf>
    <xf numFmtId="0" fontId="3" fillId="0" borderId="20" xfId="0" applyNumberFormat="1" applyFont="1" applyBorder="1" applyAlignment="1">
      <alignment horizontal="left" vertical="center"/>
    </xf>
    <xf numFmtId="0" fontId="3" fillId="0" borderId="14" xfId="0" applyNumberFormat="1" applyFont="1" applyBorder="1" applyAlignment="1">
      <alignment horizontal="left" vertical="top" wrapText="1"/>
    </xf>
    <xf numFmtId="0" fontId="0" fillId="0" borderId="14" xfId="0" applyBorder="1" applyAlignment="1">
      <alignment horizontal="left" wrapText="1"/>
    </xf>
    <xf numFmtId="0" fontId="3" fillId="0" borderId="16" xfId="0" applyNumberFormat="1" applyFont="1" applyBorder="1" applyAlignment="1">
      <alignment horizontal="left" vertical="center"/>
    </xf>
    <xf numFmtId="0" fontId="3" fillId="0" borderId="19" xfId="0" applyNumberFormat="1" applyFont="1" applyBorder="1" applyAlignment="1">
      <alignment horizontal="left" vertical="top" wrapText="1"/>
    </xf>
    <xf numFmtId="0" fontId="0" fillId="0" borderId="19" xfId="0" applyBorder="1" applyAlignment="1">
      <alignment horizontal="left" wrapText="1"/>
    </xf>
    <xf numFmtId="0" fontId="3" fillId="3" borderId="3" xfId="0" applyNumberFormat="1" applyFont="1" applyFill="1" applyBorder="1" applyAlignment="1">
      <alignment horizontal="left" vertical="center" wrapText="1"/>
    </xf>
    <xf numFmtId="0" fontId="3" fillId="3" borderId="3" xfId="0" applyNumberFormat="1" applyFont="1" applyFill="1" applyBorder="1" applyAlignment="1">
      <alignment horizontal="left" vertical="center"/>
    </xf>
    <xf numFmtId="0" fontId="8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distributed" vertical="center"/>
    </xf>
    <xf numFmtId="0" fontId="4" fillId="0" borderId="0" xfId="0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</xdr:colOff>
      <xdr:row>28</xdr:row>
      <xdr:rowOff>0</xdr:rowOff>
    </xdr:from>
    <xdr:to>
      <xdr:col>10</xdr:col>
      <xdr:colOff>95250</xdr:colOff>
      <xdr:row>28</xdr:row>
      <xdr:rowOff>211454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0A931464-01D6-406D-AA74-EAA66A1FD59C}"/>
            </a:ext>
          </a:extLst>
        </xdr:cNvPr>
        <xdr:cNvSpPr txBox="1">
          <a:spLocks noChangeArrowheads="1"/>
        </xdr:cNvSpPr>
      </xdr:nvSpPr>
      <xdr:spPr bwMode="auto">
        <a:xfrm>
          <a:off x="1584960" y="976122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22860</xdr:colOff>
      <xdr:row>10</xdr:row>
      <xdr:rowOff>0</xdr:rowOff>
    </xdr:from>
    <xdr:to>
      <xdr:col>30</xdr:col>
      <xdr:colOff>85725</xdr:colOff>
      <xdr:row>10</xdr:row>
      <xdr:rowOff>213360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1EDAC740-F5B4-44C4-A2DC-BFAB98D430E1}"/>
            </a:ext>
          </a:extLst>
        </xdr:cNvPr>
        <xdr:cNvSpPr txBox="1">
          <a:spLocks noChangeArrowheads="1"/>
        </xdr:cNvSpPr>
      </xdr:nvSpPr>
      <xdr:spPr bwMode="auto">
        <a:xfrm>
          <a:off x="5090160" y="41681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</xdr:colOff>
      <xdr:row>25</xdr:row>
      <xdr:rowOff>0</xdr:rowOff>
    </xdr:from>
    <xdr:to>
      <xdr:col>11</xdr:col>
      <xdr:colOff>76200</xdr:colOff>
      <xdr:row>26</xdr:row>
      <xdr:rowOff>30479</xdr:rowOff>
    </xdr:to>
    <xdr:sp macro="" textlink="">
      <xdr:nvSpPr>
        <xdr:cNvPr id="10245" name="Text Box 1">
          <a:extLst>
            <a:ext uri="{FF2B5EF4-FFF2-40B4-BE49-F238E27FC236}">
              <a16:creationId xmlns:a16="http://schemas.microsoft.com/office/drawing/2014/main" id="{EDEACD0F-18DB-49CE-A788-4955563D7A76}"/>
            </a:ext>
          </a:extLst>
        </xdr:cNvPr>
        <xdr:cNvSpPr txBox="1">
          <a:spLocks noChangeArrowheads="1"/>
        </xdr:cNvSpPr>
      </xdr:nvSpPr>
      <xdr:spPr bwMode="auto">
        <a:xfrm>
          <a:off x="1638300" y="976122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15240</xdr:colOff>
      <xdr:row>14</xdr:row>
      <xdr:rowOff>0</xdr:rowOff>
    </xdr:from>
    <xdr:to>
      <xdr:col>31</xdr:col>
      <xdr:colOff>76200</xdr:colOff>
      <xdr:row>14</xdr:row>
      <xdr:rowOff>213360</xdr:rowOff>
    </xdr:to>
    <xdr:sp macro="" textlink="">
      <xdr:nvSpPr>
        <xdr:cNvPr id="10246" name="Text Box 2">
          <a:extLst>
            <a:ext uri="{FF2B5EF4-FFF2-40B4-BE49-F238E27FC236}">
              <a16:creationId xmlns:a16="http://schemas.microsoft.com/office/drawing/2014/main" id="{D8E2676A-10EF-4423-A179-A283AB337DFA}"/>
            </a:ext>
          </a:extLst>
        </xdr:cNvPr>
        <xdr:cNvSpPr txBox="1">
          <a:spLocks noChangeArrowheads="1"/>
        </xdr:cNvSpPr>
      </xdr:nvSpPr>
      <xdr:spPr bwMode="auto">
        <a:xfrm>
          <a:off x="5143500" y="41681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</xdr:colOff>
      <xdr:row>40</xdr:row>
      <xdr:rowOff>0</xdr:rowOff>
    </xdr:from>
    <xdr:to>
      <xdr:col>11</xdr:col>
      <xdr:colOff>76200</xdr:colOff>
      <xdr:row>41</xdr:row>
      <xdr:rowOff>60958</xdr:rowOff>
    </xdr:to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3F7D3DE5-9AAB-4640-AB26-BA1D22612E1B}"/>
            </a:ext>
          </a:extLst>
        </xdr:cNvPr>
        <xdr:cNvSpPr txBox="1">
          <a:spLocks noChangeArrowheads="1"/>
        </xdr:cNvSpPr>
      </xdr:nvSpPr>
      <xdr:spPr bwMode="auto">
        <a:xfrm>
          <a:off x="1638300" y="1123188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15240</xdr:colOff>
      <xdr:row>30</xdr:row>
      <xdr:rowOff>0</xdr:rowOff>
    </xdr:from>
    <xdr:to>
      <xdr:col>31</xdr:col>
      <xdr:colOff>76200</xdr:colOff>
      <xdr:row>31</xdr:row>
      <xdr:rowOff>60958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2E511800-1C7B-4606-9283-46241ACDBCA8}"/>
            </a:ext>
          </a:extLst>
        </xdr:cNvPr>
        <xdr:cNvSpPr txBox="1">
          <a:spLocks noChangeArrowheads="1"/>
        </xdr:cNvSpPr>
      </xdr:nvSpPr>
      <xdr:spPr bwMode="auto">
        <a:xfrm>
          <a:off x="5143500" y="6096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</xdr:colOff>
      <xdr:row>29</xdr:row>
      <xdr:rowOff>0</xdr:rowOff>
    </xdr:from>
    <xdr:to>
      <xdr:col>10</xdr:col>
      <xdr:colOff>95250</xdr:colOff>
      <xdr:row>29</xdr:row>
      <xdr:rowOff>211454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F8A44E2-586E-402C-AA1A-D4BFB1FF960C}"/>
            </a:ext>
          </a:extLst>
        </xdr:cNvPr>
        <xdr:cNvSpPr txBox="1">
          <a:spLocks noChangeArrowheads="1"/>
        </xdr:cNvSpPr>
      </xdr:nvSpPr>
      <xdr:spPr bwMode="auto">
        <a:xfrm>
          <a:off x="1746885" y="8801100"/>
          <a:ext cx="72390" cy="21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22860</xdr:colOff>
      <xdr:row>11</xdr:row>
      <xdr:rowOff>0</xdr:rowOff>
    </xdr:from>
    <xdr:to>
      <xdr:col>30</xdr:col>
      <xdr:colOff>85725</xdr:colOff>
      <xdr:row>11</xdr:row>
      <xdr:rowOff>213360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BCFD39-148B-4BAE-B553-61C325B47F7D}"/>
            </a:ext>
          </a:extLst>
        </xdr:cNvPr>
        <xdr:cNvSpPr txBox="1">
          <a:spLocks noChangeArrowheads="1"/>
        </xdr:cNvSpPr>
      </xdr:nvSpPr>
      <xdr:spPr bwMode="auto">
        <a:xfrm>
          <a:off x="5585460" y="2667000"/>
          <a:ext cx="62865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</xdr:colOff>
      <xdr:row>35</xdr:row>
      <xdr:rowOff>0</xdr:rowOff>
    </xdr:from>
    <xdr:to>
      <xdr:col>11</xdr:col>
      <xdr:colOff>76200</xdr:colOff>
      <xdr:row>36</xdr:row>
      <xdr:rowOff>60958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BAE57C1-151A-4327-A40A-2E5C1641CEBC}"/>
            </a:ext>
          </a:extLst>
        </xdr:cNvPr>
        <xdr:cNvSpPr txBox="1">
          <a:spLocks noChangeArrowheads="1"/>
        </xdr:cNvSpPr>
      </xdr:nvSpPr>
      <xdr:spPr bwMode="auto">
        <a:xfrm>
          <a:off x="1805940" y="11563350"/>
          <a:ext cx="60960" cy="213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15240</xdr:colOff>
      <xdr:row>31</xdr:row>
      <xdr:rowOff>0</xdr:rowOff>
    </xdr:from>
    <xdr:to>
      <xdr:col>31</xdr:col>
      <xdr:colOff>76200</xdr:colOff>
      <xdr:row>32</xdr:row>
      <xdr:rowOff>60958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2A492B-EA11-490E-91B8-57E0316C3D76}"/>
            </a:ext>
          </a:extLst>
        </xdr:cNvPr>
        <xdr:cNvSpPr txBox="1">
          <a:spLocks noChangeArrowheads="1"/>
        </xdr:cNvSpPr>
      </xdr:nvSpPr>
      <xdr:spPr bwMode="auto">
        <a:xfrm>
          <a:off x="5644515" y="10039350"/>
          <a:ext cx="60960" cy="213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30"/>
  <sheetViews>
    <sheetView workbookViewId="0"/>
  </sheetViews>
  <sheetFormatPr defaultRowHeight="13.5" x14ac:dyDescent="0.15"/>
  <sheetData>
    <row r="1" spans="1:1" x14ac:dyDescent="0.15">
      <c r="A1" t="s">
        <v>0</v>
      </c>
    </row>
    <row r="2" spans="1:1" x14ac:dyDescent="0.15">
      <c r="A2">
        <v>0</v>
      </c>
    </row>
    <row r="3" spans="1:1" x14ac:dyDescent="0.15">
      <c r="A3" t="s">
        <v>1</v>
      </c>
    </row>
    <row r="5" spans="1:1" x14ac:dyDescent="0.15">
      <c r="A5">
        <v>12</v>
      </c>
    </row>
    <row r="6" spans="1:1" x14ac:dyDescent="0.15">
      <c r="A6">
        <v>4</v>
      </c>
    </row>
    <row r="7" spans="1:1" x14ac:dyDescent="0.15">
      <c r="A7" t="s">
        <v>2</v>
      </c>
    </row>
    <row r="9" spans="1:1" x14ac:dyDescent="0.15">
      <c r="A9">
        <v>0</v>
      </c>
    </row>
    <row r="10" spans="1:1" x14ac:dyDescent="0.15">
      <c r="A10">
        <v>3</v>
      </c>
    </row>
    <row r="11" spans="1:1" x14ac:dyDescent="0.15">
      <c r="A11">
        <v>1</v>
      </c>
    </row>
    <row r="15" spans="1:1" x14ac:dyDescent="0.15">
      <c r="A15">
        <v>0</v>
      </c>
    </row>
    <row r="16" spans="1:1" x14ac:dyDescent="0.15">
      <c r="A16">
        <v>1</v>
      </c>
    </row>
    <row r="30" spans="1:1" x14ac:dyDescent="0.15">
      <c r="A30" t="s">
        <v>69</v>
      </c>
    </row>
  </sheetData>
  <phoneticPr fontId="1"/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/>
  </sheetViews>
  <sheetFormatPr defaultRowHeight="13.5" x14ac:dyDescent="0.15"/>
  <sheetData/>
  <phoneticPr fontId="1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4"/>
  <sheetViews>
    <sheetView workbookViewId="0">
      <selection activeCell="E4" sqref="E4"/>
    </sheetView>
  </sheetViews>
  <sheetFormatPr defaultRowHeight="13.5" x14ac:dyDescent="0.15"/>
  <sheetData>
    <row r="1" spans="1:5" x14ac:dyDescent="0.15">
      <c r="A1">
        <f>1</f>
        <v>1</v>
      </c>
      <c r="B1">
        <v>1</v>
      </c>
      <c r="C1">
        <f>1</f>
        <v>1</v>
      </c>
      <c r="D1" t="s">
        <v>29</v>
      </c>
    </row>
    <row r="2" spans="1:5" x14ac:dyDescent="0.15">
      <c r="A2" t="s">
        <v>29</v>
      </c>
      <c r="B2" t="s">
        <v>31</v>
      </c>
      <c r="C2" t="s">
        <v>29</v>
      </c>
    </row>
    <row r="3" spans="1:5" x14ac:dyDescent="0.15">
      <c r="A3">
        <f>1</f>
        <v>1</v>
      </c>
      <c r="B3" t="s">
        <v>33</v>
      </c>
      <c r="C3" t="s">
        <v>29</v>
      </c>
    </row>
    <row r="4" spans="1:5" x14ac:dyDescent="0.15">
      <c r="E4" t="s">
        <v>68</v>
      </c>
    </row>
  </sheetData>
  <phoneticPr fontId="1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D3"/>
  <sheetViews>
    <sheetView workbookViewId="0"/>
  </sheetViews>
  <sheetFormatPr defaultRowHeight="13.5" x14ac:dyDescent="0.15"/>
  <sheetData>
    <row r="1" spans="1:4" x14ac:dyDescent="0.15">
      <c r="A1">
        <f>1</f>
        <v>1</v>
      </c>
      <c r="B1">
        <f>0</f>
        <v>0</v>
      </c>
      <c r="C1">
        <f>1</f>
        <v>1</v>
      </c>
      <c r="D1" t="s">
        <v>29</v>
      </c>
    </row>
    <row r="2" spans="1:4" x14ac:dyDescent="0.15">
      <c r="A2" t="s">
        <v>29</v>
      </c>
      <c r="B2" t="s">
        <v>31</v>
      </c>
      <c r="C2" t="s">
        <v>29</v>
      </c>
    </row>
    <row r="3" spans="1:4" x14ac:dyDescent="0.15">
      <c r="A3">
        <f>1</f>
        <v>1</v>
      </c>
      <c r="B3" t="s">
        <v>33</v>
      </c>
      <c r="C3" t="s">
        <v>29</v>
      </c>
    </row>
  </sheetData>
  <phoneticPr fontId="10"/>
  <pageMargins left="0.7" right="0.7" top="0.75" bottom="0.75" header="0.3" footer="0.3"/>
  <ignoredErrors>
    <ignoredError sqref="A3:B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I37"/>
  <sheetViews>
    <sheetView workbookViewId="0">
      <selection activeCell="I37" sqref="I37"/>
    </sheetView>
  </sheetViews>
  <sheetFormatPr defaultRowHeight="13.5" x14ac:dyDescent="0.15"/>
  <sheetData>
    <row r="1" spans="1:8" x14ac:dyDescent="0.15">
      <c r="A1">
        <f>2</f>
        <v>2</v>
      </c>
      <c r="B1">
        <v>9</v>
      </c>
      <c r="C1">
        <f>3</f>
        <v>3</v>
      </c>
      <c r="D1">
        <f>1</f>
        <v>1</v>
      </c>
      <c r="E1">
        <f>34</f>
        <v>34</v>
      </c>
      <c r="F1">
        <f>0</f>
        <v>0</v>
      </c>
      <c r="G1">
        <f>0</f>
        <v>0</v>
      </c>
      <c r="H1" t="s">
        <v>29</v>
      </c>
    </row>
    <row r="2" spans="1:8" x14ac:dyDescent="0.15">
      <c r="A2" t="s">
        <v>29</v>
      </c>
      <c r="B2" t="s">
        <v>35</v>
      </c>
      <c r="C2" t="s">
        <v>36</v>
      </c>
      <c r="D2" t="s">
        <v>37</v>
      </c>
      <c r="E2" t="s">
        <v>29</v>
      </c>
    </row>
    <row r="3" spans="1:8" x14ac:dyDescent="0.15">
      <c r="A3">
        <f>1</f>
        <v>1</v>
      </c>
      <c r="B3">
        <f>1</f>
        <v>1</v>
      </c>
      <c r="C3" t="s">
        <v>38</v>
      </c>
      <c r="D3" t="s">
        <v>39</v>
      </c>
      <c r="E3" t="s">
        <v>29</v>
      </c>
    </row>
    <row r="4" spans="1:8" x14ac:dyDescent="0.15">
      <c r="A4">
        <f>1</f>
        <v>1</v>
      </c>
      <c r="B4">
        <f>2</f>
        <v>2</v>
      </c>
      <c r="C4" t="s">
        <v>38</v>
      </c>
      <c r="D4" t="s">
        <v>40</v>
      </c>
      <c r="E4" t="s">
        <v>29</v>
      </c>
    </row>
    <row r="5" spans="1:8" x14ac:dyDescent="0.15">
      <c r="A5">
        <f>1</f>
        <v>1</v>
      </c>
      <c r="B5">
        <f>3</f>
        <v>3</v>
      </c>
      <c r="C5" t="s">
        <v>38</v>
      </c>
      <c r="D5" t="s">
        <v>41</v>
      </c>
      <c r="E5" t="s">
        <v>29</v>
      </c>
    </row>
    <row r="6" spans="1:8" x14ac:dyDescent="0.15">
      <c r="A6">
        <f>1</f>
        <v>1</v>
      </c>
      <c r="B6">
        <f>4</f>
        <v>4</v>
      </c>
      <c r="C6" t="s">
        <v>42</v>
      </c>
      <c r="D6" t="s">
        <v>43</v>
      </c>
      <c r="E6" t="s">
        <v>29</v>
      </c>
    </row>
    <row r="7" spans="1:8" x14ac:dyDescent="0.15">
      <c r="A7">
        <f>1</f>
        <v>1</v>
      </c>
      <c r="B7">
        <f>5</f>
        <v>5</v>
      </c>
      <c r="C7" t="s">
        <v>42</v>
      </c>
      <c r="D7" t="s">
        <v>44</v>
      </c>
      <c r="E7" t="s">
        <v>29</v>
      </c>
    </row>
    <row r="8" spans="1:8" x14ac:dyDescent="0.15">
      <c r="A8">
        <f>1</f>
        <v>1</v>
      </c>
      <c r="B8">
        <f>6</f>
        <v>6</v>
      </c>
      <c r="C8" t="s">
        <v>42</v>
      </c>
      <c r="D8" t="s">
        <v>45</v>
      </c>
      <c r="E8" t="s">
        <v>29</v>
      </c>
    </row>
    <row r="9" spans="1:8" x14ac:dyDescent="0.15">
      <c r="A9">
        <f>1</f>
        <v>1</v>
      </c>
      <c r="B9">
        <f>7</f>
        <v>7</v>
      </c>
      <c r="C9" t="s">
        <v>42</v>
      </c>
      <c r="D9" t="s">
        <v>46</v>
      </c>
      <c r="E9" t="s">
        <v>29</v>
      </c>
    </row>
    <row r="10" spans="1:8" x14ac:dyDescent="0.15">
      <c r="A10">
        <f>1</f>
        <v>1</v>
      </c>
      <c r="B10">
        <f>8</f>
        <v>8</v>
      </c>
      <c r="C10" t="s">
        <v>42</v>
      </c>
      <c r="D10" t="s">
        <v>47</v>
      </c>
      <c r="E10" t="s">
        <v>29</v>
      </c>
    </row>
    <row r="11" spans="1:8" x14ac:dyDescent="0.15">
      <c r="A11">
        <f>1</f>
        <v>1</v>
      </c>
      <c r="B11">
        <f>9</f>
        <v>9</v>
      </c>
      <c r="C11" t="s">
        <v>48</v>
      </c>
      <c r="D11" t="s">
        <v>49</v>
      </c>
      <c r="E11" t="s">
        <v>29</v>
      </c>
    </row>
    <row r="12" spans="1:8" x14ac:dyDescent="0.15">
      <c r="A12">
        <v>1</v>
      </c>
      <c r="B12" t="s">
        <v>66</v>
      </c>
      <c r="C12" t="s">
        <v>66</v>
      </c>
      <c r="D12" t="s">
        <v>66</v>
      </c>
    </row>
    <row r="13" spans="1:8" x14ac:dyDescent="0.15">
      <c r="A13">
        <v>1</v>
      </c>
      <c r="B13" t="s">
        <v>66</v>
      </c>
      <c r="C13" t="s">
        <v>66</v>
      </c>
      <c r="D13" t="s">
        <v>66</v>
      </c>
    </row>
    <row r="14" spans="1:8" x14ac:dyDescent="0.15">
      <c r="A14">
        <v>1</v>
      </c>
      <c r="B14" t="s">
        <v>66</v>
      </c>
      <c r="C14" t="s">
        <v>66</v>
      </c>
      <c r="D14" t="s">
        <v>66</v>
      </c>
    </row>
    <row r="15" spans="1:8" x14ac:dyDescent="0.15">
      <c r="A15">
        <v>1</v>
      </c>
      <c r="B15" t="s">
        <v>66</v>
      </c>
      <c r="C15" t="s">
        <v>66</v>
      </c>
      <c r="D15" t="s">
        <v>66</v>
      </c>
    </row>
    <row r="16" spans="1:8" x14ac:dyDescent="0.15">
      <c r="A16">
        <v>1</v>
      </c>
      <c r="B16" t="s">
        <v>66</v>
      </c>
      <c r="C16" t="s">
        <v>66</v>
      </c>
      <c r="D16" t="s">
        <v>66</v>
      </c>
    </row>
    <row r="17" spans="1:4" x14ac:dyDescent="0.15">
      <c r="A17">
        <v>1</v>
      </c>
      <c r="B17" t="s">
        <v>66</v>
      </c>
      <c r="C17" t="s">
        <v>66</v>
      </c>
      <c r="D17" t="s">
        <v>66</v>
      </c>
    </row>
    <row r="18" spans="1:4" x14ac:dyDescent="0.15">
      <c r="A18">
        <v>1</v>
      </c>
      <c r="B18" t="s">
        <v>66</v>
      </c>
      <c r="C18" t="s">
        <v>66</v>
      </c>
      <c r="D18" t="s">
        <v>66</v>
      </c>
    </row>
    <row r="19" spans="1:4" x14ac:dyDescent="0.15">
      <c r="A19">
        <v>1</v>
      </c>
      <c r="B19" t="s">
        <v>66</v>
      </c>
      <c r="C19" t="s">
        <v>66</v>
      </c>
      <c r="D19" t="s">
        <v>66</v>
      </c>
    </row>
    <row r="20" spans="1:4" x14ac:dyDescent="0.15">
      <c r="A20">
        <v>1</v>
      </c>
      <c r="B20" t="s">
        <v>66</v>
      </c>
      <c r="C20" t="s">
        <v>66</v>
      </c>
      <c r="D20" t="s">
        <v>66</v>
      </c>
    </row>
    <row r="21" spans="1:4" x14ac:dyDescent="0.15">
      <c r="A21">
        <v>1</v>
      </c>
      <c r="B21" t="s">
        <v>66</v>
      </c>
      <c r="C21" t="s">
        <v>66</v>
      </c>
      <c r="D21" t="s">
        <v>66</v>
      </c>
    </row>
    <row r="22" spans="1:4" x14ac:dyDescent="0.15">
      <c r="A22">
        <v>1</v>
      </c>
      <c r="B22" t="s">
        <v>66</v>
      </c>
      <c r="C22" t="s">
        <v>66</v>
      </c>
      <c r="D22" t="s">
        <v>66</v>
      </c>
    </row>
    <row r="23" spans="1:4" x14ac:dyDescent="0.15">
      <c r="A23">
        <v>1</v>
      </c>
      <c r="B23" t="s">
        <v>66</v>
      </c>
      <c r="C23" t="s">
        <v>66</v>
      </c>
      <c r="D23" t="s">
        <v>66</v>
      </c>
    </row>
    <row r="24" spans="1:4" x14ac:dyDescent="0.15">
      <c r="A24">
        <v>1</v>
      </c>
      <c r="B24" t="s">
        <v>66</v>
      </c>
      <c r="C24" t="s">
        <v>66</v>
      </c>
      <c r="D24" t="s">
        <v>66</v>
      </c>
    </row>
    <row r="25" spans="1:4" x14ac:dyDescent="0.15">
      <c r="A25">
        <v>1</v>
      </c>
      <c r="B25" t="s">
        <v>66</v>
      </c>
      <c r="C25" t="s">
        <v>66</v>
      </c>
      <c r="D25" t="s">
        <v>66</v>
      </c>
    </row>
    <row r="26" spans="1:4" x14ac:dyDescent="0.15">
      <c r="A26">
        <v>1</v>
      </c>
      <c r="B26" t="s">
        <v>66</v>
      </c>
      <c r="C26" t="s">
        <v>66</v>
      </c>
      <c r="D26" t="s">
        <v>66</v>
      </c>
    </row>
    <row r="27" spans="1:4" x14ac:dyDescent="0.15">
      <c r="A27">
        <v>1</v>
      </c>
      <c r="B27" t="s">
        <v>66</v>
      </c>
      <c r="C27" t="s">
        <v>66</v>
      </c>
      <c r="D27" t="s">
        <v>66</v>
      </c>
    </row>
    <row r="28" spans="1:4" x14ac:dyDescent="0.15">
      <c r="A28">
        <v>1</v>
      </c>
      <c r="B28" t="s">
        <v>66</v>
      </c>
      <c r="C28" t="s">
        <v>66</v>
      </c>
      <c r="D28" t="s">
        <v>66</v>
      </c>
    </row>
    <row r="29" spans="1:4" x14ac:dyDescent="0.15">
      <c r="A29">
        <v>1</v>
      </c>
      <c r="B29" t="s">
        <v>66</v>
      </c>
      <c r="C29" t="s">
        <v>66</v>
      </c>
      <c r="D29" t="s">
        <v>66</v>
      </c>
    </row>
    <row r="30" spans="1:4" x14ac:dyDescent="0.15">
      <c r="A30">
        <v>1</v>
      </c>
      <c r="B30" t="s">
        <v>66</v>
      </c>
      <c r="C30" t="s">
        <v>66</v>
      </c>
      <c r="D30" t="s">
        <v>66</v>
      </c>
    </row>
    <row r="31" spans="1:4" x14ac:dyDescent="0.15">
      <c r="A31">
        <v>1</v>
      </c>
      <c r="B31" t="s">
        <v>66</v>
      </c>
      <c r="C31" t="s">
        <v>66</v>
      </c>
      <c r="D31" t="s">
        <v>66</v>
      </c>
    </row>
    <row r="32" spans="1:4" x14ac:dyDescent="0.15">
      <c r="A32">
        <v>1</v>
      </c>
      <c r="B32" t="s">
        <v>66</v>
      </c>
      <c r="C32" t="s">
        <v>66</v>
      </c>
      <c r="D32" t="s">
        <v>66</v>
      </c>
    </row>
    <row r="33" spans="1:9" x14ac:dyDescent="0.15">
      <c r="A33">
        <v>1</v>
      </c>
      <c r="B33" t="s">
        <v>66</v>
      </c>
      <c r="C33" t="s">
        <v>66</v>
      </c>
      <c r="D33" t="s">
        <v>66</v>
      </c>
    </row>
    <row r="34" spans="1:9" x14ac:dyDescent="0.15">
      <c r="A34">
        <v>1</v>
      </c>
      <c r="B34" t="s">
        <v>66</v>
      </c>
      <c r="C34" t="s">
        <v>66</v>
      </c>
      <c r="D34" t="s">
        <v>66</v>
      </c>
    </row>
    <row r="35" spans="1:9" x14ac:dyDescent="0.15">
      <c r="A35">
        <v>1</v>
      </c>
      <c r="B35" t="s">
        <v>66</v>
      </c>
      <c r="C35" t="s">
        <v>66</v>
      </c>
      <c r="D35" t="s">
        <v>66</v>
      </c>
    </row>
    <row r="36" spans="1:9" x14ac:dyDescent="0.15">
      <c r="A36">
        <v>1</v>
      </c>
      <c r="B36" t="s">
        <v>66</v>
      </c>
      <c r="C36" t="s">
        <v>66</v>
      </c>
      <c r="D36" t="s">
        <v>66</v>
      </c>
    </row>
    <row r="37" spans="1:9" x14ac:dyDescent="0.15">
      <c r="I37" t="s">
        <v>68</v>
      </c>
    </row>
  </sheetData>
  <phoneticPr fontId="1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1"/>
  <sheetViews>
    <sheetView workbookViewId="0"/>
  </sheetViews>
  <sheetFormatPr defaultRowHeight="13.5" x14ac:dyDescent="0.15"/>
  <sheetData>
    <row r="1" spans="1:9" x14ac:dyDescent="0.15">
      <c r="A1">
        <f>2</f>
        <v>2</v>
      </c>
      <c r="B1">
        <f>0</f>
        <v>0</v>
      </c>
      <c r="C1">
        <f>3</f>
        <v>3</v>
      </c>
      <c r="D1">
        <f>1</f>
        <v>1</v>
      </c>
      <c r="E1">
        <f>34</f>
        <v>34</v>
      </c>
      <c r="F1">
        <f>0</f>
        <v>0</v>
      </c>
      <c r="G1">
        <f>0</f>
        <v>0</v>
      </c>
      <c r="H1">
        <v>2</v>
      </c>
      <c r="I1">
        <v>34</v>
      </c>
    </row>
    <row r="2" spans="1:9" x14ac:dyDescent="0.15">
      <c r="A2" t="s">
        <v>29</v>
      </c>
      <c r="B2" t="s">
        <v>35</v>
      </c>
      <c r="C2" t="s">
        <v>36</v>
      </c>
      <c r="D2" t="s">
        <v>37</v>
      </c>
      <c r="E2" t="s">
        <v>29</v>
      </c>
    </row>
    <row r="3" spans="1:9" x14ac:dyDescent="0.15">
      <c r="A3">
        <f>1</f>
        <v>1</v>
      </c>
      <c r="B3">
        <f>1</f>
        <v>1</v>
      </c>
      <c r="C3" t="s">
        <v>38</v>
      </c>
      <c r="D3" t="s">
        <v>39</v>
      </c>
      <c r="E3" t="s">
        <v>29</v>
      </c>
    </row>
    <row r="4" spans="1:9" x14ac:dyDescent="0.15">
      <c r="A4">
        <f>1</f>
        <v>1</v>
      </c>
      <c r="B4">
        <f>2</f>
        <v>2</v>
      </c>
      <c r="C4" t="s">
        <v>38</v>
      </c>
      <c r="D4" t="s">
        <v>40</v>
      </c>
      <c r="E4" t="s">
        <v>29</v>
      </c>
    </row>
    <row r="5" spans="1:9" x14ac:dyDescent="0.15">
      <c r="A5">
        <f>1</f>
        <v>1</v>
      </c>
      <c r="B5">
        <f>3</f>
        <v>3</v>
      </c>
      <c r="C5" t="s">
        <v>38</v>
      </c>
      <c r="D5" t="s">
        <v>41</v>
      </c>
      <c r="E5" t="s">
        <v>29</v>
      </c>
    </row>
    <row r="6" spans="1:9" x14ac:dyDescent="0.15">
      <c r="A6">
        <f>1</f>
        <v>1</v>
      </c>
      <c r="B6">
        <f>4</f>
        <v>4</v>
      </c>
      <c r="C6" t="s">
        <v>42</v>
      </c>
      <c r="D6" t="s">
        <v>43</v>
      </c>
      <c r="E6" t="s">
        <v>29</v>
      </c>
    </row>
    <row r="7" spans="1:9" x14ac:dyDescent="0.15">
      <c r="A7">
        <f>1</f>
        <v>1</v>
      </c>
      <c r="B7">
        <f>5</f>
        <v>5</v>
      </c>
      <c r="C7" t="s">
        <v>42</v>
      </c>
      <c r="D7" t="s">
        <v>44</v>
      </c>
      <c r="E7" t="s">
        <v>29</v>
      </c>
    </row>
    <row r="8" spans="1:9" x14ac:dyDescent="0.15">
      <c r="A8">
        <f>1</f>
        <v>1</v>
      </c>
      <c r="B8">
        <f>6</f>
        <v>6</v>
      </c>
      <c r="C8" t="s">
        <v>42</v>
      </c>
      <c r="D8" t="s">
        <v>45</v>
      </c>
      <c r="E8" t="s">
        <v>29</v>
      </c>
    </row>
    <row r="9" spans="1:9" x14ac:dyDescent="0.15">
      <c r="A9">
        <f>1</f>
        <v>1</v>
      </c>
      <c r="B9">
        <f>7</f>
        <v>7</v>
      </c>
      <c r="C9" t="s">
        <v>42</v>
      </c>
      <c r="D9" t="s">
        <v>46</v>
      </c>
      <c r="E9" t="s">
        <v>29</v>
      </c>
    </row>
    <row r="10" spans="1:9" x14ac:dyDescent="0.15">
      <c r="A10">
        <f>1</f>
        <v>1</v>
      </c>
      <c r="B10">
        <f>8</f>
        <v>8</v>
      </c>
      <c r="C10" t="s">
        <v>42</v>
      </c>
      <c r="D10" t="s">
        <v>47</v>
      </c>
      <c r="E10" t="s">
        <v>29</v>
      </c>
    </row>
    <row r="11" spans="1:9" x14ac:dyDescent="0.15">
      <c r="A11">
        <f>1</f>
        <v>1</v>
      </c>
      <c r="B11">
        <f>9</f>
        <v>9</v>
      </c>
      <c r="C11" t="s">
        <v>48</v>
      </c>
      <c r="D11" t="s">
        <v>49</v>
      </c>
      <c r="E11" t="s">
        <v>29</v>
      </c>
    </row>
  </sheetData>
  <phoneticPr fontId="10"/>
  <pageMargins left="0.7" right="0.7" top="0.75" bottom="0.75" header="0.3" footer="0.3"/>
  <ignoredErrors>
    <ignoredError sqref="A3:B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R4"/>
  <sheetViews>
    <sheetView workbookViewId="0">
      <selection activeCell="R4" sqref="R4"/>
    </sheetView>
  </sheetViews>
  <sheetFormatPr defaultRowHeight="13.5" x14ac:dyDescent="0.15"/>
  <sheetData>
    <row r="1" spans="1:18" x14ac:dyDescent="0.15">
      <c r="A1">
        <f>1</f>
        <v>1</v>
      </c>
      <c r="B1">
        <v>1</v>
      </c>
      <c r="C1">
        <f>15</f>
        <v>15</v>
      </c>
      <c r="D1" t="s">
        <v>29</v>
      </c>
    </row>
    <row r="2" spans="1:18" x14ac:dyDescent="0.15">
      <c r="A2" t="s">
        <v>29</v>
      </c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30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29</v>
      </c>
    </row>
    <row r="3" spans="1:18" x14ac:dyDescent="0.15">
      <c r="A3">
        <f>1</f>
        <v>1</v>
      </c>
      <c r="B3">
        <f>100</f>
        <v>100</v>
      </c>
      <c r="C3" t="s">
        <v>34</v>
      </c>
      <c r="D3" t="s">
        <v>64</v>
      </c>
      <c r="E3" t="s">
        <v>65</v>
      </c>
      <c r="F3" t="s">
        <v>66</v>
      </c>
      <c r="G3">
        <f>100</f>
        <v>100</v>
      </c>
      <c r="H3">
        <f>0</f>
        <v>0</v>
      </c>
      <c r="I3" t="s">
        <v>67</v>
      </c>
      <c r="J3">
        <f>6</f>
        <v>6</v>
      </c>
      <c r="K3">
        <f>4</f>
        <v>4</v>
      </c>
      <c r="L3">
        <f>22</f>
        <v>22</v>
      </c>
      <c r="M3" t="s">
        <v>67</v>
      </c>
      <c r="N3">
        <f>6</f>
        <v>6</v>
      </c>
      <c r="O3">
        <f>4</f>
        <v>4</v>
      </c>
      <c r="P3">
        <f>22</f>
        <v>22</v>
      </c>
      <c r="Q3" t="s">
        <v>29</v>
      </c>
    </row>
    <row r="4" spans="1:18" x14ac:dyDescent="0.15">
      <c r="R4" t="s">
        <v>68</v>
      </c>
    </row>
  </sheetData>
  <phoneticPr fontId="1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Q3"/>
  <sheetViews>
    <sheetView workbookViewId="0"/>
  </sheetViews>
  <sheetFormatPr defaultRowHeight="13.5" x14ac:dyDescent="0.15"/>
  <sheetData>
    <row r="1" spans="1:17" x14ac:dyDescent="0.15">
      <c r="A1">
        <f>1</f>
        <v>1</v>
      </c>
      <c r="B1">
        <f>0</f>
        <v>0</v>
      </c>
      <c r="C1">
        <f>15</f>
        <v>15</v>
      </c>
      <c r="D1" t="s">
        <v>29</v>
      </c>
    </row>
    <row r="2" spans="1:17" x14ac:dyDescent="0.15">
      <c r="A2" t="s">
        <v>29</v>
      </c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30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29</v>
      </c>
    </row>
    <row r="3" spans="1:17" x14ac:dyDescent="0.15">
      <c r="A3">
        <f>1</f>
        <v>1</v>
      </c>
      <c r="B3">
        <f>100</f>
        <v>100</v>
      </c>
      <c r="C3" t="s">
        <v>34</v>
      </c>
      <c r="D3" t="s">
        <v>64</v>
      </c>
      <c r="E3" t="s">
        <v>65</v>
      </c>
      <c r="F3" t="s">
        <v>66</v>
      </c>
      <c r="G3">
        <f>100</f>
        <v>100</v>
      </c>
      <c r="H3">
        <f>0</f>
        <v>0</v>
      </c>
      <c r="I3" t="s">
        <v>67</v>
      </c>
      <c r="J3">
        <f>6</f>
        <v>6</v>
      </c>
      <c r="K3">
        <f>4</f>
        <v>4</v>
      </c>
      <c r="L3">
        <f>22</f>
        <v>22</v>
      </c>
      <c r="M3" t="s">
        <v>67</v>
      </c>
      <c r="N3">
        <f>6</f>
        <v>6</v>
      </c>
      <c r="O3">
        <f>4</f>
        <v>4</v>
      </c>
      <c r="P3">
        <f>22</f>
        <v>22</v>
      </c>
      <c r="Q3" t="s">
        <v>29</v>
      </c>
    </row>
  </sheetData>
  <phoneticPr fontId="10"/>
  <pageMargins left="0.7" right="0.7" top="0.75" bottom="0.75" header="0.3" footer="0.3"/>
  <pageSetup paperSize="9" orientation="portrait" horizontalDpi="300" verticalDpi="300" r:id="rId1"/>
  <ignoredErrors>
    <ignoredError sqref="A3: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T57"/>
  <sheetViews>
    <sheetView showGridLines="0" tabSelected="1" zoomScale="85" zoomScaleNormal="85" zoomScaleSheetLayoutView="100" workbookViewId="0">
      <selection activeCell="A2" sqref="A2"/>
    </sheetView>
  </sheetViews>
  <sheetFormatPr defaultColWidth="2.625" defaultRowHeight="12" x14ac:dyDescent="0.15"/>
  <cols>
    <col min="1" max="1" width="3.25" style="1" customWidth="1"/>
    <col min="2" max="3" width="0.5" style="1" customWidth="1"/>
    <col min="4" max="26" width="2.625" style="1" customWidth="1"/>
    <col min="27" max="27" width="0.5" style="1" customWidth="1"/>
    <col min="28" max="35" width="2.625" style="1" customWidth="1"/>
    <col min="36" max="36" width="2.75" style="1" customWidth="1"/>
    <col min="37" max="37" width="4.75" style="1" customWidth="1"/>
    <col min="38" max="38" width="0.5" style="1" customWidth="1"/>
    <col min="39" max="39" width="0.875" style="1" customWidth="1"/>
    <col min="40" max="52" width="2.625" style="1" customWidth="1"/>
    <col min="53" max="16384" width="2.625" style="1"/>
  </cols>
  <sheetData>
    <row r="1" spans="1:46" ht="5.0999999999999996" customHeight="1" x14ac:dyDescent="0.15"/>
    <row r="2" spans="1:46" ht="21" customHeight="1" x14ac:dyDescent="0.15">
      <c r="A2" s="44" t="s">
        <v>75</v>
      </c>
    </row>
    <row r="3" spans="1:46" s="2" customFormat="1" ht="18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6" t="s">
        <v>74</v>
      </c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3"/>
      <c r="AN3" s="3"/>
      <c r="AO3" s="3"/>
      <c r="AP3" s="3"/>
      <c r="AQ3" s="3"/>
      <c r="AR3" s="3"/>
      <c r="AS3" s="3"/>
      <c r="AT3" s="3"/>
    </row>
    <row r="4" spans="1:46" ht="18.75" customHeight="1" x14ac:dyDescent="0.15">
      <c r="A4" s="3"/>
      <c r="B4" s="3"/>
      <c r="C4" s="47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23.25" customHeight="1" x14ac:dyDescent="0.15">
      <c r="A5" s="45" t="s">
        <v>73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3"/>
      <c r="AN5" s="3"/>
      <c r="AO5" s="3"/>
      <c r="AP5" s="3"/>
      <c r="AQ5" s="3"/>
      <c r="AR5" s="3"/>
      <c r="AS5" s="3"/>
      <c r="AT5" s="3"/>
    </row>
    <row r="6" spans="1:46" ht="30" customHeight="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3"/>
      <c r="AN6" s="3"/>
      <c r="AO6" s="3"/>
      <c r="AP6" s="3"/>
      <c r="AQ6" s="3"/>
      <c r="AR6" s="3"/>
      <c r="AS6" s="3"/>
      <c r="AT6" s="3"/>
    </row>
    <row r="7" spans="1:46" ht="25.5" customHeight="1" x14ac:dyDescent="0.15">
      <c r="A7" s="5"/>
      <c r="B7" s="5"/>
      <c r="C7" s="56" t="s">
        <v>6</v>
      </c>
      <c r="D7" s="56"/>
      <c r="E7" s="56"/>
      <c r="F7" s="56"/>
      <c r="G7" s="56"/>
      <c r="H7" s="3"/>
      <c r="I7" s="47" t="s">
        <v>70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"/>
      <c r="AL7" s="3"/>
      <c r="AM7" s="3"/>
      <c r="AN7" s="3"/>
      <c r="AO7" s="3"/>
      <c r="AP7" s="3"/>
      <c r="AQ7" s="3"/>
      <c r="AR7" s="3"/>
      <c r="AS7" s="3"/>
      <c r="AT7" s="3"/>
    </row>
    <row r="8" spans="1:46" s="6" customFormat="1" ht="26.1" customHeight="1" x14ac:dyDescent="0.15">
      <c r="A8" s="5"/>
      <c r="B8" s="5"/>
      <c r="C8" s="56" t="s">
        <v>7</v>
      </c>
      <c r="D8" s="56"/>
      <c r="E8" s="56"/>
      <c r="F8" s="56"/>
      <c r="G8" s="56"/>
      <c r="H8" s="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"/>
      <c r="AL8" s="3"/>
      <c r="AM8" s="3"/>
      <c r="AN8" s="3"/>
      <c r="AO8" s="3"/>
      <c r="AP8" s="3"/>
      <c r="AQ8" s="3"/>
      <c r="AR8" s="3"/>
      <c r="AS8" s="3"/>
      <c r="AT8" s="3"/>
    </row>
    <row r="9" spans="1:46" s="6" customFormat="1" ht="26.1" customHeight="1" x14ac:dyDescent="0.15">
      <c r="A9" s="5"/>
      <c r="B9" s="5"/>
      <c r="C9" s="84" t="s">
        <v>8</v>
      </c>
      <c r="D9" s="84"/>
      <c r="E9" s="84"/>
      <c r="F9" s="84"/>
      <c r="G9" s="84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3"/>
      <c r="AM9" s="3"/>
      <c r="AN9" s="3"/>
      <c r="AO9" s="3"/>
      <c r="AP9" s="3"/>
      <c r="AQ9" s="3"/>
      <c r="AR9" s="3"/>
      <c r="AS9" s="3"/>
      <c r="AT9" s="3"/>
    </row>
    <row r="10" spans="1:46" s="3" customFormat="1" ht="12.75" customHeight="1" x14ac:dyDescent="0.15"/>
    <row r="11" spans="1:46" s="3" customFormat="1" ht="26.1" customHeight="1" x14ac:dyDescent="0.15">
      <c r="A11" s="53" t="s">
        <v>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</row>
    <row r="12" spans="1:46" s="3" customFormat="1" ht="26.1" customHeight="1" x14ac:dyDescent="0.15">
      <c r="A12" s="47" t="s">
        <v>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</row>
    <row r="13" spans="1:46" s="3" customFormat="1" ht="9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46" s="7" customFormat="1" ht="30" customHeight="1" x14ac:dyDescent="0.15">
      <c r="A14" s="57" t="s">
        <v>10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66" t="s">
        <v>11</v>
      </c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54" t="s">
        <v>12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8"/>
      <c r="AM14" s="3"/>
      <c r="AN14" s="3"/>
      <c r="AO14" s="3"/>
      <c r="AP14" s="3"/>
      <c r="AQ14" s="3"/>
      <c r="AR14" s="3"/>
      <c r="AS14" s="3"/>
      <c r="AT14" s="3"/>
    </row>
    <row r="15" spans="1:46" ht="27" customHeight="1" x14ac:dyDescent="0.15">
      <c r="A15" s="9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9" t="s">
        <v>72</v>
      </c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3"/>
      <c r="AN15" s="3"/>
      <c r="AO15" s="3"/>
      <c r="AP15" s="3"/>
      <c r="AQ15" s="3"/>
      <c r="AR15" s="3"/>
      <c r="AS15" s="3"/>
      <c r="AT15" s="3"/>
    </row>
    <row r="16" spans="1:46" ht="27" customHeight="1" x14ac:dyDescent="0.15">
      <c r="A16" s="1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50" t="s">
        <v>14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2"/>
      <c r="AM16" s="3"/>
      <c r="AN16" s="3"/>
      <c r="AO16" s="3"/>
      <c r="AP16" s="3"/>
      <c r="AQ16" s="3"/>
      <c r="AR16" s="3"/>
      <c r="AS16" s="3"/>
      <c r="AT16" s="3"/>
    </row>
    <row r="17" spans="1:46" ht="27" customHeight="1" x14ac:dyDescent="0.15">
      <c r="A17" s="9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9" t="s">
        <v>72</v>
      </c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3"/>
      <c r="AN17" s="3"/>
      <c r="AO17" s="3"/>
      <c r="AP17" s="3"/>
      <c r="AQ17" s="3"/>
      <c r="AR17" s="3"/>
      <c r="AS17" s="3"/>
      <c r="AT17" s="3"/>
    </row>
    <row r="18" spans="1:46" ht="27" customHeight="1" x14ac:dyDescent="0.15">
      <c r="A18" s="1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50" t="s">
        <v>14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2"/>
      <c r="AM18" s="3"/>
      <c r="AN18" s="3"/>
      <c r="AO18" s="3"/>
      <c r="AP18" s="3"/>
      <c r="AQ18" s="3"/>
      <c r="AR18" s="3"/>
      <c r="AS18" s="3"/>
      <c r="AT18" s="3"/>
    </row>
    <row r="19" spans="1:46" ht="27" customHeight="1" x14ac:dyDescent="0.15">
      <c r="A19" s="9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9" t="s">
        <v>72</v>
      </c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3"/>
      <c r="AN19" s="3"/>
      <c r="AO19" s="3"/>
      <c r="AP19" s="3"/>
      <c r="AQ19" s="3"/>
      <c r="AR19" s="3"/>
      <c r="AS19" s="3"/>
      <c r="AT19" s="3"/>
    </row>
    <row r="20" spans="1:46" ht="27" customHeight="1" x14ac:dyDescent="0.15">
      <c r="A20" s="1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1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50" t="s">
        <v>14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2"/>
      <c r="AM20" s="3"/>
      <c r="AN20" s="3"/>
      <c r="AO20" s="3"/>
      <c r="AP20" s="3"/>
      <c r="AQ20" s="3"/>
      <c r="AR20" s="3"/>
      <c r="AS20" s="3"/>
      <c r="AT20" s="3"/>
    </row>
    <row r="21" spans="1:46" ht="27" customHeight="1" x14ac:dyDescent="0.15">
      <c r="A21" s="9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 t="s">
        <v>72</v>
      </c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3"/>
      <c r="AN21" s="3"/>
      <c r="AO21" s="3"/>
      <c r="AP21" s="3"/>
      <c r="AQ21" s="3"/>
      <c r="AR21" s="3"/>
      <c r="AS21" s="3"/>
      <c r="AT21" s="3"/>
    </row>
    <row r="22" spans="1:46" ht="27" customHeight="1" x14ac:dyDescent="0.15">
      <c r="A22" s="1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50" t="s">
        <v>14</v>
      </c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2"/>
      <c r="AM22" s="3"/>
      <c r="AN22" s="3"/>
      <c r="AO22" s="3"/>
      <c r="AP22" s="3"/>
      <c r="AQ22" s="3"/>
      <c r="AR22" s="3"/>
      <c r="AS22" s="3"/>
      <c r="AT22" s="3"/>
    </row>
    <row r="23" spans="1:46" ht="27" customHeight="1" x14ac:dyDescent="0.15">
      <c r="A23" s="9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 t="s">
        <v>72</v>
      </c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3"/>
      <c r="AN23" s="3"/>
      <c r="AO23" s="3"/>
      <c r="AP23" s="3"/>
      <c r="AQ23" s="3"/>
      <c r="AR23" s="3"/>
      <c r="AS23" s="3"/>
      <c r="AT23" s="3"/>
    </row>
    <row r="24" spans="1:46" ht="27" customHeight="1" x14ac:dyDescent="0.15">
      <c r="A24" s="1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1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50" t="s">
        <v>14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2"/>
      <c r="AM24" s="3"/>
      <c r="AN24" s="3"/>
      <c r="AO24" s="3"/>
      <c r="AP24" s="3"/>
      <c r="AQ24" s="3"/>
      <c r="AR24" s="3"/>
      <c r="AS24" s="3"/>
      <c r="AT24" s="3"/>
    </row>
    <row r="25" spans="1:46" ht="27" customHeight="1" x14ac:dyDescent="0.15">
      <c r="A25" s="9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 t="s">
        <v>72</v>
      </c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3"/>
      <c r="AN25" s="3"/>
      <c r="AO25" s="3"/>
      <c r="AP25" s="3"/>
      <c r="AQ25" s="3"/>
      <c r="AR25" s="3"/>
      <c r="AS25" s="3"/>
      <c r="AT25" s="3"/>
    </row>
    <row r="26" spans="1:46" ht="27" customHeight="1" x14ac:dyDescent="0.15">
      <c r="A26" s="1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50" t="s">
        <v>14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2"/>
      <c r="AM26" s="3"/>
      <c r="AN26" s="3"/>
      <c r="AO26" s="3"/>
      <c r="AP26" s="3"/>
      <c r="AQ26" s="3"/>
      <c r="AR26" s="3"/>
      <c r="AS26" s="3"/>
      <c r="AT26" s="3"/>
    </row>
    <row r="27" spans="1:46" ht="16.5" customHeight="1" x14ac:dyDescent="0.1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3"/>
      <c r="AN27" s="3"/>
      <c r="AO27" s="3"/>
      <c r="AP27" s="3"/>
      <c r="AQ27" s="3"/>
      <c r="AR27" s="3"/>
      <c r="AS27" s="3"/>
      <c r="AT27" s="3"/>
    </row>
    <row r="28" spans="1:46" s="7" customFormat="1" ht="30" customHeight="1" x14ac:dyDescent="0.15">
      <c r="A28" s="62" t="s">
        <v>15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4"/>
      <c r="U28" s="54" t="s">
        <v>16</v>
      </c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65"/>
      <c r="AM28" s="3"/>
      <c r="AN28" s="3"/>
      <c r="AO28" s="3"/>
      <c r="AP28" s="3"/>
      <c r="AQ28" s="3"/>
      <c r="AR28" s="3"/>
      <c r="AS28" s="3"/>
      <c r="AT28" s="3"/>
    </row>
    <row r="29" spans="1:46" s="7" customFormat="1" ht="48" customHeight="1" x14ac:dyDescent="0.1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4"/>
      <c r="U29" s="54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65"/>
      <c r="AM29" s="3"/>
      <c r="AN29" s="3"/>
      <c r="AO29" s="3"/>
      <c r="AP29" s="3"/>
      <c r="AQ29" s="3"/>
      <c r="AR29" s="3"/>
      <c r="AS29" s="3"/>
      <c r="AT29" s="3"/>
    </row>
    <row r="30" spans="1:46" ht="19.5" customHeight="1" x14ac:dyDescent="0.15">
      <c r="A30" s="67" t="s">
        <v>17</v>
      </c>
      <c r="B30" s="67"/>
      <c r="C30" s="67"/>
      <c r="D30" s="67"/>
      <c r="E30" s="6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A31" s="15"/>
      <c r="B31" s="15"/>
      <c r="C31" s="15"/>
      <c r="D31" s="3" t="s">
        <v>18</v>
      </c>
      <c r="E31" s="1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A32" s="15"/>
      <c r="B32" s="15"/>
      <c r="C32" s="15"/>
      <c r="D32" s="3" t="s">
        <v>19</v>
      </c>
      <c r="E32" s="1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6.5" customHeight="1" x14ac:dyDescent="0.15">
      <c r="A33" s="3"/>
      <c r="B33" s="3"/>
      <c r="C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15"/>
      <c r="AG33" s="3"/>
      <c r="AH33" s="3"/>
      <c r="AI33" s="15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4.25" x14ac:dyDescent="0.15">
      <c r="A34" s="3"/>
      <c r="B34" s="3"/>
      <c r="C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4.25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ht="14.25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4.25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ht="14.25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14.2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ht="14.25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4.25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14.25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4.25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ht="14.25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4.25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ht="14.25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ht="14.25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ht="14.25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ht="14.2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ht="14.2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ht="14.2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14.2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ht="14.2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ht="14.2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ht="14.2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ht="14.2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ht="14.2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</sheetData>
  <mergeCells count="42">
    <mergeCell ref="A28:T28"/>
    <mergeCell ref="U28:AL28"/>
    <mergeCell ref="A29:T29"/>
    <mergeCell ref="U29:AL29"/>
    <mergeCell ref="A30:E30"/>
    <mergeCell ref="B23:N24"/>
    <mergeCell ref="O23:Z24"/>
    <mergeCell ref="AA23:AL23"/>
    <mergeCell ref="AA24:AL24"/>
    <mergeCell ref="B25:N26"/>
    <mergeCell ref="O25:Z26"/>
    <mergeCell ref="AA25:AL25"/>
    <mergeCell ref="AA26:AL26"/>
    <mergeCell ref="B19:N20"/>
    <mergeCell ref="O19:Z20"/>
    <mergeCell ref="AA19:AL19"/>
    <mergeCell ref="AA20:AL20"/>
    <mergeCell ref="B21:N22"/>
    <mergeCell ref="O21:Z22"/>
    <mergeCell ref="AA21:AL21"/>
    <mergeCell ref="AA22:AL22"/>
    <mergeCell ref="B15:N16"/>
    <mergeCell ref="O15:Z16"/>
    <mergeCell ref="AA15:AL15"/>
    <mergeCell ref="AA16:AL16"/>
    <mergeCell ref="B17:N18"/>
    <mergeCell ref="O17:Z18"/>
    <mergeCell ref="AA17:AL17"/>
    <mergeCell ref="AA18:AL18"/>
    <mergeCell ref="C9:G9"/>
    <mergeCell ref="A11:AL11"/>
    <mergeCell ref="A12:AL12"/>
    <mergeCell ref="A14:N14"/>
    <mergeCell ref="O14:Z14"/>
    <mergeCell ref="AA14:AK14"/>
    <mergeCell ref="C8:G8"/>
    <mergeCell ref="I8:AJ8"/>
    <mergeCell ref="Y3:AL3"/>
    <mergeCell ref="C4:R4"/>
    <mergeCell ref="A5:AL6"/>
    <mergeCell ref="C7:G7"/>
    <mergeCell ref="I7:AJ7"/>
  </mergeCells>
  <phoneticPr fontId="10"/>
  <pageMargins left="0.59055118110236227" right="0.31496062992125984" top="0.98425196850393704" bottom="0.31496062992125984" header="0.59055118110236227" footer="0.19685039370078741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T45"/>
  <sheetViews>
    <sheetView showGridLines="0" topLeftCell="A13" zoomScaleNormal="100" workbookViewId="0">
      <selection activeCell="O30" sqref="O30:Z31"/>
    </sheetView>
  </sheetViews>
  <sheetFormatPr defaultColWidth="2.625" defaultRowHeight="17.25" x14ac:dyDescent="0.15"/>
  <cols>
    <col min="1" max="1" width="0.875" style="5" customWidth="1"/>
    <col min="2" max="2" width="3.25" style="5" customWidth="1"/>
    <col min="3" max="4" width="0.5" style="5" customWidth="1"/>
    <col min="5" max="27" width="2.625" style="5" customWidth="1"/>
    <col min="28" max="28" width="0.5" style="5" customWidth="1"/>
    <col min="29" max="38" width="2.625" style="5" customWidth="1"/>
    <col min="39" max="39" width="0.5" style="5" customWidth="1"/>
    <col min="40" max="40" width="0.875" style="5" customWidth="1"/>
    <col min="41" max="53" width="2.625" style="5" customWidth="1"/>
    <col min="54" max="16384" width="2.625" style="5"/>
  </cols>
  <sheetData>
    <row r="1" spans="1:46" ht="5.0999999999999996" customHeight="1" x14ac:dyDescent="0.15"/>
    <row r="2" spans="1:46" s="43" customFormat="1" ht="27" customHeight="1" x14ac:dyDescent="0.15">
      <c r="B2" s="44" t="s">
        <v>76</v>
      </c>
    </row>
    <row r="3" spans="1:46" s="7" customFormat="1" ht="30" customHeight="1" x14ac:dyDescent="0.1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66" t="s">
        <v>11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54" t="s">
        <v>12</v>
      </c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8"/>
      <c r="AM3" s="3"/>
      <c r="AN3" s="3"/>
      <c r="AO3" s="3"/>
      <c r="AP3" s="3"/>
      <c r="AQ3" s="3"/>
      <c r="AR3" s="3"/>
      <c r="AS3" s="3"/>
      <c r="AT3" s="3"/>
    </row>
    <row r="4" spans="1:46" s="1" customFormat="1" ht="26.1" customHeight="1" x14ac:dyDescent="0.15">
      <c r="A4" s="38"/>
      <c r="B4" s="39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9" t="s">
        <v>72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3"/>
      <c r="AN4" s="3"/>
      <c r="AO4" s="3"/>
      <c r="AP4" s="3"/>
      <c r="AQ4" s="3"/>
      <c r="AR4" s="3"/>
      <c r="AS4" s="3"/>
      <c r="AT4" s="3"/>
    </row>
    <row r="5" spans="1:46" s="1" customFormat="1" ht="26.1" customHeight="1" x14ac:dyDescent="0.15">
      <c r="A5" s="10"/>
      <c r="B5" s="4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50" t="s">
        <v>14</v>
      </c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2"/>
      <c r="AM5" s="3"/>
      <c r="AN5" s="3"/>
      <c r="AO5" s="3"/>
      <c r="AP5" s="3"/>
      <c r="AQ5" s="3"/>
      <c r="AR5" s="3"/>
      <c r="AS5" s="3"/>
      <c r="AT5" s="3"/>
    </row>
    <row r="6" spans="1:46" s="1" customFormat="1" ht="26.1" customHeight="1" x14ac:dyDescent="0.15">
      <c r="A6" s="38"/>
      <c r="B6" s="39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9" t="s">
        <v>72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3"/>
      <c r="AN6" s="3"/>
      <c r="AO6" s="3"/>
      <c r="AP6" s="3"/>
      <c r="AQ6" s="3"/>
      <c r="AR6" s="3"/>
      <c r="AS6" s="3"/>
      <c r="AT6" s="3"/>
    </row>
    <row r="7" spans="1:46" s="1" customFormat="1" ht="26.1" customHeight="1" x14ac:dyDescent="0.15">
      <c r="A7" s="10"/>
      <c r="B7" s="4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50" t="s">
        <v>14</v>
      </c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2"/>
      <c r="AM7" s="3"/>
      <c r="AN7" s="3"/>
      <c r="AO7" s="3"/>
      <c r="AP7" s="3"/>
      <c r="AQ7" s="3"/>
      <c r="AR7" s="3"/>
      <c r="AS7" s="3"/>
      <c r="AT7" s="3"/>
    </row>
    <row r="8" spans="1:46" s="1" customFormat="1" ht="26.1" customHeight="1" x14ac:dyDescent="0.15">
      <c r="A8" s="38"/>
      <c r="B8" s="39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9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9" t="s">
        <v>72</v>
      </c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3"/>
      <c r="AN8" s="3"/>
      <c r="AO8" s="3"/>
      <c r="AP8" s="3"/>
      <c r="AQ8" s="3"/>
      <c r="AR8" s="3"/>
      <c r="AS8" s="3"/>
      <c r="AT8" s="3"/>
    </row>
    <row r="9" spans="1:46" s="1" customFormat="1" ht="26.1" customHeight="1" x14ac:dyDescent="0.15">
      <c r="A9" s="10"/>
      <c r="B9" s="4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1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50" t="s">
        <v>14</v>
      </c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2"/>
      <c r="AM9" s="3"/>
      <c r="AN9" s="3"/>
      <c r="AO9" s="3"/>
      <c r="AP9" s="3"/>
      <c r="AQ9" s="3"/>
      <c r="AR9" s="3"/>
      <c r="AS9" s="3"/>
      <c r="AT9" s="3"/>
    </row>
    <row r="10" spans="1:46" s="1" customFormat="1" ht="26.1" customHeight="1" x14ac:dyDescent="0.15">
      <c r="A10" s="38"/>
      <c r="B10" s="39" t="s">
        <v>66</v>
      </c>
      <c r="C10" s="58" t="s">
        <v>66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9" t="s">
        <v>72</v>
      </c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3"/>
      <c r="AN10" s="3"/>
      <c r="AO10" s="3"/>
      <c r="AP10" s="3"/>
      <c r="AQ10" s="3"/>
      <c r="AR10" s="3"/>
      <c r="AS10" s="3"/>
      <c r="AT10" s="3"/>
    </row>
    <row r="11" spans="1:46" s="1" customFormat="1" ht="26.1" customHeight="1" x14ac:dyDescent="0.15">
      <c r="A11" s="10"/>
      <c r="B11" s="4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1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50" t="s">
        <v>14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2"/>
      <c r="AM11" s="3"/>
      <c r="AN11" s="3"/>
      <c r="AO11" s="3"/>
      <c r="AP11" s="3"/>
      <c r="AQ11" s="3"/>
      <c r="AR11" s="3"/>
      <c r="AS11" s="3"/>
      <c r="AT11" s="3"/>
    </row>
    <row r="12" spans="1:46" s="1" customFormat="1" ht="26.1" customHeight="1" x14ac:dyDescent="0.15">
      <c r="A12" s="38"/>
      <c r="B12" s="39" t="s">
        <v>66</v>
      </c>
      <c r="C12" s="58" t="s">
        <v>66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9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9" t="s">
        <v>72</v>
      </c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3"/>
      <c r="AN12" s="3"/>
      <c r="AO12" s="3"/>
      <c r="AP12" s="3"/>
      <c r="AQ12" s="3"/>
      <c r="AR12" s="3"/>
      <c r="AS12" s="3"/>
      <c r="AT12" s="3"/>
    </row>
    <row r="13" spans="1:46" s="1" customFormat="1" ht="26.1" customHeight="1" x14ac:dyDescent="0.15">
      <c r="A13" s="10"/>
      <c r="B13" s="4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1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50" t="s">
        <v>14</v>
      </c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2"/>
      <c r="AM13" s="3"/>
      <c r="AN13" s="3"/>
      <c r="AO13" s="3"/>
      <c r="AP13" s="3"/>
      <c r="AQ13" s="3"/>
      <c r="AR13" s="3"/>
      <c r="AS13" s="3"/>
      <c r="AT13" s="3"/>
    </row>
    <row r="14" spans="1:46" s="1" customFormat="1" ht="26.1" customHeight="1" x14ac:dyDescent="0.15">
      <c r="A14" s="38"/>
      <c r="B14" s="39" t="s">
        <v>66</v>
      </c>
      <c r="C14" s="58" t="s">
        <v>66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9" t="s">
        <v>72</v>
      </c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3"/>
      <c r="AN14" s="3"/>
      <c r="AO14" s="3"/>
      <c r="AP14" s="3"/>
      <c r="AQ14" s="3"/>
      <c r="AR14" s="3"/>
      <c r="AS14" s="3"/>
      <c r="AT14" s="3"/>
    </row>
    <row r="15" spans="1:46" s="1" customFormat="1" ht="26.1" customHeight="1" x14ac:dyDescent="0.15">
      <c r="A15" s="10"/>
      <c r="B15" s="4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50" t="s">
        <v>14</v>
      </c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2"/>
      <c r="AM15" s="3"/>
      <c r="AN15" s="3"/>
      <c r="AO15" s="3"/>
      <c r="AP15" s="3"/>
      <c r="AQ15" s="3"/>
      <c r="AR15" s="3"/>
      <c r="AS15" s="3"/>
      <c r="AT15" s="3"/>
    </row>
    <row r="16" spans="1:46" s="1" customFormat="1" ht="26.1" customHeight="1" x14ac:dyDescent="0.15">
      <c r="A16" s="38"/>
      <c r="B16" s="3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9" t="s">
        <v>72</v>
      </c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6.1" customHeight="1" x14ac:dyDescent="0.15">
      <c r="A17" s="10"/>
      <c r="B17" s="4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1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50" t="s">
        <v>14</v>
      </c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2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6.1" customHeight="1" x14ac:dyDescent="0.15">
      <c r="A18" s="38"/>
      <c r="B18" s="3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9" t="s">
        <v>72</v>
      </c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3"/>
      <c r="AN18" s="3"/>
      <c r="AO18" s="3"/>
      <c r="AP18" s="3"/>
      <c r="AQ18" s="3"/>
      <c r="AR18" s="3"/>
      <c r="AS18" s="3"/>
      <c r="AT18" s="3"/>
    </row>
    <row r="19" spans="1:46" s="1" customFormat="1" ht="26.1" customHeight="1" x14ac:dyDescent="0.15">
      <c r="A19" s="10"/>
      <c r="B19" s="4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1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50" t="s">
        <v>14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2"/>
      <c r="AM19" s="3"/>
      <c r="AN19" s="3"/>
      <c r="AO19" s="3"/>
      <c r="AP19" s="3"/>
      <c r="AQ19" s="3"/>
      <c r="AR19" s="3"/>
      <c r="AS19" s="3"/>
      <c r="AT19" s="3"/>
    </row>
    <row r="20" spans="1:46" s="1" customFormat="1" ht="26.1" customHeight="1" x14ac:dyDescent="0.15">
      <c r="A20" s="38"/>
      <c r="B20" s="39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9" t="s">
        <v>72</v>
      </c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3"/>
      <c r="AN20" s="3"/>
      <c r="AO20" s="3"/>
      <c r="AP20" s="3"/>
      <c r="AQ20" s="3"/>
      <c r="AR20" s="3"/>
      <c r="AS20" s="3"/>
      <c r="AT20" s="3"/>
    </row>
    <row r="21" spans="1:46" s="1" customFormat="1" ht="26.1" customHeight="1" x14ac:dyDescent="0.15">
      <c r="A21" s="10"/>
      <c r="B21" s="4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50" t="s">
        <v>14</v>
      </c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2"/>
      <c r="AM21" s="3"/>
      <c r="AN21" s="3"/>
      <c r="AO21" s="3"/>
      <c r="AP21" s="3"/>
      <c r="AQ21" s="3"/>
      <c r="AR21" s="3"/>
      <c r="AS21" s="3"/>
      <c r="AT21" s="3"/>
    </row>
    <row r="22" spans="1:46" s="1" customFormat="1" ht="26.1" customHeight="1" x14ac:dyDescent="0.15">
      <c r="A22" s="38"/>
      <c r="B22" s="39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9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 t="s">
        <v>72</v>
      </c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3"/>
      <c r="AN22" s="3"/>
      <c r="AO22" s="3"/>
      <c r="AP22" s="3"/>
      <c r="AQ22" s="3"/>
      <c r="AR22" s="3"/>
      <c r="AS22" s="3"/>
      <c r="AT22" s="3"/>
    </row>
    <row r="23" spans="1:46" s="1" customFormat="1" ht="26.1" customHeight="1" x14ac:dyDescent="0.15">
      <c r="A23" s="10"/>
      <c r="B23" s="4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1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50" t="s">
        <v>14</v>
      </c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2"/>
      <c r="AM23" s="3"/>
      <c r="AN23" s="3"/>
      <c r="AO23" s="3"/>
      <c r="AP23" s="3"/>
      <c r="AQ23" s="3"/>
      <c r="AR23" s="3"/>
      <c r="AS23" s="3"/>
      <c r="AT23" s="3"/>
    </row>
    <row r="24" spans="1:46" s="1" customFormat="1" ht="26.1" customHeight="1" x14ac:dyDescent="0.15">
      <c r="A24" s="38"/>
      <c r="B24" s="39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9" t="s">
        <v>72</v>
      </c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3"/>
      <c r="AN24" s="3"/>
      <c r="AO24" s="3"/>
      <c r="AP24" s="3"/>
      <c r="AQ24" s="3"/>
      <c r="AR24" s="3"/>
      <c r="AS24" s="3"/>
      <c r="AT24" s="3"/>
    </row>
    <row r="25" spans="1:46" s="1" customFormat="1" ht="26.1" customHeight="1" x14ac:dyDescent="0.15">
      <c r="A25" s="10"/>
      <c r="B25" s="4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1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50" t="s">
        <v>14</v>
      </c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2"/>
      <c r="AM25" s="3"/>
      <c r="AN25" s="3"/>
      <c r="AO25" s="3"/>
      <c r="AP25" s="3"/>
      <c r="AQ25" s="3"/>
      <c r="AR25" s="3"/>
      <c r="AS25" s="3"/>
      <c r="AT25" s="3"/>
    </row>
    <row r="26" spans="1:46" s="1" customFormat="1" ht="26.1" customHeight="1" x14ac:dyDescent="0.15">
      <c r="A26" s="38"/>
      <c r="B26" s="39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9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 t="s">
        <v>72</v>
      </c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3"/>
      <c r="AN26" s="3"/>
      <c r="AO26" s="3"/>
      <c r="AP26" s="3"/>
      <c r="AQ26" s="3"/>
      <c r="AR26" s="3"/>
      <c r="AS26" s="3"/>
      <c r="AT26" s="3"/>
    </row>
    <row r="27" spans="1:46" s="1" customFormat="1" ht="26.1" customHeight="1" x14ac:dyDescent="0.15">
      <c r="A27" s="10"/>
      <c r="B27" s="4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1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50" t="s">
        <v>14</v>
      </c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2"/>
      <c r="AM27" s="3"/>
      <c r="AN27" s="3"/>
      <c r="AO27" s="3"/>
      <c r="AP27" s="3"/>
      <c r="AQ27" s="3"/>
      <c r="AR27" s="3"/>
      <c r="AS27" s="3"/>
      <c r="AT27" s="3"/>
    </row>
    <row r="28" spans="1:46" s="1" customFormat="1" ht="26.1" customHeight="1" x14ac:dyDescent="0.15">
      <c r="A28" s="38"/>
      <c r="B28" s="39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9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 t="s">
        <v>72</v>
      </c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3"/>
      <c r="AN28" s="3"/>
      <c r="AO28" s="3"/>
      <c r="AP28" s="3"/>
      <c r="AQ28" s="3"/>
      <c r="AR28" s="3"/>
      <c r="AS28" s="3"/>
      <c r="AT28" s="3"/>
    </row>
    <row r="29" spans="1:46" s="1" customFormat="1" ht="26.1" customHeight="1" x14ac:dyDescent="0.15">
      <c r="A29" s="10"/>
      <c r="B29" s="4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1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50" t="s">
        <v>14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2"/>
      <c r="AM29" s="3"/>
      <c r="AN29" s="3"/>
      <c r="AO29" s="3"/>
      <c r="AP29" s="3"/>
      <c r="AQ29" s="3"/>
      <c r="AR29" s="3"/>
      <c r="AS29" s="3"/>
      <c r="AT29" s="3"/>
    </row>
    <row r="30" spans="1:46" s="1" customFormat="1" ht="26.1" customHeight="1" x14ac:dyDescent="0.15">
      <c r="A30" s="38"/>
      <c r="B30" s="39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9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 t="s">
        <v>72</v>
      </c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3"/>
      <c r="AN30" s="3"/>
      <c r="AO30" s="3"/>
      <c r="AP30" s="3"/>
      <c r="AQ30" s="3"/>
      <c r="AR30" s="3"/>
      <c r="AS30" s="3"/>
      <c r="AT30" s="3"/>
    </row>
    <row r="31" spans="1:46" s="1" customFormat="1" ht="26.1" customHeight="1" x14ac:dyDescent="0.15">
      <c r="A31" s="10"/>
      <c r="B31" s="4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1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50" t="s">
        <v>14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2"/>
      <c r="AM31" s="3"/>
      <c r="AN31" s="3"/>
      <c r="AO31" s="3"/>
      <c r="AP31" s="3"/>
      <c r="AQ31" s="3"/>
      <c r="AR31" s="3"/>
      <c r="AS31" s="3"/>
      <c r="AT31" s="3"/>
    </row>
    <row r="32" spans="1:46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</sheetData>
  <mergeCells count="59">
    <mergeCell ref="C30:N31"/>
    <mergeCell ref="O30:Z31"/>
    <mergeCell ref="AA30:AL30"/>
    <mergeCell ref="AA31:AL31"/>
    <mergeCell ref="C26:N27"/>
    <mergeCell ref="O26:Z27"/>
    <mergeCell ref="AA26:AL26"/>
    <mergeCell ref="AA27:AL27"/>
    <mergeCell ref="C28:N29"/>
    <mergeCell ref="O28:Z29"/>
    <mergeCell ref="AA28:AL28"/>
    <mergeCell ref="AA29:AL29"/>
    <mergeCell ref="C22:N23"/>
    <mergeCell ref="O22:Z23"/>
    <mergeCell ref="AA22:AL22"/>
    <mergeCell ref="AA23:AL23"/>
    <mergeCell ref="C24:N25"/>
    <mergeCell ref="O24:Z25"/>
    <mergeCell ref="AA24:AL24"/>
    <mergeCell ref="AA25:AL25"/>
    <mergeCell ref="C18:N19"/>
    <mergeCell ref="O18:Z19"/>
    <mergeCell ref="AA18:AL18"/>
    <mergeCell ref="AA19:AL19"/>
    <mergeCell ref="C20:N21"/>
    <mergeCell ref="O20:Z21"/>
    <mergeCell ref="AA20:AL20"/>
    <mergeCell ref="AA21:AL21"/>
    <mergeCell ref="C14:N15"/>
    <mergeCell ref="O14:Z15"/>
    <mergeCell ref="AA14:AL14"/>
    <mergeCell ref="AA15:AL15"/>
    <mergeCell ref="C16:N17"/>
    <mergeCell ref="O16:Z17"/>
    <mergeCell ref="AA16:AL16"/>
    <mergeCell ref="AA17:AL17"/>
    <mergeCell ref="C10:N11"/>
    <mergeCell ref="O10:Z11"/>
    <mergeCell ref="AA10:AL10"/>
    <mergeCell ref="AA11:AL11"/>
    <mergeCell ref="C12:N13"/>
    <mergeCell ref="O12:Z13"/>
    <mergeCell ref="AA12:AL12"/>
    <mergeCell ref="AA13:AL13"/>
    <mergeCell ref="C6:N7"/>
    <mergeCell ref="O6:Z7"/>
    <mergeCell ref="AA6:AL6"/>
    <mergeCell ref="AA7:AL7"/>
    <mergeCell ref="C8:N9"/>
    <mergeCell ref="O8:Z9"/>
    <mergeCell ref="AA8:AL8"/>
    <mergeCell ref="AA9:AL9"/>
    <mergeCell ref="A3:N3"/>
    <mergeCell ref="O3:Z3"/>
    <mergeCell ref="AA3:AK3"/>
    <mergeCell ref="C4:N5"/>
    <mergeCell ref="O4:Z5"/>
    <mergeCell ref="AA4:AL4"/>
    <mergeCell ref="AA5:AL5"/>
  </mergeCells>
  <phoneticPr fontId="10"/>
  <pageMargins left="0.70866141732283472" right="0.31496062992125984" top="0.78740157480314965" bottom="0.59055118110236227" header="0.78740157480314965" footer="0.31496062992125984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56"/>
  <sheetViews>
    <sheetView showGridLines="0" topLeftCell="A19" zoomScaleNormal="100" zoomScaleSheetLayoutView="100" workbookViewId="0">
      <selection activeCell="J36" sqref="J36"/>
    </sheetView>
  </sheetViews>
  <sheetFormatPr defaultColWidth="2.625" defaultRowHeight="12" x14ac:dyDescent="0.15"/>
  <cols>
    <col min="1" max="1" width="3.25" style="1" customWidth="1"/>
    <col min="2" max="3" width="0.5" style="1" customWidth="1"/>
    <col min="4" max="26" width="2.625" style="1" customWidth="1"/>
    <col min="27" max="27" width="0.5" style="1" customWidth="1"/>
    <col min="28" max="35" width="2.625" style="1" customWidth="1"/>
    <col min="36" max="36" width="2.75" style="1" customWidth="1"/>
    <col min="37" max="37" width="4.75" style="1" customWidth="1"/>
    <col min="38" max="38" width="0.5" style="1" customWidth="1"/>
    <col min="39" max="39" width="0.875" style="1" customWidth="1"/>
    <col min="40" max="52" width="2.625" style="1" customWidth="1"/>
    <col min="53" max="16384" width="2.625" style="1"/>
  </cols>
  <sheetData>
    <row r="1" spans="1:46" ht="5.0999999999999996" customHeight="1" x14ac:dyDescent="0.15"/>
    <row r="2" spans="1:46" s="2" customFormat="1" ht="18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6" t="s">
        <v>3</v>
      </c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3"/>
      <c r="AN2" s="3"/>
      <c r="AO2" s="3"/>
      <c r="AP2" s="3"/>
      <c r="AQ2" s="3"/>
      <c r="AR2" s="3"/>
      <c r="AS2" s="3"/>
      <c r="AT2" s="3"/>
    </row>
    <row r="3" spans="1:46" ht="18.75" customHeight="1" x14ac:dyDescent="0.15">
      <c r="A3" s="3"/>
      <c r="B3" s="3"/>
      <c r="C3" s="47" t="s">
        <v>4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23.25" customHeight="1" x14ac:dyDescent="0.15">
      <c r="A4" s="45" t="s">
        <v>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3"/>
      <c r="AN4" s="3"/>
      <c r="AO4" s="3"/>
      <c r="AP4" s="3"/>
      <c r="AQ4" s="3"/>
      <c r="AR4" s="3"/>
      <c r="AS4" s="3"/>
      <c r="AT4" s="3"/>
    </row>
    <row r="5" spans="1:46" ht="30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3"/>
      <c r="AN5" s="3"/>
      <c r="AO5" s="3"/>
      <c r="AP5" s="3"/>
      <c r="AQ5" s="3"/>
      <c r="AR5" s="3"/>
      <c r="AS5" s="3"/>
      <c r="AT5" s="3"/>
    </row>
    <row r="6" spans="1:46" ht="25.5" customHeight="1" x14ac:dyDescent="0.15">
      <c r="A6" s="5"/>
      <c r="B6" s="5"/>
      <c r="C6" s="56" t="s">
        <v>6</v>
      </c>
      <c r="D6" s="56"/>
      <c r="E6" s="56"/>
      <c r="F6" s="56"/>
      <c r="G6" s="56"/>
      <c r="H6" s="3"/>
      <c r="I6" s="47" t="str">
        <f>'11#W'!A2</f>
        <v>池田市新町１０番９号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"/>
      <c r="AL6" s="3"/>
      <c r="AM6" s="3"/>
      <c r="AN6" s="3"/>
      <c r="AO6" s="3"/>
      <c r="AP6" s="3"/>
      <c r="AQ6" s="3"/>
      <c r="AR6" s="3"/>
      <c r="AS6" s="3"/>
      <c r="AT6" s="3"/>
    </row>
    <row r="7" spans="1:46" s="6" customFormat="1" ht="26.1" customHeight="1" x14ac:dyDescent="0.15">
      <c r="A7" s="5"/>
      <c r="B7" s="5"/>
      <c r="C7" s="56" t="s">
        <v>7</v>
      </c>
      <c r="D7" s="56"/>
      <c r="E7" s="56"/>
      <c r="F7" s="56"/>
      <c r="G7" s="56"/>
      <c r="H7" s="3"/>
      <c r="I7" s="47" t="str">
        <f>IF('11#W'!A14=0,'11#W'!A1,'11#W'!A15)</f>
        <v>Ｒｉｔｚ ＳＱＵＡＲＥ　Ｇｒａｎ Ｑｂｅ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"/>
      <c r="AL7" s="3"/>
      <c r="AM7" s="3"/>
      <c r="AN7" s="3"/>
      <c r="AO7" s="3"/>
      <c r="AP7" s="3"/>
      <c r="AQ7" s="3"/>
      <c r="AR7" s="3"/>
      <c r="AS7" s="3"/>
      <c r="AT7" s="3"/>
    </row>
    <row r="8" spans="1:46" s="6" customFormat="1" ht="26.1" customHeight="1" x14ac:dyDescent="0.15">
      <c r="A8" s="5"/>
      <c r="B8" s="5"/>
      <c r="C8" s="56" t="s">
        <v>8</v>
      </c>
      <c r="D8" s="56"/>
      <c r="E8" s="56"/>
      <c r="F8" s="56"/>
      <c r="G8" s="56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3"/>
      <c r="AM8" s="3"/>
      <c r="AN8" s="3"/>
      <c r="AO8" s="3"/>
      <c r="AP8" s="3"/>
      <c r="AQ8" s="3"/>
      <c r="AR8" s="3"/>
      <c r="AS8" s="3"/>
      <c r="AT8" s="3"/>
    </row>
    <row r="9" spans="1:46" s="3" customFormat="1" ht="12.75" customHeight="1" x14ac:dyDescent="0.15"/>
    <row r="10" spans="1:46" s="3" customFormat="1" ht="26.1" customHeight="1" x14ac:dyDescent="0.15">
      <c r="A10" s="53" t="str">
        <f>'11#W'!B11</f>
        <v>　令和６年４月２２日付で指示のあった不備事項についての改善計画（結果）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</row>
    <row r="11" spans="1:46" s="3" customFormat="1" ht="26.1" customHeight="1" x14ac:dyDescent="0.15">
      <c r="A11" s="47" t="s">
        <v>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</row>
    <row r="12" spans="1:46" s="3" customFormat="1" ht="9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46" s="7" customFormat="1" ht="30" customHeight="1" x14ac:dyDescent="0.15">
      <c r="A13" s="57" t="s">
        <v>10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66" t="s">
        <v>11</v>
      </c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54" t="s">
        <v>12</v>
      </c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8"/>
      <c r="AM13" s="3"/>
      <c r="AN13" s="3"/>
      <c r="AO13" s="3"/>
      <c r="AP13" s="3"/>
      <c r="AQ13" s="3"/>
      <c r="AR13" s="3"/>
      <c r="AS13" s="3"/>
      <c r="AT13" s="3"/>
    </row>
    <row r="14" spans="1:46" ht="27" customHeight="1" x14ac:dyDescent="0.15">
      <c r="A14" s="9">
        <f>'10#L'!A1</f>
        <v>1</v>
      </c>
      <c r="B14" s="58" t="str">
        <f>'10#L'!C1</f>
        <v>消防用設備等の自主点検未実施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9" t="s">
        <v>13</v>
      </c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3"/>
      <c r="AN14" s="3"/>
      <c r="AO14" s="3"/>
      <c r="AP14" s="3"/>
      <c r="AQ14" s="3"/>
      <c r="AR14" s="3"/>
      <c r="AS14" s="3"/>
      <c r="AT14" s="3"/>
    </row>
    <row r="15" spans="1:46" ht="27" customHeight="1" x14ac:dyDescent="0.15">
      <c r="A15" s="1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50" t="s">
        <v>14</v>
      </c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2"/>
      <c r="AM15" s="3"/>
      <c r="AN15" s="3"/>
      <c r="AO15" s="3"/>
      <c r="AP15" s="3"/>
      <c r="AQ15" s="3"/>
      <c r="AR15" s="3"/>
      <c r="AS15" s="3"/>
      <c r="AT15" s="3"/>
    </row>
    <row r="16" spans="1:46" ht="27" customHeight="1" x14ac:dyDescent="0.15">
      <c r="A16" s="9">
        <f>'10#L'!A2</f>
        <v>2</v>
      </c>
      <c r="B16" s="58" t="str">
        <f>'10#L'!C2</f>
        <v>消防棒用設備等の点検未実施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9" t="s">
        <v>13</v>
      </c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3"/>
      <c r="AN16" s="3"/>
      <c r="AO16" s="3"/>
      <c r="AP16" s="3"/>
      <c r="AQ16" s="3"/>
      <c r="AR16" s="3"/>
      <c r="AS16" s="3"/>
      <c r="AT16" s="3"/>
    </row>
    <row r="17" spans="1:46" ht="27" customHeight="1" x14ac:dyDescent="0.15">
      <c r="A17" s="1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1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50" t="s">
        <v>14</v>
      </c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2"/>
      <c r="AM17" s="3"/>
      <c r="AN17" s="3"/>
      <c r="AO17" s="3"/>
      <c r="AP17" s="3"/>
      <c r="AQ17" s="3"/>
      <c r="AR17" s="3"/>
      <c r="AS17" s="3"/>
      <c r="AT17" s="3"/>
    </row>
    <row r="18" spans="1:46" ht="27" customHeight="1" x14ac:dyDescent="0.15">
      <c r="A18" s="9">
        <f>'10#L'!A3</f>
        <v>3</v>
      </c>
      <c r="B18" s="58" t="str">
        <f>'10#L'!C3</f>
        <v>防火対象物点検結果未実施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9" t="s">
        <v>13</v>
      </c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3"/>
      <c r="AN18" s="3"/>
      <c r="AO18" s="3"/>
      <c r="AP18" s="3"/>
      <c r="AQ18" s="3"/>
      <c r="AR18" s="3"/>
      <c r="AS18" s="3"/>
      <c r="AT18" s="3"/>
    </row>
    <row r="19" spans="1:46" ht="27" customHeight="1" x14ac:dyDescent="0.15">
      <c r="A19" s="1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1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50" t="s">
        <v>14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2"/>
      <c r="AM19" s="3"/>
      <c r="AN19" s="3"/>
      <c r="AO19" s="3"/>
      <c r="AP19" s="3"/>
      <c r="AQ19" s="3"/>
      <c r="AR19" s="3"/>
      <c r="AS19" s="3"/>
      <c r="AT19" s="3"/>
    </row>
    <row r="20" spans="1:46" ht="27" customHeight="1" x14ac:dyDescent="0.15">
      <c r="A20" s="9">
        <f>'10#L'!A4</f>
        <v>4</v>
      </c>
      <c r="B20" s="58" t="str">
        <f>'10#L'!C4</f>
        <v>消火器一部未設置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3"/>
      <c r="AN20" s="3"/>
      <c r="AO20" s="3"/>
      <c r="AP20" s="3"/>
      <c r="AQ20" s="3"/>
      <c r="AR20" s="3"/>
      <c r="AS20" s="3"/>
      <c r="AT20" s="3"/>
    </row>
    <row r="21" spans="1:46" ht="27" customHeight="1" x14ac:dyDescent="0.15">
      <c r="A21" s="1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50" t="s">
        <v>14</v>
      </c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2"/>
      <c r="AM21" s="3"/>
      <c r="AN21" s="3"/>
      <c r="AO21" s="3"/>
      <c r="AP21" s="3"/>
      <c r="AQ21" s="3"/>
      <c r="AR21" s="3"/>
      <c r="AS21" s="3"/>
      <c r="AT21" s="3"/>
    </row>
    <row r="22" spans="1:46" ht="27" customHeight="1" x14ac:dyDescent="0.15">
      <c r="A22" s="9">
        <f>'10#L'!A5</f>
        <v>5</v>
      </c>
      <c r="B22" s="58" t="str">
        <f>'10#L'!C5</f>
        <v>消火器設置数不足（１Fエントランス）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9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 t="s">
        <v>13</v>
      </c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3"/>
      <c r="AN22" s="3"/>
      <c r="AO22" s="3"/>
      <c r="AP22" s="3"/>
      <c r="AQ22" s="3"/>
      <c r="AR22" s="3"/>
      <c r="AS22" s="3"/>
      <c r="AT22" s="3"/>
    </row>
    <row r="23" spans="1:46" ht="27" customHeight="1" x14ac:dyDescent="0.15">
      <c r="A23" s="1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1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50" t="s">
        <v>14</v>
      </c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2"/>
      <c r="AM23" s="3"/>
      <c r="AN23" s="3"/>
      <c r="AO23" s="3"/>
      <c r="AP23" s="3"/>
      <c r="AQ23" s="3"/>
      <c r="AR23" s="3"/>
      <c r="AS23" s="3"/>
      <c r="AT23" s="3"/>
    </row>
    <row r="24" spans="1:46" ht="27" customHeight="1" x14ac:dyDescent="0.15">
      <c r="A24" s="9">
        <f>'10#L'!A6</f>
        <v>6</v>
      </c>
      <c r="B24" s="58" t="str">
        <f>'10#L'!C6</f>
        <v>消火器失効（２階廊下）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9" t="s">
        <v>13</v>
      </c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3"/>
      <c r="AN24" s="3"/>
      <c r="AO24" s="3"/>
      <c r="AP24" s="3"/>
      <c r="AQ24" s="3"/>
      <c r="AR24" s="3"/>
      <c r="AS24" s="3"/>
      <c r="AT24" s="3"/>
    </row>
    <row r="25" spans="1:46" ht="27" customHeight="1" x14ac:dyDescent="0.15">
      <c r="A25" s="1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1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50" t="s">
        <v>14</v>
      </c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2"/>
      <c r="AM25" s="3"/>
      <c r="AN25" s="3"/>
      <c r="AO25" s="3"/>
      <c r="AP25" s="3"/>
      <c r="AQ25" s="3"/>
      <c r="AR25" s="3"/>
      <c r="AS25" s="3"/>
      <c r="AT25" s="3"/>
    </row>
    <row r="26" spans="1:46" ht="16.5" customHeight="1" x14ac:dyDescent="0.1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3"/>
      <c r="AN26" s="3"/>
      <c r="AO26" s="3"/>
      <c r="AP26" s="3"/>
      <c r="AQ26" s="3"/>
      <c r="AR26" s="3"/>
      <c r="AS26" s="3"/>
      <c r="AT26" s="3"/>
    </row>
    <row r="27" spans="1:46" s="7" customFormat="1" ht="30" customHeight="1" x14ac:dyDescent="0.15">
      <c r="A27" s="62" t="s">
        <v>15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4"/>
      <c r="U27" s="54" t="s">
        <v>16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65"/>
      <c r="AM27" s="3"/>
      <c r="AN27" s="3"/>
      <c r="AO27" s="3"/>
      <c r="AP27" s="3"/>
      <c r="AQ27" s="3"/>
      <c r="AR27" s="3"/>
      <c r="AS27" s="3"/>
      <c r="AT27" s="3"/>
    </row>
    <row r="28" spans="1:46" s="7" customFormat="1" ht="48" customHeight="1" x14ac:dyDescent="0.1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4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65"/>
      <c r="AM28" s="3"/>
      <c r="AN28" s="3"/>
      <c r="AO28" s="3"/>
      <c r="AP28" s="3"/>
      <c r="AQ28" s="3"/>
      <c r="AR28" s="3"/>
      <c r="AS28" s="3"/>
      <c r="AT28" s="3"/>
    </row>
    <row r="29" spans="1:46" ht="19.5" customHeight="1" x14ac:dyDescent="0.15">
      <c r="A29" s="67" t="s">
        <v>17</v>
      </c>
      <c r="B29" s="67"/>
      <c r="C29" s="67"/>
      <c r="D29" s="67"/>
      <c r="E29" s="67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19.5" customHeight="1" x14ac:dyDescent="0.15">
      <c r="A30" s="15"/>
      <c r="B30" s="15"/>
      <c r="C30" s="15"/>
      <c r="D30" s="3" t="s">
        <v>18</v>
      </c>
      <c r="E30" s="1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A31" s="15"/>
      <c r="B31" s="15"/>
      <c r="C31" s="15"/>
      <c r="D31" s="3" t="s">
        <v>19</v>
      </c>
      <c r="E31" s="1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6.5" customHeight="1" x14ac:dyDescent="0.15">
      <c r="A32" s="3"/>
      <c r="B32" s="3"/>
      <c r="C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15"/>
      <c r="AG32" s="3"/>
      <c r="AH32" s="3"/>
      <c r="AI32" s="15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4.25" x14ac:dyDescent="0.15">
      <c r="A33" s="3"/>
      <c r="B33" s="3"/>
      <c r="C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4.25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4.25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ht="14.25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4.25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ht="14.25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14.2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ht="14.25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4.25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14.25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4.25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ht="14.25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4.25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ht="14.25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ht="14.25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ht="14.25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ht="14.2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ht="14.2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ht="14.2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14.2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ht="14.2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ht="14.2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ht="14.2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ht="14.2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</sheetData>
  <mergeCells count="42">
    <mergeCell ref="B16:N17"/>
    <mergeCell ref="B18:N19"/>
    <mergeCell ref="B20:N21"/>
    <mergeCell ref="O13:Z13"/>
    <mergeCell ref="A29:E29"/>
    <mergeCell ref="O20:Z21"/>
    <mergeCell ref="AA14:AL14"/>
    <mergeCell ref="O14:Z15"/>
    <mergeCell ref="AA15:AL15"/>
    <mergeCell ref="O18:Z19"/>
    <mergeCell ref="AA18:AL18"/>
    <mergeCell ref="AA19:AL19"/>
    <mergeCell ref="AA20:AL20"/>
    <mergeCell ref="AA21:AL21"/>
    <mergeCell ref="A27:T27"/>
    <mergeCell ref="U27:AL27"/>
    <mergeCell ref="A28:T28"/>
    <mergeCell ref="U28:AL28"/>
    <mergeCell ref="O22:Z23"/>
    <mergeCell ref="AA22:AL22"/>
    <mergeCell ref="AA23:AL23"/>
    <mergeCell ref="O24:Z25"/>
    <mergeCell ref="AA24:AL24"/>
    <mergeCell ref="AA25:AL25"/>
    <mergeCell ref="B22:N23"/>
    <mergeCell ref="B24:N25"/>
    <mergeCell ref="A4:AL5"/>
    <mergeCell ref="Y2:AL2"/>
    <mergeCell ref="C3:R3"/>
    <mergeCell ref="O16:Z17"/>
    <mergeCell ref="AA16:AL16"/>
    <mergeCell ref="AA17:AL17"/>
    <mergeCell ref="A10:AL10"/>
    <mergeCell ref="A11:AL11"/>
    <mergeCell ref="I6:AJ6"/>
    <mergeCell ref="I7:AJ7"/>
    <mergeCell ref="AA13:AK13"/>
    <mergeCell ref="C6:G6"/>
    <mergeCell ref="C7:G7"/>
    <mergeCell ref="C8:G8"/>
    <mergeCell ref="A13:N13"/>
    <mergeCell ref="B14:N15"/>
  </mergeCells>
  <phoneticPr fontId="1"/>
  <pageMargins left="0.59055118110236227" right="0.31496062992125984" top="0.98425196850393704" bottom="0.31496062992125984" header="0.59055118110236227" footer="0.19685039370078741"/>
  <pageSetup paperSize="9" orientation="portrait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U51"/>
  <sheetViews>
    <sheetView showGridLines="0" topLeftCell="A4" zoomScaleNormal="100" workbookViewId="0">
      <selection activeCell="E18" sqref="E18:AL18"/>
    </sheetView>
  </sheetViews>
  <sheetFormatPr defaultColWidth="2.625" defaultRowHeight="12" x14ac:dyDescent="0.15"/>
  <cols>
    <col min="1" max="1" width="0.875" style="1" customWidth="1"/>
    <col min="2" max="2" width="3.25" style="1" customWidth="1"/>
    <col min="3" max="4" width="0.5" style="1" customWidth="1"/>
    <col min="5" max="27" width="2.625" style="1" customWidth="1"/>
    <col min="28" max="28" width="0.5" style="1" customWidth="1"/>
    <col min="29" max="38" width="2.625" style="1" customWidth="1"/>
    <col min="39" max="39" width="0.5" style="1" customWidth="1"/>
    <col min="40" max="40" width="0.875" style="1" customWidth="1"/>
    <col min="41" max="53" width="2.625" style="1" customWidth="1"/>
    <col min="54" max="16384" width="2.625" style="1"/>
  </cols>
  <sheetData>
    <row r="1" spans="1:47" ht="5.0999999999999996" customHeight="1" x14ac:dyDescent="0.15"/>
    <row r="2" spans="1:47" s="2" customFormat="1" ht="26.1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0" t="s">
        <v>3</v>
      </c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3"/>
      <c r="AO2" s="3"/>
      <c r="AP2" s="3"/>
      <c r="AQ2" s="3"/>
      <c r="AR2" s="3"/>
      <c r="AS2" s="3"/>
      <c r="AT2" s="3"/>
      <c r="AU2" s="3"/>
    </row>
    <row r="3" spans="1:47" ht="26.1" customHeight="1" x14ac:dyDescent="0.15">
      <c r="B3" s="3"/>
      <c r="C3" s="3"/>
      <c r="D3" s="3"/>
      <c r="E3" s="3"/>
      <c r="F3" s="3"/>
      <c r="G3" s="3"/>
      <c r="H3" s="47" t="s">
        <v>20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26.1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81" t="s">
        <v>21</v>
      </c>
      <c r="W4" s="81"/>
      <c r="X4" s="81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26.1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81" t="s">
        <v>22</v>
      </c>
      <c r="W5" s="81"/>
      <c r="X5" s="81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26.1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81" t="s">
        <v>23</v>
      </c>
      <c r="W6" s="81"/>
      <c r="X6" s="81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0.100000000000001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26.1" customHeight="1" x14ac:dyDescent="0.15">
      <c r="B8" s="79" t="s">
        <v>24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3"/>
      <c r="AO8" s="3"/>
      <c r="AP8" s="3"/>
      <c r="AQ8" s="3"/>
      <c r="AR8" s="3"/>
      <c r="AS8" s="3"/>
      <c r="AT8" s="3"/>
      <c r="AU8" s="3"/>
    </row>
    <row r="9" spans="1:47" ht="26.1" customHeight="1" x14ac:dyDescent="0.15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3"/>
      <c r="AO9" s="3"/>
      <c r="AP9" s="3"/>
      <c r="AQ9" s="3"/>
      <c r="AR9" s="3"/>
      <c r="AS9" s="3"/>
      <c r="AT9" s="3"/>
      <c r="AU9" s="3"/>
    </row>
    <row r="10" spans="1:47" ht="26.1" customHeight="1" x14ac:dyDescent="0.15">
      <c r="B10" s="56" t="s">
        <v>6</v>
      </c>
      <c r="C10" s="56"/>
      <c r="D10" s="56"/>
      <c r="E10" s="56"/>
      <c r="F10" s="56"/>
      <c r="G10" s="56"/>
      <c r="H10" s="3"/>
      <c r="I10" s="3"/>
      <c r="J10" s="47" t="str">
        <f>'11#W'!A2</f>
        <v>池田市新町１０番９号</v>
      </c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"/>
      <c r="AM10" s="3"/>
      <c r="AN10" s="3"/>
      <c r="AO10" s="3"/>
      <c r="AP10" s="3"/>
      <c r="AQ10" s="3"/>
      <c r="AR10" s="3"/>
      <c r="AS10" s="3"/>
      <c r="AT10" s="3"/>
      <c r="AU10" s="3"/>
    </row>
    <row r="11" spans="1:47" s="6" customFormat="1" ht="26.1" customHeight="1" x14ac:dyDescent="0.15">
      <c r="B11" s="56" t="s">
        <v>7</v>
      </c>
      <c r="C11" s="56"/>
      <c r="D11" s="56"/>
      <c r="E11" s="56"/>
      <c r="F11" s="56"/>
      <c r="G11" s="56"/>
      <c r="H11" s="3"/>
      <c r="I11" s="3"/>
      <c r="J11" s="47" t="str">
        <f>IF('11#W'!A14=0,'11#W'!A1,'11#W'!A15)</f>
        <v>Ｒｉｔｚ ＳＱＵＡＲＥ　Ｇｒａｎ Ｑｂｅ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"/>
      <c r="AM11" s="3"/>
      <c r="AN11" s="3"/>
      <c r="AO11" s="3"/>
      <c r="AP11" s="3"/>
      <c r="AQ11" s="3"/>
      <c r="AR11" s="3"/>
      <c r="AS11" s="3"/>
      <c r="AT11" s="3"/>
      <c r="AU11" s="3"/>
    </row>
    <row r="12" spans="1:47" s="6" customFormat="1" ht="26.1" customHeight="1" x14ac:dyDescent="0.15">
      <c r="B12" s="56" t="s">
        <v>25</v>
      </c>
      <c r="C12" s="56"/>
      <c r="D12" s="56"/>
      <c r="E12" s="56"/>
      <c r="F12" s="56"/>
      <c r="G12" s="56"/>
      <c r="H12" s="3"/>
      <c r="I12" s="3"/>
      <c r="J12" s="47" t="str">
        <f>'11#W'!B3</f>
        <v>令和6年4月22日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"/>
      <c r="AM12" s="3"/>
      <c r="AN12" s="3"/>
      <c r="AO12" s="3"/>
      <c r="AP12" s="3"/>
      <c r="AQ12" s="3"/>
      <c r="AR12" s="3"/>
      <c r="AS12" s="3"/>
      <c r="AT12" s="3"/>
      <c r="AU12" s="3"/>
    </row>
    <row r="13" spans="1:47" s="3" customFormat="1" ht="20.100000000000001" customHeight="1" x14ac:dyDescent="0.15"/>
    <row r="14" spans="1:47" s="3" customFormat="1" ht="26.1" customHeight="1" x14ac:dyDescent="0.15">
      <c r="A14" s="5"/>
      <c r="B14" s="53" t="str">
        <f>'11#W'!B11</f>
        <v>　令和６年４月２２日付で指示のあった不備事項についての改善計画（結果）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</row>
    <row r="15" spans="1:47" s="3" customFormat="1" ht="26.1" customHeight="1" x14ac:dyDescent="0.15">
      <c r="A15" s="5"/>
      <c r="B15" s="47" t="s">
        <v>26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</row>
    <row r="16" spans="1:47" s="3" customFormat="1" ht="20.100000000000001" customHeight="1" x14ac:dyDescent="0.1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2:47" s="7" customFormat="1" ht="30" customHeight="1" x14ac:dyDescent="0.15">
      <c r="B17" s="16" t="s">
        <v>27</v>
      </c>
      <c r="C17" s="17"/>
      <c r="D17" s="18"/>
      <c r="E17" s="18" t="s">
        <v>28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77"/>
      <c r="AD17" s="78"/>
      <c r="AE17" s="78"/>
      <c r="AF17" s="78"/>
      <c r="AG17" s="78"/>
      <c r="AH17" s="78"/>
      <c r="AI17" s="78"/>
      <c r="AJ17" s="78"/>
      <c r="AK17" s="78"/>
      <c r="AL17" s="19"/>
      <c r="AM17" s="17"/>
      <c r="AN17" s="3"/>
      <c r="AO17" s="3"/>
      <c r="AP17" s="3"/>
      <c r="AQ17" s="3"/>
      <c r="AR17" s="3"/>
      <c r="AS17" s="3"/>
      <c r="AT17" s="3"/>
      <c r="AU17" s="3"/>
    </row>
    <row r="18" spans="2:47" ht="18" customHeight="1" x14ac:dyDescent="0.15">
      <c r="B18" s="20">
        <f>'10#L'!A1</f>
        <v>1</v>
      </c>
      <c r="C18" s="21"/>
      <c r="D18" s="22"/>
      <c r="E18" s="70" t="str">
        <f>'10#L'!B1</f>
        <v>防火・防災管理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21"/>
      <c r="AN18" s="3"/>
      <c r="AO18" s="3"/>
      <c r="AP18" s="3"/>
      <c r="AQ18" s="3"/>
      <c r="AR18" s="3"/>
      <c r="AS18" s="3"/>
      <c r="AT18" s="3"/>
      <c r="AU18" s="3"/>
    </row>
    <row r="19" spans="2:47" ht="73.5" customHeight="1" x14ac:dyDescent="0.15">
      <c r="B19" s="23"/>
      <c r="C19" s="24"/>
      <c r="D19" s="25"/>
      <c r="E19" s="72" t="str">
        <f>'10#L'!C1</f>
        <v>消防用設備等の自主点検未実施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26"/>
      <c r="AN19" s="3"/>
      <c r="AO19" s="3"/>
      <c r="AP19" s="3"/>
      <c r="AQ19" s="3"/>
      <c r="AR19" s="3"/>
      <c r="AS19" s="3"/>
      <c r="AT19" s="3"/>
      <c r="AU19" s="3"/>
    </row>
    <row r="20" spans="2:47" ht="18" customHeight="1" x14ac:dyDescent="0.15">
      <c r="B20" s="23"/>
      <c r="C20" s="24"/>
      <c r="D20" s="3"/>
      <c r="E20" s="74" t="str">
        <f>IF(TRIM(E19)="","","改善計画（結果）")</f>
        <v>改善計画（結果）</v>
      </c>
      <c r="F20" s="74"/>
      <c r="G20" s="74"/>
      <c r="H20" s="74"/>
      <c r="I20" s="74"/>
      <c r="J20" s="74"/>
      <c r="K20" s="74"/>
      <c r="L20" s="74"/>
      <c r="M20" s="7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24"/>
      <c r="AN20" s="3"/>
      <c r="AO20" s="3"/>
      <c r="AP20" s="3"/>
      <c r="AQ20" s="3"/>
      <c r="AR20" s="3"/>
      <c r="AS20" s="3"/>
      <c r="AT20" s="3"/>
      <c r="AU20" s="3"/>
    </row>
    <row r="21" spans="2:47" ht="73.5" customHeight="1" x14ac:dyDescent="0.15">
      <c r="B21" s="27"/>
      <c r="C21" s="28"/>
      <c r="D21" s="29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30"/>
      <c r="AN21" s="3"/>
      <c r="AO21" s="3"/>
      <c r="AP21" s="3"/>
      <c r="AQ21" s="3"/>
      <c r="AR21" s="3"/>
      <c r="AS21" s="3"/>
      <c r="AT21" s="3"/>
      <c r="AU21" s="3"/>
    </row>
    <row r="22" spans="2:47" ht="18" customHeight="1" x14ac:dyDescent="0.15">
      <c r="B22" s="23">
        <f>'10#L'!A2</f>
        <v>2</v>
      </c>
      <c r="C22" s="24"/>
      <c r="D22" s="3"/>
      <c r="E22" s="71" t="str">
        <f>'10#L'!B2</f>
        <v>防火・防災管理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24"/>
      <c r="AN22" s="3"/>
      <c r="AO22" s="3"/>
      <c r="AP22" s="3"/>
      <c r="AQ22" s="3"/>
      <c r="AR22" s="3"/>
      <c r="AS22" s="3"/>
      <c r="AT22" s="3"/>
      <c r="AU22" s="3"/>
    </row>
    <row r="23" spans="2:47" ht="73.5" customHeight="1" x14ac:dyDescent="0.15">
      <c r="B23" s="23"/>
      <c r="C23" s="24"/>
      <c r="D23" s="25"/>
      <c r="E23" s="72" t="str">
        <f>'10#L'!C2</f>
        <v>消防棒用設備等の点検未実施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31"/>
      <c r="AN23" s="3"/>
      <c r="AO23" s="3"/>
      <c r="AP23" s="3"/>
      <c r="AQ23" s="3"/>
      <c r="AR23" s="3"/>
      <c r="AS23" s="3"/>
      <c r="AT23" s="3"/>
      <c r="AU23" s="3"/>
    </row>
    <row r="24" spans="2:47" ht="18" customHeight="1" x14ac:dyDescent="0.15">
      <c r="B24" s="23"/>
      <c r="C24" s="24"/>
      <c r="D24" s="32"/>
      <c r="E24" s="74" t="str">
        <f>IF(TRIM(E23)="","","改善計画（結果）")</f>
        <v>改善計画（結果）</v>
      </c>
      <c r="F24" s="74"/>
      <c r="G24" s="74"/>
      <c r="H24" s="74"/>
      <c r="I24" s="74"/>
      <c r="J24" s="74"/>
      <c r="K24" s="74"/>
      <c r="L24" s="74"/>
      <c r="M24" s="74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3"/>
      <c r="AN24" s="3"/>
      <c r="AO24" s="3"/>
      <c r="AP24" s="3"/>
      <c r="AQ24" s="3"/>
      <c r="AR24" s="3"/>
      <c r="AS24" s="3"/>
      <c r="AT24" s="3"/>
      <c r="AU24" s="3"/>
    </row>
    <row r="25" spans="2:47" ht="73.5" customHeight="1" x14ac:dyDescent="0.15">
      <c r="B25" s="34"/>
      <c r="C25" s="35"/>
      <c r="D25" s="36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37"/>
      <c r="AN25" s="3"/>
      <c r="AO25" s="3"/>
      <c r="AP25" s="3"/>
      <c r="AQ25" s="3"/>
      <c r="AR25" s="3"/>
      <c r="AS25" s="3"/>
      <c r="AT25" s="3"/>
      <c r="AU25" s="3"/>
    </row>
    <row r="26" spans="2:47" ht="14.25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2:47" ht="14.25" x14ac:dyDescent="0.1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2:47" ht="14.25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2:47" ht="14.25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2:47" ht="14.25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2:47" ht="14.25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2:47" ht="14.25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2:47" ht="14.25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2:47" ht="14.25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2:47" ht="14.25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2:47" ht="14.25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2:47" ht="14.25" x14ac:dyDescent="0.1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2:47" ht="14.25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2:47" ht="14.25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2:47" ht="14.25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2:47" ht="14.25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2:47" ht="14.25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2:47" ht="14.25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2:47" ht="14.25" x14ac:dyDescent="0.1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2:47" ht="14.25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2:47" ht="14.25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2:47" ht="14.25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2:47" ht="14.25" x14ac:dyDescent="0.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2:47" ht="14.25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2:47" ht="14.25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2:47" ht="14.25" x14ac:dyDescent="0.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</sheetData>
  <mergeCells count="23">
    <mergeCell ref="B8:AM9"/>
    <mergeCell ref="Z2:AM2"/>
    <mergeCell ref="V4:X4"/>
    <mergeCell ref="V5:X5"/>
    <mergeCell ref="V6:X6"/>
    <mergeCell ref="H3:S3"/>
    <mergeCell ref="B10:G10"/>
    <mergeCell ref="AC17:AK17"/>
    <mergeCell ref="B14:AM14"/>
    <mergeCell ref="B15:AM15"/>
    <mergeCell ref="B11:G11"/>
    <mergeCell ref="B12:G12"/>
    <mergeCell ref="J10:AK10"/>
    <mergeCell ref="J11:AK11"/>
    <mergeCell ref="J12:AK12"/>
    <mergeCell ref="E25:AL25"/>
    <mergeCell ref="E18:AL18"/>
    <mergeCell ref="E22:AL22"/>
    <mergeCell ref="E23:AL23"/>
    <mergeCell ref="E19:AL19"/>
    <mergeCell ref="E20:M20"/>
    <mergeCell ref="E21:AL21"/>
    <mergeCell ref="E24:M24"/>
  </mergeCells>
  <phoneticPr fontId="1"/>
  <pageMargins left="0.70866141732283472" right="0.31496062992125984" top="1.1811023622047245" bottom="0.31496062992125984" header="0.59055118110236227" footer="0.19685039370078741"/>
  <pageSetup paperSize="9" orientation="portrait" verticalDpi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50"/>
  <sheetViews>
    <sheetView showGridLines="0" zoomScaleNormal="100" workbookViewId="0">
      <selection activeCell="C3" sqref="C3:N4"/>
    </sheetView>
  </sheetViews>
  <sheetFormatPr defaultColWidth="2.625" defaultRowHeight="17.25" x14ac:dyDescent="0.15"/>
  <cols>
    <col min="1" max="1" width="0.875" style="5" customWidth="1"/>
    <col min="2" max="2" width="3.25" style="5" customWidth="1"/>
    <col min="3" max="4" width="0.5" style="5" customWidth="1"/>
    <col min="5" max="27" width="2.625" style="5" customWidth="1"/>
    <col min="28" max="28" width="0.5" style="5" customWidth="1"/>
    <col min="29" max="38" width="2.625" style="5" customWidth="1"/>
    <col min="39" max="39" width="0.5" style="5" customWidth="1"/>
    <col min="40" max="40" width="0.875" style="5" customWidth="1"/>
    <col min="41" max="53" width="2.625" style="5" customWidth="1"/>
    <col min="54" max="16384" width="2.625" style="5"/>
  </cols>
  <sheetData>
    <row r="1" spans="1:46" ht="5.0999999999999996" customHeight="1" x14ac:dyDescent="0.15"/>
    <row r="2" spans="1:46" s="7" customFormat="1" ht="30" customHeight="1" x14ac:dyDescent="0.1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66" t="s">
        <v>11</v>
      </c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54" t="s">
        <v>12</v>
      </c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8"/>
      <c r="AM2" s="3"/>
      <c r="AN2" s="3"/>
      <c r="AO2" s="3"/>
      <c r="AP2" s="3"/>
      <c r="AQ2" s="3"/>
      <c r="AR2" s="3"/>
      <c r="AS2" s="3"/>
      <c r="AT2" s="3"/>
    </row>
    <row r="3" spans="1:46" s="1" customFormat="1" ht="27" customHeight="1" x14ac:dyDescent="0.15">
      <c r="A3" s="38"/>
      <c r="B3" s="39">
        <f>'10#L'!A7</f>
        <v>7</v>
      </c>
      <c r="C3" s="58" t="str">
        <f>'10#L'!C7</f>
        <v>消火器標識なし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9" t="s">
        <v>13</v>
      </c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3"/>
      <c r="AN3" s="3"/>
      <c r="AO3" s="3"/>
      <c r="AP3" s="3"/>
      <c r="AQ3" s="3"/>
      <c r="AR3" s="3"/>
      <c r="AS3" s="3"/>
      <c r="AT3" s="3"/>
    </row>
    <row r="4" spans="1:46" s="1" customFormat="1" ht="27" customHeight="1" x14ac:dyDescent="0.15">
      <c r="A4" s="10"/>
      <c r="B4" s="4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50" t="s">
        <v>14</v>
      </c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2"/>
      <c r="AM4" s="3"/>
      <c r="AN4" s="3"/>
      <c r="AO4" s="3"/>
      <c r="AP4" s="3"/>
      <c r="AQ4" s="3"/>
      <c r="AR4" s="3"/>
      <c r="AS4" s="3"/>
      <c r="AT4" s="3"/>
    </row>
    <row r="5" spans="1:46" s="1" customFormat="1" ht="27" customHeight="1" x14ac:dyDescent="0.15">
      <c r="A5" s="38"/>
      <c r="B5" s="39">
        <f>'10#L'!A8</f>
        <v>8</v>
      </c>
      <c r="C5" s="58" t="str">
        <f>'10#L'!C8</f>
        <v>消火器標識脱落（３階廊下）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9" t="s">
        <v>13</v>
      </c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3"/>
      <c r="AN5" s="3"/>
      <c r="AO5" s="3"/>
      <c r="AP5" s="3"/>
      <c r="AQ5" s="3"/>
      <c r="AR5" s="3"/>
      <c r="AS5" s="3"/>
      <c r="AT5" s="3"/>
    </row>
    <row r="6" spans="1:46" s="1" customFormat="1" ht="27" customHeight="1" x14ac:dyDescent="0.15">
      <c r="A6" s="10"/>
      <c r="B6" s="4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50" t="s">
        <v>14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2"/>
      <c r="AM6" s="3"/>
      <c r="AN6" s="3"/>
      <c r="AO6" s="3"/>
      <c r="AP6" s="3"/>
      <c r="AQ6" s="3"/>
      <c r="AR6" s="3"/>
      <c r="AS6" s="3"/>
      <c r="AT6" s="3"/>
    </row>
    <row r="7" spans="1:46" s="1" customFormat="1" ht="27" customHeight="1" x14ac:dyDescent="0.15">
      <c r="A7" s="38"/>
      <c r="B7" s="39">
        <f>'10#L'!A9</f>
        <v>9</v>
      </c>
      <c r="C7" s="58" t="str">
        <f>'10#L'!C9</f>
        <v>障害物による避難障害（３階踊り場）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9" t="s">
        <v>13</v>
      </c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3"/>
      <c r="AN7" s="3"/>
      <c r="AO7" s="3"/>
      <c r="AP7" s="3"/>
      <c r="AQ7" s="3"/>
      <c r="AR7" s="3"/>
      <c r="AS7" s="3"/>
      <c r="AT7" s="3"/>
    </row>
    <row r="8" spans="1:46" s="1" customFormat="1" ht="27" customHeight="1" x14ac:dyDescent="0.15">
      <c r="A8" s="10"/>
      <c r="B8" s="4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1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50" t="s">
        <v>14</v>
      </c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2"/>
      <c r="AM8" s="3"/>
      <c r="AN8" s="3"/>
      <c r="AO8" s="3"/>
      <c r="AP8" s="3"/>
      <c r="AQ8" s="3"/>
      <c r="AR8" s="3"/>
      <c r="AS8" s="3"/>
      <c r="AT8" s="3"/>
    </row>
    <row r="9" spans="1:46" s="1" customFormat="1" ht="27" customHeight="1" x14ac:dyDescent="0.15">
      <c r="A9" s="38"/>
      <c r="B9" s="39" t="str">
        <f>'10#L'!A10</f>
        <v xml:space="preserve"> </v>
      </c>
      <c r="C9" s="58" t="str">
        <f>'10#L'!C10</f>
        <v xml:space="preserve"> 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9" t="s">
        <v>13</v>
      </c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3"/>
      <c r="AN9" s="3"/>
      <c r="AO9" s="3"/>
      <c r="AP9" s="3"/>
      <c r="AQ9" s="3"/>
      <c r="AR9" s="3"/>
      <c r="AS9" s="3"/>
      <c r="AT9" s="3"/>
    </row>
    <row r="10" spans="1:46" s="1" customFormat="1" ht="27" customHeight="1" x14ac:dyDescent="0.15">
      <c r="A10" s="10"/>
      <c r="B10" s="4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1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50" t="s">
        <v>14</v>
      </c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2"/>
      <c r="AM10" s="3"/>
      <c r="AN10" s="3"/>
      <c r="AO10" s="3"/>
      <c r="AP10" s="3"/>
      <c r="AQ10" s="3"/>
      <c r="AR10" s="3"/>
      <c r="AS10" s="3"/>
      <c r="AT10" s="3"/>
    </row>
    <row r="11" spans="1:46" s="1" customFormat="1" ht="27" customHeight="1" x14ac:dyDescent="0.15">
      <c r="A11" s="38"/>
      <c r="B11" s="39" t="str">
        <f>'10#L'!A11</f>
        <v xml:space="preserve"> </v>
      </c>
      <c r="C11" s="58" t="str">
        <f>'10#L'!C11</f>
        <v xml:space="preserve"> 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9" t="s">
        <v>13</v>
      </c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3"/>
      <c r="AN11" s="3"/>
      <c r="AO11" s="3"/>
      <c r="AP11" s="3"/>
      <c r="AQ11" s="3"/>
      <c r="AR11" s="3"/>
      <c r="AS11" s="3"/>
      <c r="AT11" s="3"/>
    </row>
    <row r="12" spans="1:46" s="1" customFormat="1" ht="27" customHeight="1" x14ac:dyDescent="0.15">
      <c r="A12" s="10"/>
      <c r="B12" s="4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1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50" t="s">
        <v>14</v>
      </c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2"/>
      <c r="AM12" s="3"/>
      <c r="AN12" s="3"/>
      <c r="AO12" s="3"/>
      <c r="AP12" s="3"/>
      <c r="AQ12" s="3"/>
      <c r="AR12" s="3"/>
      <c r="AS12" s="3"/>
      <c r="AT12" s="3"/>
    </row>
    <row r="13" spans="1:46" s="1" customFormat="1" ht="27" customHeight="1" x14ac:dyDescent="0.15">
      <c r="A13" s="38"/>
      <c r="B13" s="39" t="str">
        <f>'10#L'!A12</f>
        <v xml:space="preserve"> </v>
      </c>
      <c r="C13" s="58" t="str">
        <f>'10#L'!C12</f>
        <v xml:space="preserve"> 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9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9" t="s">
        <v>13</v>
      </c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3"/>
      <c r="AN13" s="3"/>
      <c r="AO13" s="3"/>
      <c r="AP13" s="3"/>
      <c r="AQ13" s="3"/>
      <c r="AR13" s="3"/>
      <c r="AS13" s="3"/>
      <c r="AT13" s="3"/>
    </row>
    <row r="14" spans="1:46" s="1" customFormat="1" ht="27" customHeight="1" x14ac:dyDescent="0.15">
      <c r="A14" s="10"/>
      <c r="B14" s="4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1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50" t="s">
        <v>14</v>
      </c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2"/>
      <c r="AM14" s="3"/>
      <c r="AN14" s="3"/>
      <c r="AO14" s="3"/>
      <c r="AP14" s="3"/>
      <c r="AQ14" s="3"/>
      <c r="AR14" s="3"/>
      <c r="AS14" s="3"/>
      <c r="AT14" s="3"/>
    </row>
    <row r="15" spans="1:46" s="1" customFormat="1" ht="27" customHeight="1" x14ac:dyDescent="0.15">
      <c r="A15" s="38"/>
      <c r="B15" s="3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9" t="s">
        <v>13</v>
      </c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3"/>
      <c r="AN15" s="3"/>
      <c r="AO15" s="3"/>
      <c r="AP15" s="3"/>
      <c r="AQ15" s="3"/>
      <c r="AR15" s="3"/>
      <c r="AS15" s="3"/>
      <c r="AT15" s="3"/>
    </row>
    <row r="16" spans="1:46" s="1" customFormat="1" ht="27" customHeight="1" x14ac:dyDescent="0.15">
      <c r="A16" s="10"/>
      <c r="B16" s="4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50" t="s">
        <v>14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2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7" customHeight="1" x14ac:dyDescent="0.15">
      <c r="A17" s="38"/>
      <c r="B17" s="3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9" t="s">
        <v>13</v>
      </c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7" customHeight="1" x14ac:dyDescent="0.15">
      <c r="A18" s="10"/>
      <c r="B18" s="4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50" t="s">
        <v>14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2"/>
      <c r="AM18" s="3"/>
      <c r="AN18" s="3"/>
      <c r="AO18" s="3"/>
      <c r="AP18" s="3"/>
      <c r="AQ18" s="3"/>
      <c r="AR18" s="3"/>
      <c r="AS18" s="3"/>
      <c r="AT18" s="3"/>
    </row>
    <row r="19" spans="1:46" s="1" customFormat="1" ht="27" customHeight="1" x14ac:dyDescent="0.15">
      <c r="A19" s="38"/>
      <c r="B19" s="39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9" t="s">
        <v>13</v>
      </c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3"/>
      <c r="AN19" s="3"/>
      <c r="AO19" s="3"/>
      <c r="AP19" s="3"/>
      <c r="AQ19" s="3"/>
      <c r="AR19" s="3"/>
      <c r="AS19" s="3"/>
      <c r="AT19" s="3"/>
    </row>
    <row r="20" spans="1:46" s="1" customFormat="1" ht="27" customHeight="1" x14ac:dyDescent="0.15">
      <c r="A20" s="10"/>
      <c r="B20" s="4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1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50" t="s">
        <v>14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2"/>
      <c r="AM20" s="3"/>
      <c r="AN20" s="3"/>
      <c r="AO20" s="3"/>
      <c r="AP20" s="3"/>
      <c r="AQ20" s="3"/>
      <c r="AR20" s="3"/>
      <c r="AS20" s="3"/>
      <c r="AT20" s="3"/>
    </row>
    <row r="21" spans="1:46" s="1" customFormat="1" ht="27" customHeight="1" x14ac:dyDescent="0.15">
      <c r="A21" s="38"/>
      <c r="B21" s="39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 t="s">
        <v>13</v>
      </c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3"/>
      <c r="AN21" s="3"/>
      <c r="AO21" s="3"/>
      <c r="AP21" s="3"/>
      <c r="AQ21" s="3"/>
      <c r="AR21" s="3"/>
      <c r="AS21" s="3"/>
      <c r="AT21" s="3"/>
    </row>
    <row r="22" spans="1:46" s="1" customFormat="1" ht="27" customHeight="1" x14ac:dyDescent="0.15">
      <c r="A22" s="10"/>
      <c r="B22" s="4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50" t="s">
        <v>14</v>
      </c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2"/>
      <c r="AM22" s="3"/>
      <c r="AN22" s="3"/>
      <c r="AO22" s="3"/>
      <c r="AP22" s="3"/>
      <c r="AQ22" s="3"/>
      <c r="AR22" s="3"/>
      <c r="AS22" s="3"/>
      <c r="AT22" s="3"/>
    </row>
    <row r="23" spans="1:46" s="1" customFormat="1" ht="27" customHeight="1" x14ac:dyDescent="0.15">
      <c r="A23" s="38"/>
      <c r="B23" s="39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 t="s">
        <v>13</v>
      </c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3"/>
      <c r="AN23" s="3"/>
      <c r="AO23" s="3"/>
      <c r="AP23" s="3"/>
      <c r="AQ23" s="3"/>
      <c r="AR23" s="3"/>
      <c r="AS23" s="3"/>
      <c r="AT23" s="3"/>
    </row>
    <row r="24" spans="1:46" s="1" customFormat="1" ht="27" customHeight="1" x14ac:dyDescent="0.15">
      <c r="A24" s="10"/>
      <c r="B24" s="4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1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50" t="s">
        <v>14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2"/>
      <c r="AM24" s="3"/>
      <c r="AN24" s="3"/>
      <c r="AO24" s="3"/>
      <c r="AP24" s="3"/>
      <c r="AQ24" s="3"/>
      <c r="AR24" s="3"/>
      <c r="AS24" s="3"/>
      <c r="AT24" s="3"/>
    </row>
    <row r="25" spans="1:46" s="1" customFormat="1" ht="27" customHeight="1" x14ac:dyDescent="0.15">
      <c r="A25" s="38"/>
      <c r="B25" s="39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 t="s">
        <v>13</v>
      </c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3"/>
      <c r="AN25" s="3"/>
      <c r="AO25" s="3"/>
      <c r="AP25" s="3"/>
      <c r="AQ25" s="3"/>
      <c r="AR25" s="3"/>
      <c r="AS25" s="3"/>
      <c r="AT25" s="3"/>
    </row>
    <row r="26" spans="1:46" s="1" customFormat="1" ht="27" customHeight="1" x14ac:dyDescent="0.15">
      <c r="A26" s="10"/>
      <c r="B26" s="4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50" t="s">
        <v>14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2"/>
      <c r="AM26" s="3"/>
      <c r="AN26" s="3"/>
      <c r="AO26" s="3"/>
      <c r="AP26" s="3"/>
      <c r="AQ26" s="3"/>
      <c r="AR26" s="3"/>
      <c r="AS26" s="3"/>
      <c r="AT26" s="3"/>
    </row>
    <row r="27" spans="1:46" s="1" customFormat="1" ht="27" customHeight="1" x14ac:dyDescent="0.15">
      <c r="A27" s="38"/>
      <c r="B27" s="39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 t="s">
        <v>13</v>
      </c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3"/>
      <c r="AN27" s="3"/>
      <c r="AO27" s="3"/>
      <c r="AP27" s="3"/>
      <c r="AQ27" s="3"/>
      <c r="AR27" s="3"/>
      <c r="AS27" s="3"/>
      <c r="AT27" s="3"/>
    </row>
    <row r="28" spans="1:46" s="1" customFormat="1" ht="27" customHeight="1" x14ac:dyDescent="0.15">
      <c r="A28" s="10"/>
      <c r="B28" s="4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1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50" t="s">
        <v>14</v>
      </c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2"/>
      <c r="AM28" s="3"/>
      <c r="AN28" s="3"/>
      <c r="AO28" s="3"/>
      <c r="AP28" s="3"/>
      <c r="AQ28" s="3"/>
      <c r="AR28" s="3"/>
      <c r="AS28" s="3"/>
      <c r="AT28" s="3"/>
    </row>
    <row r="29" spans="1:46" s="1" customFormat="1" ht="27" customHeight="1" x14ac:dyDescent="0.15">
      <c r="A29" s="38"/>
      <c r="B29" s="39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9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9" t="s">
        <v>13</v>
      </c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3"/>
      <c r="AN29" s="3"/>
      <c r="AO29" s="3"/>
      <c r="AP29" s="3"/>
      <c r="AQ29" s="3"/>
      <c r="AR29" s="3"/>
      <c r="AS29" s="3"/>
      <c r="AT29" s="3"/>
    </row>
    <row r="30" spans="1:46" s="1" customFormat="1" ht="27" customHeight="1" x14ac:dyDescent="0.15">
      <c r="A30" s="10"/>
      <c r="B30" s="4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50" t="s">
        <v>14</v>
      </c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2"/>
      <c r="AM30" s="3"/>
      <c r="AN30" s="3"/>
      <c r="AO30" s="3"/>
      <c r="AP30" s="3"/>
      <c r="AQ30" s="3"/>
      <c r="AR30" s="3"/>
      <c r="AS30" s="3"/>
      <c r="AT30" s="3"/>
    </row>
    <row r="31" spans="1:46" ht="12" customHeight="1" x14ac:dyDescent="0.1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</row>
    <row r="32" spans="1:46" ht="12" customHeight="1" x14ac:dyDescent="0.15"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</row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</sheetData>
  <mergeCells count="61">
    <mergeCell ref="E32:AA32"/>
    <mergeCell ref="AC32:AM32"/>
    <mergeCell ref="A2:N2"/>
    <mergeCell ref="O2:Z2"/>
    <mergeCell ref="AA2:AK2"/>
    <mergeCell ref="O3:Z4"/>
    <mergeCell ref="AA3:AL3"/>
    <mergeCell ref="AA4:AL4"/>
    <mergeCell ref="C3:N4"/>
    <mergeCell ref="C9:N10"/>
    <mergeCell ref="C11:N12"/>
    <mergeCell ref="O5:Z6"/>
    <mergeCell ref="AA5:AL5"/>
    <mergeCell ref="AA6:AL6"/>
    <mergeCell ref="O7:Z8"/>
    <mergeCell ref="AA7:AL7"/>
    <mergeCell ref="AA8:AL8"/>
    <mergeCell ref="C5:N6"/>
    <mergeCell ref="C7:N8"/>
    <mergeCell ref="O9:Z10"/>
    <mergeCell ref="AA9:AL9"/>
    <mergeCell ref="AA10:AL10"/>
    <mergeCell ref="O11:Z12"/>
    <mergeCell ref="AA11:AL11"/>
    <mergeCell ref="AA12:AL12"/>
    <mergeCell ref="C15:N16"/>
    <mergeCell ref="O15:Z16"/>
    <mergeCell ref="AA15:AL15"/>
    <mergeCell ref="AA16:AL16"/>
    <mergeCell ref="C13:N14"/>
    <mergeCell ref="O13:Z14"/>
    <mergeCell ref="AA13:AL13"/>
    <mergeCell ref="AA14:AL14"/>
    <mergeCell ref="C17:N18"/>
    <mergeCell ref="O17:Z18"/>
    <mergeCell ref="AA17:AL17"/>
    <mergeCell ref="AA18:AL18"/>
    <mergeCell ref="C19:N20"/>
    <mergeCell ref="O19:Z20"/>
    <mergeCell ref="AA19:AL19"/>
    <mergeCell ref="AA20:AL20"/>
    <mergeCell ref="C21:N22"/>
    <mergeCell ref="O21:Z22"/>
    <mergeCell ref="AA21:AL21"/>
    <mergeCell ref="AA22:AL22"/>
    <mergeCell ref="C23:N24"/>
    <mergeCell ref="O23:Z24"/>
    <mergeCell ref="AA23:AL23"/>
    <mergeCell ref="AA24:AL24"/>
    <mergeCell ref="C29:N30"/>
    <mergeCell ref="O29:Z30"/>
    <mergeCell ref="AA29:AL29"/>
    <mergeCell ref="AA30:AL30"/>
    <mergeCell ref="C25:N26"/>
    <mergeCell ref="O25:Z26"/>
    <mergeCell ref="AA25:AL25"/>
    <mergeCell ref="AA26:AL26"/>
    <mergeCell ref="C27:N28"/>
    <mergeCell ref="O27:Z28"/>
    <mergeCell ref="AA27:AL27"/>
    <mergeCell ref="AA28:AL28"/>
  </mergeCells>
  <phoneticPr fontId="1"/>
  <pageMargins left="0.70866141732283472" right="0.31496062992125984" top="0.78740157480314965" bottom="0.59055118110236227" header="0.78740157480314965" footer="0.31496062992125984"/>
  <pageSetup paperSize="9" orientation="portrait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34"/>
  <sheetViews>
    <sheetView workbookViewId="0"/>
  </sheetViews>
  <sheetFormatPr defaultRowHeight="13.5" x14ac:dyDescent="0.15"/>
  <cols>
    <col min="1" max="1" width="18" bestFit="1" customWidth="1"/>
    <col min="2" max="2" width="26.75" bestFit="1" customWidth="1"/>
    <col min="3" max="3" width="19" bestFit="1" customWidth="1"/>
  </cols>
  <sheetData>
    <row r="1" spans="1:6" x14ac:dyDescent="0.15">
      <c r="A1" s="1">
        <f>'D10'!B3</f>
        <v>1</v>
      </c>
      <c r="B1" s="1" t="str">
        <f>'D10'!C3</f>
        <v>防火・防災管理</v>
      </c>
      <c r="C1" s="1" t="str">
        <f>'D10'!D3</f>
        <v>消防用設備等の自主点検未実施</v>
      </c>
      <c r="D1" s="1"/>
      <c r="E1" s="1"/>
      <c r="F1" s="42"/>
    </row>
    <row r="2" spans="1:6" x14ac:dyDescent="0.15">
      <c r="A2" s="1">
        <f>'D10'!B4</f>
        <v>2</v>
      </c>
      <c r="B2" s="1" t="str">
        <f>'D10'!C4</f>
        <v>防火・防災管理</v>
      </c>
      <c r="C2" s="1" t="str">
        <f>'D10'!D4</f>
        <v>消防棒用設備等の点検未実施</v>
      </c>
      <c r="D2" s="1"/>
      <c r="E2" s="1"/>
      <c r="F2" s="42"/>
    </row>
    <row r="3" spans="1:6" x14ac:dyDescent="0.15">
      <c r="A3" s="1">
        <f>'D10'!B5</f>
        <v>3</v>
      </c>
      <c r="B3" s="1" t="str">
        <f>'D10'!C5</f>
        <v>防火・防災管理</v>
      </c>
      <c r="C3" s="1" t="str">
        <f>'D10'!D5</f>
        <v>防火対象物点検結果未実施</v>
      </c>
      <c r="D3" s="1"/>
      <c r="E3" s="1"/>
      <c r="F3" s="42"/>
    </row>
    <row r="4" spans="1:6" x14ac:dyDescent="0.15">
      <c r="A4" s="1">
        <f>'D10'!B6</f>
        <v>4</v>
      </c>
      <c r="B4" s="1" t="str">
        <f>'D10'!C6</f>
        <v>点検報告</v>
      </c>
      <c r="C4" s="1" t="str">
        <f>'D10'!D6</f>
        <v>消火器一部未設置</v>
      </c>
      <c r="D4" s="1"/>
      <c r="E4" s="1"/>
      <c r="F4" s="42"/>
    </row>
    <row r="5" spans="1:6" x14ac:dyDescent="0.15">
      <c r="A5" s="1">
        <f>'D10'!B7</f>
        <v>5</v>
      </c>
      <c r="B5" s="1" t="str">
        <f>'D10'!C7</f>
        <v>点検報告</v>
      </c>
      <c r="C5" s="1" t="str">
        <f>'D10'!D7</f>
        <v>消火器設置数不足（１Fエントランス）</v>
      </c>
      <c r="D5" s="1"/>
      <c r="E5" s="1"/>
      <c r="F5" s="42"/>
    </row>
    <row r="6" spans="1:6" x14ac:dyDescent="0.15">
      <c r="A6" s="1">
        <f>'D10'!B8</f>
        <v>6</v>
      </c>
      <c r="B6" s="1" t="str">
        <f>'D10'!C8</f>
        <v>点検報告</v>
      </c>
      <c r="C6" s="1" t="str">
        <f>'D10'!D8</f>
        <v>消火器失効（２階廊下）</v>
      </c>
      <c r="D6" s="1"/>
      <c r="E6" s="1"/>
      <c r="F6" s="42"/>
    </row>
    <row r="7" spans="1:6" x14ac:dyDescent="0.15">
      <c r="A7" s="1">
        <f>'D10'!B9</f>
        <v>7</v>
      </c>
      <c r="B7" s="1" t="str">
        <f>'D10'!C9</f>
        <v>点検報告</v>
      </c>
      <c r="C7" s="1" t="str">
        <f>'D10'!D9</f>
        <v>消火器標識なし</v>
      </c>
      <c r="D7" s="1"/>
      <c r="E7" s="1"/>
      <c r="F7" s="42"/>
    </row>
    <row r="8" spans="1:6" x14ac:dyDescent="0.15">
      <c r="A8" s="1">
        <f>'D10'!B10</f>
        <v>8</v>
      </c>
      <c r="B8" s="1" t="str">
        <f>'D10'!C10</f>
        <v>点検報告</v>
      </c>
      <c r="C8" s="1" t="str">
        <f>'D10'!D10</f>
        <v>消火器標識脱落（３階廊下）</v>
      </c>
      <c r="D8" s="1"/>
      <c r="E8" s="1"/>
      <c r="F8" s="42"/>
    </row>
    <row r="9" spans="1:6" x14ac:dyDescent="0.15">
      <c r="A9" s="1">
        <f>'D10'!B11</f>
        <v>9</v>
      </c>
      <c r="B9" s="1" t="str">
        <f>'D10'!C11</f>
        <v>消防活動上必要な施設</v>
      </c>
      <c r="C9" s="1" t="str">
        <f>'D10'!D11</f>
        <v>障害物による避難障害（３階踊り場）</v>
      </c>
      <c r="D9" s="1"/>
      <c r="E9" s="1"/>
      <c r="F9" s="42"/>
    </row>
    <row r="10" spans="1:6" x14ac:dyDescent="0.15">
      <c r="A10" s="1" t="str">
        <f>'D10'!B12</f>
        <v xml:space="preserve"> </v>
      </c>
      <c r="B10" s="1" t="str">
        <f>'D10'!C12</f>
        <v xml:space="preserve"> </v>
      </c>
      <c r="C10" s="1" t="str">
        <f>'D10'!D12</f>
        <v xml:space="preserve"> </v>
      </c>
      <c r="D10" s="1"/>
      <c r="E10" s="1"/>
      <c r="F10" s="42"/>
    </row>
    <row r="11" spans="1:6" x14ac:dyDescent="0.15">
      <c r="A11" s="1" t="str">
        <f>'D10'!B13</f>
        <v xml:space="preserve"> </v>
      </c>
      <c r="B11" s="1" t="str">
        <f>'D10'!C13</f>
        <v xml:space="preserve"> </v>
      </c>
      <c r="C11" s="1" t="str">
        <f>'D10'!D13</f>
        <v xml:space="preserve"> </v>
      </c>
      <c r="D11" s="1"/>
      <c r="E11" s="1"/>
      <c r="F11" s="42"/>
    </row>
    <row r="12" spans="1:6" x14ac:dyDescent="0.15">
      <c r="A12" s="1" t="str">
        <f>'D10'!B14</f>
        <v xml:space="preserve"> </v>
      </c>
      <c r="B12" s="1" t="str">
        <f>'D10'!C14</f>
        <v xml:space="preserve"> </v>
      </c>
      <c r="C12" s="1" t="str">
        <f>'D10'!D14</f>
        <v xml:space="preserve"> </v>
      </c>
      <c r="D12" s="1"/>
      <c r="E12" s="1"/>
      <c r="F12" s="42"/>
    </row>
    <row r="13" spans="1:6" x14ac:dyDescent="0.15">
      <c r="A13" s="1" t="str">
        <f>'D10'!B15</f>
        <v xml:space="preserve"> </v>
      </c>
      <c r="B13" s="1" t="str">
        <f>'D10'!C15</f>
        <v xml:space="preserve"> </v>
      </c>
      <c r="C13" s="1" t="str">
        <f>'D10'!D15</f>
        <v xml:space="preserve"> </v>
      </c>
      <c r="D13" s="1"/>
      <c r="E13" s="1"/>
      <c r="F13" s="42"/>
    </row>
    <row r="14" spans="1:6" x14ac:dyDescent="0.15">
      <c r="A14" s="1" t="str">
        <f>'D10'!B16</f>
        <v xml:space="preserve"> </v>
      </c>
      <c r="B14" s="1" t="str">
        <f>'D10'!C16</f>
        <v xml:space="preserve"> </v>
      </c>
      <c r="C14" s="1" t="str">
        <f>'D10'!D16</f>
        <v xml:space="preserve"> </v>
      </c>
      <c r="D14" s="1"/>
      <c r="E14" s="1"/>
      <c r="F14" s="42"/>
    </row>
    <row r="15" spans="1:6" x14ac:dyDescent="0.15">
      <c r="A15" s="1" t="str">
        <f>'D10'!B17</f>
        <v xml:space="preserve"> </v>
      </c>
      <c r="B15" s="1" t="str">
        <f>'D10'!C17</f>
        <v xml:space="preserve"> </v>
      </c>
      <c r="C15" s="1" t="str">
        <f>'D10'!D17</f>
        <v xml:space="preserve"> </v>
      </c>
      <c r="D15" s="1"/>
      <c r="E15" s="1"/>
      <c r="F15" s="42"/>
    </row>
    <row r="16" spans="1:6" x14ac:dyDescent="0.15">
      <c r="A16" s="1" t="str">
        <f>'D10'!B18</f>
        <v xml:space="preserve"> </v>
      </c>
      <c r="B16" s="1" t="str">
        <f>'D10'!C18</f>
        <v xml:space="preserve"> </v>
      </c>
      <c r="C16" s="1" t="str">
        <f>'D10'!D18</f>
        <v xml:space="preserve"> </v>
      </c>
      <c r="D16" s="1"/>
      <c r="E16" s="1"/>
      <c r="F16" s="42"/>
    </row>
    <row r="17" spans="1:6" x14ac:dyDescent="0.15">
      <c r="A17" s="1" t="str">
        <f>'D10'!B19</f>
        <v xml:space="preserve"> </v>
      </c>
      <c r="B17" s="1" t="str">
        <f>'D10'!C19</f>
        <v xml:space="preserve"> </v>
      </c>
      <c r="C17" s="1" t="str">
        <f>'D10'!D19</f>
        <v xml:space="preserve"> </v>
      </c>
      <c r="D17" s="1"/>
      <c r="E17" s="1"/>
      <c r="F17" s="42"/>
    </row>
    <row r="18" spans="1:6" x14ac:dyDescent="0.15">
      <c r="A18" s="1" t="str">
        <f>'D10'!B20</f>
        <v xml:space="preserve"> </v>
      </c>
      <c r="B18" s="1" t="str">
        <f>'D10'!C20</f>
        <v xml:space="preserve"> </v>
      </c>
      <c r="C18" s="1" t="str">
        <f>'D10'!D20</f>
        <v xml:space="preserve"> </v>
      </c>
      <c r="D18" s="1"/>
      <c r="E18" s="1"/>
      <c r="F18" s="42"/>
    </row>
    <row r="19" spans="1:6" x14ac:dyDescent="0.15">
      <c r="A19" s="1" t="str">
        <f>'D10'!B21</f>
        <v xml:space="preserve"> </v>
      </c>
      <c r="B19" s="1" t="str">
        <f>'D10'!C21</f>
        <v xml:space="preserve"> </v>
      </c>
      <c r="C19" s="1" t="str">
        <f>'D10'!D21</f>
        <v xml:space="preserve"> </v>
      </c>
      <c r="D19" s="1"/>
      <c r="E19" s="1"/>
      <c r="F19" s="42"/>
    </row>
    <row r="20" spans="1:6" x14ac:dyDescent="0.15">
      <c r="A20" s="1" t="str">
        <f>'D10'!B22</f>
        <v xml:space="preserve"> </v>
      </c>
      <c r="B20" s="1" t="str">
        <f>'D10'!C22</f>
        <v xml:space="preserve"> </v>
      </c>
      <c r="C20" s="1" t="str">
        <f>'D10'!D22</f>
        <v xml:space="preserve"> </v>
      </c>
      <c r="D20" s="1"/>
      <c r="E20" s="1"/>
      <c r="F20" s="42"/>
    </row>
    <row r="21" spans="1:6" x14ac:dyDescent="0.15">
      <c r="A21" s="1" t="str">
        <f>'D10'!B23</f>
        <v xml:space="preserve"> </v>
      </c>
      <c r="B21" s="1" t="str">
        <f>'D10'!C23</f>
        <v xml:space="preserve"> </v>
      </c>
      <c r="C21" s="1" t="str">
        <f>'D10'!D23</f>
        <v xml:space="preserve"> </v>
      </c>
      <c r="D21" s="1"/>
      <c r="E21" s="1"/>
      <c r="F21" s="42"/>
    </row>
    <row r="22" spans="1:6" x14ac:dyDescent="0.15">
      <c r="A22" s="1" t="str">
        <f>'D10'!B24</f>
        <v xml:space="preserve"> </v>
      </c>
      <c r="B22" s="1" t="str">
        <f>'D10'!C24</f>
        <v xml:space="preserve"> </v>
      </c>
      <c r="C22" s="1" t="str">
        <f>'D10'!D24</f>
        <v xml:space="preserve"> </v>
      </c>
      <c r="D22" s="1"/>
      <c r="E22" s="1"/>
      <c r="F22" s="42"/>
    </row>
    <row r="23" spans="1:6" x14ac:dyDescent="0.15">
      <c r="A23" s="1" t="str">
        <f>'D10'!B25</f>
        <v xml:space="preserve"> </v>
      </c>
      <c r="B23" s="1" t="str">
        <f>'D10'!C25</f>
        <v xml:space="preserve"> </v>
      </c>
      <c r="C23" s="1" t="str">
        <f>'D10'!D25</f>
        <v xml:space="preserve"> </v>
      </c>
      <c r="D23" s="1"/>
      <c r="E23" s="1"/>
      <c r="F23" s="42"/>
    </row>
    <row r="24" spans="1:6" x14ac:dyDescent="0.15">
      <c r="A24" s="1" t="str">
        <f>'D10'!B26</f>
        <v xml:space="preserve"> </v>
      </c>
      <c r="B24" s="1" t="str">
        <f>'D10'!C26</f>
        <v xml:space="preserve"> </v>
      </c>
      <c r="C24" s="1" t="str">
        <f>'D10'!D26</f>
        <v xml:space="preserve"> </v>
      </c>
      <c r="D24" s="1"/>
      <c r="E24" s="1"/>
      <c r="F24" s="42"/>
    </row>
    <row r="25" spans="1:6" x14ac:dyDescent="0.15">
      <c r="A25" s="1" t="str">
        <f>'D10'!B27</f>
        <v xml:space="preserve"> </v>
      </c>
      <c r="B25" s="1" t="str">
        <f>'D10'!C27</f>
        <v xml:space="preserve"> </v>
      </c>
      <c r="C25" s="1" t="str">
        <f>'D10'!D27</f>
        <v xml:space="preserve"> </v>
      </c>
      <c r="D25" s="1"/>
      <c r="E25" s="1"/>
      <c r="F25" s="42"/>
    </row>
    <row r="26" spans="1:6" x14ac:dyDescent="0.15">
      <c r="A26" s="1" t="str">
        <f>'D10'!B28</f>
        <v xml:space="preserve"> </v>
      </c>
      <c r="B26" s="1" t="str">
        <f>'D10'!C28</f>
        <v xml:space="preserve"> </v>
      </c>
      <c r="C26" s="1" t="str">
        <f>'D10'!D28</f>
        <v xml:space="preserve"> </v>
      </c>
      <c r="D26" s="1"/>
      <c r="E26" s="1"/>
      <c r="F26" s="42"/>
    </row>
    <row r="27" spans="1:6" x14ac:dyDescent="0.15">
      <c r="A27" s="1" t="str">
        <f>'D10'!B29</f>
        <v xml:space="preserve"> </v>
      </c>
      <c r="B27" s="1" t="str">
        <f>'D10'!C29</f>
        <v xml:space="preserve"> </v>
      </c>
      <c r="C27" s="1" t="str">
        <f>'D10'!D29</f>
        <v xml:space="preserve"> </v>
      </c>
      <c r="D27" s="1"/>
      <c r="E27" s="1"/>
      <c r="F27" s="42"/>
    </row>
    <row r="28" spans="1:6" x14ac:dyDescent="0.15">
      <c r="A28" s="1" t="str">
        <f>'D10'!B30</f>
        <v xml:space="preserve"> </v>
      </c>
      <c r="B28" s="1" t="str">
        <f>'D10'!C30</f>
        <v xml:space="preserve"> </v>
      </c>
      <c r="C28" s="1" t="str">
        <f>'D10'!D30</f>
        <v xml:space="preserve"> </v>
      </c>
      <c r="D28" s="1"/>
      <c r="E28" s="1"/>
      <c r="F28" s="42"/>
    </row>
    <row r="29" spans="1:6" x14ac:dyDescent="0.15">
      <c r="A29" s="1" t="str">
        <f>'D10'!B31</f>
        <v xml:space="preserve"> </v>
      </c>
      <c r="B29" s="1" t="str">
        <f>'D10'!C31</f>
        <v xml:space="preserve"> </v>
      </c>
      <c r="C29" s="1" t="str">
        <f>'D10'!D31</f>
        <v xml:space="preserve"> </v>
      </c>
      <c r="D29" s="1"/>
      <c r="E29" s="1"/>
      <c r="F29" s="42"/>
    </row>
    <row r="30" spans="1:6" x14ac:dyDescent="0.15">
      <c r="A30" s="1" t="str">
        <f>'D10'!B32</f>
        <v xml:space="preserve"> </v>
      </c>
      <c r="B30" s="1" t="str">
        <f>'D10'!C32</f>
        <v xml:space="preserve"> </v>
      </c>
      <c r="C30" s="1" t="str">
        <f>'D10'!D32</f>
        <v xml:space="preserve"> </v>
      </c>
      <c r="D30" s="1"/>
      <c r="E30" s="1"/>
      <c r="F30" s="42"/>
    </row>
    <row r="31" spans="1:6" x14ac:dyDescent="0.15">
      <c r="A31" s="1" t="str">
        <f>'D10'!B33</f>
        <v xml:space="preserve"> </v>
      </c>
      <c r="B31" s="1" t="str">
        <f>'D10'!C33</f>
        <v xml:space="preserve"> </v>
      </c>
      <c r="C31" s="1" t="str">
        <f>'D10'!D33</f>
        <v xml:space="preserve"> </v>
      </c>
      <c r="D31" s="1"/>
      <c r="E31" s="1"/>
      <c r="F31" s="42"/>
    </row>
    <row r="32" spans="1:6" x14ac:dyDescent="0.15">
      <c r="A32" s="1" t="str">
        <f>'D10'!B34</f>
        <v xml:space="preserve"> </v>
      </c>
      <c r="B32" s="1" t="str">
        <f>'D10'!C34</f>
        <v xml:space="preserve"> </v>
      </c>
      <c r="C32" s="1" t="str">
        <f>'D10'!D34</f>
        <v xml:space="preserve"> </v>
      </c>
      <c r="D32" s="1"/>
      <c r="E32" s="1"/>
      <c r="F32" s="42"/>
    </row>
    <row r="33" spans="1:6" x14ac:dyDescent="0.15">
      <c r="A33" s="1" t="str">
        <f>'D10'!B35</f>
        <v xml:space="preserve"> </v>
      </c>
      <c r="B33" s="1" t="str">
        <f>'D10'!C35</f>
        <v xml:space="preserve"> </v>
      </c>
      <c r="C33" s="1" t="str">
        <f>'D10'!D35</f>
        <v xml:space="preserve"> </v>
      </c>
      <c r="D33" s="1"/>
      <c r="E33" s="1"/>
      <c r="F33" s="42"/>
    </row>
    <row r="34" spans="1:6" x14ac:dyDescent="0.15">
      <c r="A34" s="1" t="str">
        <f>'D10'!B36</f>
        <v xml:space="preserve"> </v>
      </c>
      <c r="B34" s="1" t="str">
        <f>'D10'!C36</f>
        <v xml:space="preserve"> </v>
      </c>
      <c r="C34" s="1" t="str">
        <f>'D10'!D36</f>
        <v xml:space="preserve"> </v>
      </c>
      <c r="D34" s="1"/>
      <c r="E34" s="1"/>
      <c r="F34" s="4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30"/>
  <sheetViews>
    <sheetView workbookViewId="0">
      <selection activeCell="A18" sqref="A18"/>
    </sheetView>
  </sheetViews>
  <sheetFormatPr defaultRowHeight="13.5" x14ac:dyDescent="0.15"/>
  <cols>
    <col min="1" max="1" width="26.75" bestFit="1" customWidth="1"/>
    <col min="2" max="2" width="57.75" bestFit="1" customWidth="1"/>
  </cols>
  <sheetData>
    <row r="1" spans="1:2" x14ac:dyDescent="0.15">
      <c r="A1" s="1" t="str">
        <f>'D11'!D3</f>
        <v>Ｒｉｔｚ ＳＱＵＡＲＥ　Ｇｒａｎ Ｑｂｅ</v>
      </c>
    </row>
    <row r="2" spans="1:2" x14ac:dyDescent="0.15">
      <c r="A2" s="1" t="str">
        <f>'D11'!E3</f>
        <v>池田市新町１０番９号</v>
      </c>
    </row>
    <row r="3" spans="1:2" x14ac:dyDescent="0.15">
      <c r="A3" s="1" t="str">
        <f>'D11'!I3</f>
        <v>令和</v>
      </c>
      <c r="B3" t="str">
        <f>A3&amp;A4&amp;"年"&amp;A5&amp;"月"&amp;A6&amp;"日"</f>
        <v>令和6年4月22日</v>
      </c>
    </row>
    <row r="4" spans="1:2" x14ac:dyDescent="0.15">
      <c r="A4" s="1">
        <f>'D11'!J3</f>
        <v>6</v>
      </c>
    </row>
    <row r="5" spans="1:2" x14ac:dyDescent="0.15">
      <c r="A5" s="1">
        <f>'D11'!K3</f>
        <v>4</v>
      </c>
    </row>
    <row r="6" spans="1:2" x14ac:dyDescent="0.15">
      <c r="A6" s="1">
        <f>'D11'!L3</f>
        <v>22</v>
      </c>
    </row>
    <row r="7" spans="1:2" x14ac:dyDescent="0.15">
      <c r="A7" s="1"/>
    </row>
    <row r="8" spans="1:2" x14ac:dyDescent="0.15">
      <c r="A8" s="1" t="str">
        <f>'D11'!M3</f>
        <v>令和</v>
      </c>
      <c r="B8" t="str">
        <f>A8&amp;DBCS(A9)&amp;"年"&amp;DBCS(A10)&amp;"月"&amp;DBCS(A11)&amp;"日"</f>
        <v>令和６年４月２２日</v>
      </c>
    </row>
    <row r="9" spans="1:2" x14ac:dyDescent="0.15">
      <c r="A9" s="1">
        <f>'D11'!N3</f>
        <v>6</v>
      </c>
    </row>
    <row r="10" spans="1:2" x14ac:dyDescent="0.15">
      <c r="A10" s="1">
        <f>'D11'!O3</f>
        <v>4</v>
      </c>
    </row>
    <row r="11" spans="1:2" x14ac:dyDescent="0.15">
      <c r="A11" s="1">
        <f>'D11'!P3</f>
        <v>22</v>
      </c>
      <c r="B11" t="str">
        <f>"　"&amp;B8&amp;"付で指示のあった不備事項についての改善計画（結果）"</f>
        <v>　令和６年４月２２日付で指示のあった不備事項についての改善計画（結果）</v>
      </c>
    </row>
    <row r="12" spans="1:2" x14ac:dyDescent="0.15">
      <c r="A12" s="1"/>
    </row>
    <row r="13" spans="1:2" x14ac:dyDescent="0.15">
      <c r="A13" s="1">
        <f>'D11'!G3</f>
        <v>100</v>
      </c>
      <c r="B13" s="1"/>
    </row>
    <row r="14" spans="1:2" x14ac:dyDescent="0.15">
      <c r="A14" s="1">
        <f>'D11'!H3</f>
        <v>0</v>
      </c>
      <c r="B14" s="1"/>
    </row>
    <row r="15" spans="1:2" x14ac:dyDescent="0.15">
      <c r="A15" s="1" t="str">
        <f>'D11'!F3</f>
        <v xml:space="preserve"> </v>
      </c>
      <c r="B15" s="1"/>
    </row>
    <row r="16" spans="1:2" x14ac:dyDescent="0.15">
      <c r="A16" s="1"/>
      <c r="B16" s="1"/>
    </row>
    <row r="17" spans="1:2" x14ac:dyDescent="0.15">
      <c r="A17" s="1">
        <f>'D11'!B3</f>
        <v>100</v>
      </c>
      <c r="B17" s="1"/>
    </row>
    <row r="18" spans="1:2" x14ac:dyDescent="0.15">
      <c r="A18" s="1" t="str">
        <f>'D11'!C3</f>
        <v>0001</v>
      </c>
      <c r="B18" s="1"/>
    </row>
    <row r="19" spans="1:2" x14ac:dyDescent="0.15">
      <c r="B19" s="1"/>
    </row>
    <row r="20" spans="1:2" x14ac:dyDescent="0.15">
      <c r="B20" s="1"/>
    </row>
    <row r="21" spans="1:2" x14ac:dyDescent="0.15">
      <c r="B21" s="1"/>
    </row>
    <row r="22" spans="1:2" x14ac:dyDescent="0.15">
      <c r="B22" s="1"/>
    </row>
    <row r="23" spans="1:2" x14ac:dyDescent="0.15">
      <c r="B23" s="1"/>
    </row>
    <row r="24" spans="1:2" x14ac:dyDescent="0.15">
      <c r="B24" s="1"/>
    </row>
    <row r="25" spans="1:2" x14ac:dyDescent="0.15">
      <c r="B25" s="1"/>
    </row>
    <row r="26" spans="1:2" x14ac:dyDescent="0.15">
      <c r="B26" s="1"/>
    </row>
    <row r="27" spans="1:2" x14ac:dyDescent="0.15">
      <c r="B27" s="1"/>
    </row>
    <row r="28" spans="1:2" x14ac:dyDescent="0.15">
      <c r="B28" s="1"/>
    </row>
    <row r="29" spans="1:2" x14ac:dyDescent="0.15">
      <c r="B29" s="1"/>
    </row>
    <row r="30" spans="1:2" x14ac:dyDescent="0.15">
      <c r="B30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4"/>
  <sheetViews>
    <sheetView workbookViewId="0">
      <selection activeCell="F4" sqref="F4"/>
    </sheetView>
  </sheetViews>
  <sheetFormatPr defaultRowHeight="13.5" x14ac:dyDescent="0.15"/>
  <sheetData>
    <row r="1" spans="1:6" x14ac:dyDescent="0.15">
      <c r="A1">
        <f>1</f>
        <v>1</v>
      </c>
      <c r="B1">
        <v>1</v>
      </c>
      <c r="C1">
        <f>3</f>
        <v>3</v>
      </c>
      <c r="D1" t="s">
        <v>29</v>
      </c>
    </row>
    <row r="2" spans="1:6" x14ac:dyDescent="0.15">
      <c r="A2" t="s">
        <v>29</v>
      </c>
      <c r="B2" t="s">
        <v>30</v>
      </c>
      <c r="C2" t="s">
        <v>31</v>
      </c>
      <c r="D2" t="s">
        <v>32</v>
      </c>
      <c r="E2" t="s">
        <v>29</v>
      </c>
    </row>
    <row r="3" spans="1:6" x14ac:dyDescent="0.15">
      <c r="A3">
        <f>1</f>
        <v>1</v>
      </c>
      <c r="B3">
        <f>100</f>
        <v>100</v>
      </c>
      <c r="C3" t="s">
        <v>33</v>
      </c>
      <c r="D3" t="s">
        <v>34</v>
      </c>
      <c r="E3" t="s">
        <v>29</v>
      </c>
    </row>
    <row r="4" spans="1:6" x14ac:dyDescent="0.15">
      <c r="F4" t="s">
        <v>68</v>
      </c>
    </row>
  </sheetData>
  <phoneticPr fontId="1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3"/>
  <sheetViews>
    <sheetView workbookViewId="0"/>
  </sheetViews>
  <sheetFormatPr defaultRowHeight="13.5" x14ac:dyDescent="0.15"/>
  <sheetData>
    <row r="1" spans="1:5" x14ac:dyDescent="0.15">
      <c r="A1">
        <f>1</f>
        <v>1</v>
      </c>
      <c r="B1">
        <f>0</f>
        <v>0</v>
      </c>
      <c r="C1">
        <f>3</f>
        <v>3</v>
      </c>
      <c r="D1" t="s">
        <v>29</v>
      </c>
    </row>
    <row r="2" spans="1:5" x14ac:dyDescent="0.15">
      <c r="A2" t="s">
        <v>29</v>
      </c>
      <c r="B2" t="s">
        <v>30</v>
      </c>
      <c r="C2" t="s">
        <v>31</v>
      </c>
      <c r="D2" t="s">
        <v>32</v>
      </c>
      <c r="E2" t="s">
        <v>29</v>
      </c>
    </row>
    <row r="3" spans="1:5" x14ac:dyDescent="0.15">
      <c r="A3">
        <f>1</f>
        <v>1</v>
      </c>
      <c r="B3">
        <f>100</f>
        <v>100</v>
      </c>
      <c r="C3" t="s">
        <v>33</v>
      </c>
      <c r="D3" t="s">
        <v>34</v>
      </c>
      <c r="E3" t="s">
        <v>29</v>
      </c>
    </row>
  </sheetData>
  <phoneticPr fontId="10"/>
  <pageMargins left="0.7" right="0.7" top="0.75" bottom="0.75" header="0.3" footer="0.3"/>
  <ignoredErrors>
    <ignoredError sqref="A3:B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/>
  </sheetViews>
  <sheetFormatPr defaultRowHeight="13.5" x14ac:dyDescent="0.15"/>
  <sheetData/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4</vt:i4>
      </vt:variant>
    </vt:vector>
  </HeadingPairs>
  <TitlesOfParts>
    <vt:vector size="22" baseType="lpstr">
      <vt:lpstr>Info</vt:lpstr>
      <vt:lpstr>01#P是正計画報告書</vt:lpstr>
      <vt:lpstr>01#是正計画報告書_bak</vt:lpstr>
      <vt:lpstr>02#P是正計画報告書２Ｐ目</vt:lpstr>
      <vt:lpstr>10#L</vt:lpstr>
      <vt:lpstr>11#W</vt:lpstr>
      <vt:lpstr>D01</vt:lpstr>
      <vt:lpstr>DA01</vt:lpstr>
      <vt:lpstr>Sheet9</vt:lpstr>
      <vt:lpstr>Sheet10</vt:lpstr>
      <vt:lpstr>D02</vt:lpstr>
      <vt:lpstr>DA02</vt:lpstr>
      <vt:lpstr>D10</vt:lpstr>
      <vt:lpstr>DA10</vt:lpstr>
      <vt:lpstr>D11</vt:lpstr>
      <vt:lpstr>DA11</vt:lpstr>
      <vt:lpstr>C01#P是正計画報告書</vt:lpstr>
      <vt:lpstr>C02#P是正計画報告書２Ｐ目</vt:lpstr>
      <vt:lpstr>'01#P是正計画報告書'!Print_Area</vt:lpstr>
      <vt:lpstr>'02#P是正計画報告書２Ｐ目'!Print_Area</vt:lpstr>
      <vt:lpstr>'C01#P是正計画報告書'!Print_Area</vt:lpstr>
      <vt:lpstr>'C02#P是正計画報告書２Ｐ目'!Print_Area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蓑原　大輔</dc:creator>
  <cp:lastModifiedBy>坂本　凌</cp:lastModifiedBy>
  <cp:lastPrinted>2024-05-31T05:25:39Z</cp:lastPrinted>
  <dcterms:created xsi:type="dcterms:W3CDTF">2002-09-18T11:03:50Z</dcterms:created>
  <dcterms:modified xsi:type="dcterms:W3CDTF">2025-12-10T06:56:18Z</dcterms:modified>
</cp:coreProperties>
</file>