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wOruO+FZBKZtbQoNFrKl/DyPaXCavx68LIEDlLq3wRQZ3oD9JvigqB4gwpOVrHMSj0ckmZ9YDXZm04lAjqFFA==" workbookSaltValue="FJUoml0hysHh8hg292DxS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P10" i="4"/>
  <c r="I10" i="4"/>
  <c r="B10" i="4"/>
  <c r="AT8" i="4"/>
  <c r="AL8" i="4"/>
  <c r="W8" i="4"/>
  <c r="P8" i="4"/>
  <c r="B6" i="4"/>
  <c r="C10" i="5" l="1"/>
  <c r="D10" i="5"/>
  <c r="E10" i="5"/>
  <c r="B10" i="5"/>
</calcChain>
</file>

<file path=xl/sharedStrings.xml><?xml version="1.0" encoding="utf-8"?>
<sst xmlns="http://schemas.openxmlformats.org/spreadsheetml/2006/main" count="240" uniqueCount="122">
  <si>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</si>
  <si>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</si>
  <si>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</si>
  <si>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</si>
  <si>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</si>
  <si>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</si>
  <si>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</si>
  <si>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</si>
  <si>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</si>
  <si>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</si>
  <si>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</si>
  <si>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</si>
  <si>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</si>
  <si>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</si>
  <si>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</si>
  <si>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</si>
  <si>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</si>
  <si>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</si>
  <si>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</si>
  <si>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</si>
  <si>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</si>
  <si>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</si>
  <si>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</si>
  <si>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</si>
  <si>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</si>
  <si>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</si>
  <si>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</si>
  <si>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</si>
  <si>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</si>
  <si>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</si>
  <si>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</si>
  <si>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</si>
  <si>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</si>
  <si>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</si>
  <si>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</si>
  <si>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</si>
  <si>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</si>
  <si>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</si>
  <si>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</si>
  <si>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</si>
  <si>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</si>
  <si>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</si>
  <si>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</si>
  <si>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</si>
  <si>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</si>
  <si>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</si>
  <si>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</si>
  <si>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</si>
  <si>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</si>
  <si>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</si>
  <si>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</si>
  <si>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</si>
  <si>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</si>
  <si>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</si>
  <si>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</si>
  <si>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</si>
  <si>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</si>
  <si>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</si>
  <si>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</si>
  <si>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</si>
  <si>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</si>
  <si>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</si>
  <si>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</si>
  <si>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</si>
  <si>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</si>
  <si>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</si>
  <si>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</si>
  <si>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</si>
  <si>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</si>
  <si>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</si>
  <si>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</si>
  <si>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</si>
  <si>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</si>
  <si>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</si>
  <si>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</si>
  <si>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</si>
  <si>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</si>
  <si>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</si>
  <si>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</si>
  <si>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</si>
  <si>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</si>
  <si>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</si>
  <si>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</si>
  <si>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</si>
  <si>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</si>
  <si>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</si>
  <si>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</si>
  <si>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</si>
  <si>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</si>
  <si>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</si>
  <si>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</si>
  <si>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</si>
  <si>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</si>
  <si>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</si>
  <si>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</si>
  <si>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</si>
  <si>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</si>
  <si>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</si>
  <si>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</si>
  <si>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</si>
  <si>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</si>
  <si>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</si>
  <si>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</si>
  <si>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</si>
  <si>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</si>
  <si>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</si>
  <si>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</si>
  <si>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</si>
  <si>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</si>
  <si>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</si>
  <si>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</si>
  <si>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</si>
  <si>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</si>
  <si>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</si>
  <si>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</si>
  <si>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</si>
  <si>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</si>
  <si>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</si>
  <si>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</si>
  <si>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性については、①経常収支比率は100%を超えている状態が続き、⑤経費回収率も類似団体平均値を大きく上回っている。また、汚水処理原価は類似団体平均値を大きく下回っている。④企業債残高対事業規模比率は、平成25～平成28年度を通して、類似団体平均値を大きく下回っている。
　財政状態については、③流動比率は、100%を超えていることから1年以内に支払うべき債務に対して支払うことが出来る現金等を十分に保有している状況であると言える。また、⑧水洗化率は、97.81%であり、概ね100%を達成している。
　このように類似団体と比較して、概ね数値が良好なのは、流域下水道の処理費用が安価なこと、平成26年1月に下水道使用料の改定（平均改定率20.5%）を行ったことが要因と考えられる。
※施設利用率に数値が記載されていない理由は、単体で終末処理場を保有せず、すべての処理を流域下水道で行っているためである。
</t>
    <rPh sb="15" eb="17">
      <t>ヒリツ</t>
    </rPh>
    <rPh sb="75" eb="76">
      <t>チ</t>
    </rPh>
    <rPh sb="122" eb="125">
      <t>ヘイキンチ</t>
    </rPh>
    <phoneticPr fontId="4"/>
  </si>
  <si>
    <t>　①有形固定資産原価償却率が平成26年度に大きく増加している要因は、みなし償却制度の廃止によるものであり、微増傾向であるが、類似団体と同程度である。
　②供用開始年度が昭和54年度であるため、法定耐用年数を経過した管渠は存在せず、管渠老朽化率は0%で、③管渠改善率も0%となっている。</t>
    <rPh sb="53" eb="55">
      <t>ビゾウ</t>
    </rPh>
    <rPh sb="55" eb="57">
      <t>ケイコウ</t>
    </rPh>
    <rPh sb="96" eb="98">
      <t>ホウテイ</t>
    </rPh>
    <rPh sb="98" eb="100">
      <t>タイヨウ</t>
    </rPh>
    <rPh sb="100" eb="102">
      <t>ネンスウ</t>
    </rPh>
    <rPh sb="103" eb="105">
      <t>ケイカ</t>
    </rPh>
    <rPh sb="107" eb="109">
      <t>カンキョ</t>
    </rPh>
    <rPh sb="110" eb="112">
      <t>ソンザイ</t>
    </rPh>
    <rPh sb="115" eb="117">
      <t>カンキョ</t>
    </rPh>
    <rPh sb="117" eb="120">
      <t>ロウキュウカ</t>
    </rPh>
    <rPh sb="120" eb="121">
      <t>リツ</t>
    </rPh>
    <rPh sb="127" eb="129">
      <t>カンキョ</t>
    </rPh>
    <rPh sb="129" eb="131">
      <t>カイゼン</t>
    </rPh>
    <rPh sb="131" eb="132">
      <t>リツ</t>
    </rPh>
    <phoneticPr fontId="4"/>
  </si>
  <si>
    <t>　経常収支率は100％を超えている状態が続いており、経費回収率も類似団体平均値を大きく上回っている。また、流域下水道で汚水処理を行っていることにより、汚水処理原価は類似団体平均値を大きく下回っていることから、投資の効率化が十分に図られていると言える。
　今後は、平成29年度に策定した経営戦略に基づき、将来を見据えた効率的な事業運営を行っていく。</t>
    <rPh sb="88" eb="89">
      <t>チ</t>
    </rPh>
    <rPh sb="127" eb="129">
      <t>コンゴ</t>
    </rPh>
    <rPh sb="131" eb="133">
      <t>ヘイセイ</t>
    </rPh>
    <rPh sb="138" eb="140">
      <t>サクテイ</t>
    </rPh>
    <rPh sb="142" eb="144">
      <t>ケイエイ</t>
    </rPh>
    <rPh sb="144" eb="146">
      <t>センリャク</t>
    </rPh>
    <rPh sb="147" eb="148">
      <t>モト</t>
    </rPh>
    <rPh sb="151" eb="153">
      <t>ショウライ</t>
    </rPh>
    <rPh sb="154" eb="156">
      <t>ミス</t>
    </rPh>
    <rPh sb="158" eb="161">
      <t>コウリツテキ</t>
    </rPh>
    <rPh sb="162" eb="164">
      <t>ジギョウ</t>
    </rPh>
    <rPh sb="164" eb="166">
      <t>ウンエイ</t>
    </rPh>
    <rPh sb="167" eb="16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</si>
</sst>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AA-492E-AF2D-C88F5F3E9B5A}"/>
            </c:ext>
          </c:extLst>
        </c:ser>
        <c:dLbls>
          <c:showLegendKey val="0"/>
          <c:showVal val="0"/>
          <c:showCatName val="0"/>
          <c:showSerName val="0"/>
          <c:showPercent val="0"/>
          <c:showBubbleSize val="0"/>
        </c:dLbls>
        <c:gapWidth val="150"/>
        <c:axId val="94737920"/>
        <c:axId val="9473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0.04</c:v>
                </c:pt>
                <c:pt idx="4">
                  <c:v>0.15</c:v>
                </c:pt>
              </c:numCache>
            </c:numRef>
          </c:val>
          <c:smooth val="0"/>
          <c:extLst xmlns:c16r2="http://schemas.microsoft.com/office/drawing/2015/06/chart">
            <c:ext xmlns:c16="http://schemas.microsoft.com/office/drawing/2014/chart" uri="{C3380CC4-5D6E-409C-BE32-E72D297353CC}">
              <c16:uniqueId val="{00000001-E0AA-492E-AF2D-C88F5F3E9B5A}"/>
            </c:ext>
          </c:extLst>
        </c:ser>
        <c:dLbls>
          <c:showLegendKey val="0"/>
          <c:showVal val="0"/>
          <c:showCatName val="0"/>
          <c:showSerName val="0"/>
          <c:showPercent val="0"/>
          <c:showBubbleSize val="0"/>
        </c:dLbls>
        <c:marker val="1"/>
        <c:smooth val="0"/>
        <c:axId val="94737920"/>
        <c:axId val="94739840"/>
      </c:lineChart>
      <c:dateAx>
        <c:axId val="94737920"/>
        <c:scaling>
          <c:orientation val="minMax"/>
        </c:scaling>
        <c:delete val="1"/>
        <c:axPos val="b"/>
        <c:numFmt formatCode="ge" sourceLinked="1"/>
        <c:majorTickMark val="none"/>
        <c:minorTickMark val="none"/>
        <c:tickLblPos val="none"/>
        <c:crossAx val="94739840"/>
        <c:crosses val="autoZero"/>
        <c:auto val="1"/>
        <c:lblOffset val="100"/>
        <c:baseTimeUnit val="years"/>
      </c:dateAx>
      <c:valAx>
        <c:axId val="947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0EC-45BE-9E9E-18854FD52EA9}"/>
            </c:ext>
          </c:extLst>
        </c:ser>
        <c:dLbls>
          <c:showLegendKey val="0"/>
          <c:showVal val="0"/>
          <c:showCatName val="0"/>
          <c:showSerName val="0"/>
          <c:showPercent val="0"/>
          <c:showBubbleSize val="0"/>
        </c:dLbls>
        <c:gapWidth val="150"/>
        <c:axId val="101692544"/>
        <c:axId val="10169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35.32</c:v>
                </c:pt>
                <c:pt idx="1">
                  <c:v>38.409999999999997</c:v>
                </c:pt>
                <c:pt idx="2">
                  <c:v>39.25</c:v>
                </c:pt>
                <c:pt idx="3">
                  <c:v>43.18</c:v>
                </c:pt>
                <c:pt idx="4">
                  <c:v>42.38</c:v>
                </c:pt>
              </c:numCache>
            </c:numRef>
          </c:val>
          <c:smooth val="0"/>
          <c:extLst xmlns:c16r2="http://schemas.microsoft.com/office/drawing/2015/06/chart">
            <c:ext xmlns:c16="http://schemas.microsoft.com/office/drawing/2014/chart" uri="{C3380CC4-5D6E-409C-BE32-E72D297353CC}">
              <c16:uniqueId val="{00000001-A0EC-45BE-9E9E-18854FD52EA9}"/>
            </c:ext>
          </c:extLst>
        </c:ser>
        <c:dLbls>
          <c:showLegendKey val="0"/>
          <c:showVal val="0"/>
          <c:showCatName val="0"/>
          <c:showSerName val="0"/>
          <c:showPercent val="0"/>
          <c:showBubbleSize val="0"/>
        </c:dLbls>
        <c:marker val="1"/>
        <c:smooth val="0"/>
        <c:axId val="101692544"/>
        <c:axId val="101694464"/>
      </c:lineChart>
      <c:dateAx>
        <c:axId val="101692544"/>
        <c:scaling>
          <c:orientation val="minMax"/>
        </c:scaling>
        <c:delete val="1"/>
        <c:axPos val="b"/>
        <c:numFmt formatCode="ge" sourceLinked="1"/>
        <c:majorTickMark val="none"/>
        <c:minorTickMark val="none"/>
        <c:tickLblPos val="none"/>
        <c:crossAx val="101694464"/>
        <c:crosses val="autoZero"/>
        <c:auto val="1"/>
        <c:lblOffset val="100"/>
        <c:baseTimeUnit val="years"/>
      </c:dateAx>
      <c:valAx>
        <c:axId val="10169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98.33</c:v>
                </c:pt>
                <c:pt idx="1">
                  <c:v>96.58</c:v>
                </c:pt>
                <c:pt idx="2">
                  <c:v>97.64</c:v>
                </c:pt>
                <c:pt idx="3">
                  <c:v>97.7</c:v>
                </c:pt>
                <c:pt idx="4">
                  <c:v>97.81</c:v>
                </c:pt>
              </c:numCache>
            </c:numRef>
          </c:val>
          <c:extLst xmlns:c16r2="http://schemas.microsoft.com/office/drawing/2015/06/chart">
            <c:ext xmlns:c16="http://schemas.microsoft.com/office/drawing/2014/chart" uri="{C3380CC4-5D6E-409C-BE32-E72D297353CC}">
              <c16:uniqueId val="{00000000-4136-4930-905D-76753FFFDF02}"/>
            </c:ext>
          </c:extLst>
        </c:ser>
        <c:dLbls>
          <c:showLegendKey val="0"/>
          <c:showVal val="0"/>
          <c:showCatName val="0"/>
          <c:showSerName val="0"/>
          <c:showPercent val="0"/>
          <c:showBubbleSize val="0"/>
        </c:dLbls>
        <c:gapWidth val="150"/>
        <c:axId val="106972672"/>
        <c:axId val="10697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85.67</c:v>
                </c:pt>
                <c:pt idx="1">
                  <c:v>86.28</c:v>
                </c:pt>
                <c:pt idx="2">
                  <c:v>86.43</c:v>
                </c:pt>
                <c:pt idx="3">
                  <c:v>86.43</c:v>
                </c:pt>
                <c:pt idx="4">
                  <c:v>87.01</c:v>
                </c:pt>
              </c:numCache>
            </c:numRef>
          </c:val>
          <c:smooth val="0"/>
          <c:extLst xmlns:c16r2="http://schemas.microsoft.com/office/drawing/2015/06/chart">
            <c:ext xmlns:c16="http://schemas.microsoft.com/office/drawing/2014/chart" uri="{C3380CC4-5D6E-409C-BE32-E72D297353CC}">
              <c16:uniqueId val="{00000001-4136-4930-905D-76753FFFDF02}"/>
            </c:ext>
          </c:extLst>
        </c:ser>
        <c:dLbls>
          <c:showLegendKey val="0"/>
          <c:showVal val="0"/>
          <c:showCatName val="0"/>
          <c:showSerName val="0"/>
          <c:showPercent val="0"/>
          <c:showBubbleSize val="0"/>
        </c:dLbls>
        <c:marker val="1"/>
        <c:smooth val="0"/>
        <c:axId val="106972672"/>
        <c:axId val="106974592"/>
      </c:lineChart>
      <c:dateAx>
        <c:axId val="106972672"/>
        <c:scaling>
          <c:orientation val="minMax"/>
        </c:scaling>
        <c:delete val="1"/>
        <c:axPos val="b"/>
        <c:numFmt formatCode="ge" sourceLinked="1"/>
        <c:majorTickMark val="none"/>
        <c:minorTickMark val="none"/>
        <c:tickLblPos val="none"/>
        <c:crossAx val="106974592"/>
        <c:crosses val="autoZero"/>
        <c:auto val="1"/>
        <c:lblOffset val="100"/>
        <c:baseTimeUnit val="years"/>
      </c:dateAx>
      <c:valAx>
        <c:axId val="1069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147.21</c:v>
                </c:pt>
                <c:pt idx="1">
                  <c:v>125.48</c:v>
                </c:pt>
                <c:pt idx="2">
                  <c:v>122.34</c:v>
                </c:pt>
                <c:pt idx="3">
                  <c:v>119.86</c:v>
                </c:pt>
                <c:pt idx="4">
                  <c:v>120.09</c:v>
                </c:pt>
              </c:numCache>
            </c:numRef>
          </c:val>
          <c:extLst xmlns:c16r2="http://schemas.microsoft.com/office/drawing/2015/06/chart">
            <c:ext xmlns:c16="http://schemas.microsoft.com/office/drawing/2014/chart" uri="{C3380CC4-5D6E-409C-BE32-E72D297353CC}">
              <c16:uniqueId val="{00000000-5633-4940-B7B0-C715467559B2}"/>
            </c:ext>
          </c:extLst>
        </c:ser>
        <c:dLbls>
          <c:showLegendKey val="0"/>
          <c:showVal val="0"/>
          <c:showCatName val="0"/>
          <c:showSerName val="0"/>
          <c:showPercent val="0"/>
          <c:showBubbleSize val="0"/>
        </c:dLbls>
        <c:gapWidth val="150"/>
        <c:axId val="101328768"/>
        <c:axId val="10133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95.21</c:v>
                </c:pt>
                <c:pt idx="1">
                  <c:v>93.62</c:v>
                </c:pt>
                <c:pt idx="2">
                  <c:v>99.07</c:v>
                </c:pt>
                <c:pt idx="3">
                  <c:v>101.17</c:v>
                </c:pt>
                <c:pt idx="4">
                  <c:v>103.61</c:v>
                </c:pt>
              </c:numCache>
            </c:numRef>
          </c:val>
          <c:smooth val="0"/>
          <c:extLst xmlns:c16r2="http://schemas.microsoft.com/office/drawing/2015/06/chart">
            <c:ext xmlns:c16="http://schemas.microsoft.com/office/drawing/2014/chart" uri="{C3380CC4-5D6E-409C-BE32-E72D297353CC}">
              <c16:uniqueId val="{00000001-5633-4940-B7B0-C715467559B2}"/>
            </c:ext>
          </c:extLst>
        </c:ser>
        <c:dLbls>
          <c:showLegendKey val="0"/>
          <c:showVal val="0"/>
          <c:showCatName val="0"/>
          <c:showSerName val="0"/>
          <c:showPercent val="0"/>
          <c:showBubbleSize val="0"/>
        </c:dLbls>
        <c:marker val="1"/>
        <c:smooth val="0"/>
        <c:axId val="101328768"/>
        <c:axId val="101335040"/>
      </c:lineChart>
      <c:dateAx>
        <c:axId val="101328768"/>
        <c:scaling>
          <c:orientation val="minMax"/>
        </c:scaling>
        <c:delete val="1"/>
        <c:axPos val="b"/>
        <c:numFmt formatCode="ge" sourceLinked="1"/>
        <c:majorTickMark val="none"/>
        <c:minorTickMark val="none"/>
        <c:tickLblPos val="none"/>
        <c:crossAx val="101335040"/>
        <c:crosses val="autoZero"/>
        <c:auto val="1"/>
        <c:lblOffset val="100"/>
        <c:baseTimeUnit val="years"/>
      </c:dateAx>
      <c:valAx>
        <c:axId val="1013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2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6.32</c:v>
                </c:pt>
                <c:pt idx="1">
                  <c:v>23.52</c:v>
                </c:pt>
                <c:pt idx="2">
                  <c:v>27.06</c:v>
                </c:pt>
                <c:pt idx="3">
                  <c:v>30.47</c:v>
                </c:pt>
                <c:pt idx="4">
                  <c:v>34</c:v>
                </c:pt>
              </c:numCache>
            </c:numRef>
          </c:val>
          <c:extLst xmlns:c16r2="http://schemas.microsoft.com/office/drawing/2015/06/chart">
            <c:ext xmlns:c16="http://schemas.microsoft.com/office/drawing/2014/chart" uri="{C3380CC4-5D6E-409C-BE32-E72D297353CC}">
              <c16:uniqueId val="{00000000-83A9-4B38-A9C2-8BA3DF0E73C4}"/>
            </c:ext>
          </c:extLst>
        </c:ser>
        <c:dLbls>
          <c:showLegendKey val="0"/>
          <c:showVal val="0"/>
          <c:showCatName val="0"/>
          <c:showSerName val="0"/>
          <c:showPercent val="0"/>
          <c:showBubbleSize val="0"/>
        </c:dLbls>
        <c:gapWidth val="150"/>
        <c:axId val="101357824"/>
        <c:axId val="10136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15.12</c:v>
                </c:pt>
                <c:pt idx="1">
                  <c:v>23.33</c:v>
                </c:pt>
                <c:pt idx="2">
                  <c:v>25.07</c:v>
                </c:pt>
                <c:pt idx="3">
                  <c:v>28.48</c:v>
                </c:pt>
                <c:pt idx="4">
                  <c:v>28.59</c:v>
                </c:pt>
              </c:numCache>
            </c:numRef>
          </c:val>
          <c:smooth val="0"/>
          <c:extLst xmlns:c16r2="http://schemas.microsoft.com/office/drawing/2015/06/chart">
            <c:ext xmlns:c16="http://schemas.microsoft.com/office/drawing/2014/chart" uri="{C3380CC4-5D6E-409C-BE32-E72D297353CC}">
              <c16:uniqueId val="{00000001-83A9-4B38-A9C2-8BA3DF0E73C4}"/>
            </c:ext>
          </c:extLst>
        </c:ser>
        <c:dLbls>
          <c:showLegendKey val="0"/>
          <c:showVal val="0"/>
          <c:showCatName val="0"/>
          <c:showSerName val="0"/>
          <c:showPercent val="0"/>
          <c:showBubbleSize val="0"/>
        </c:dLbls>
        <c:marker val="1"/>
        <c:smooth val="0"/>
        <c:axId val="101357824"/>
        <c:axId val="101364096"/>
      </c:lineChart>
      <c:dateAx>
        <c:axId val="101357824"/>
        <c:scaling>
          <c:orientation val="minMax"/>
        </c:scaling>
        <c:delete val="1"/>
        <c:axPos val="b"/>
        <c:numFmt formatCode="ge" sourceLinked="1"/>
        <c:majorTickMark val="none"/>
        <c:minorTickMark val="none"/>
        <c:tickLblPos val="none"/>
        <c:crossAx val="101364096"/>
        <c:crosses val="autoZero"/>
        <c:auto val="1"/>
        <c:lblOffset val="100"/>
        <c:baseTimeUnit val="years"/>
      </c:dateAx>
      <c:valAx>
        <c:axId val="10136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E5C-4155-9488-11DEF1B9DE1C}"/>
            </c:ext>
          </c:extLst>
        </c:ser>
        <c:dLbls>
          <c:showLegendKey val="0"/>
          <c:showVal val="0"/>
          <c:showCatName val="0"/>
          <c:showSerName val="0"/>
          <c:showPercent val="0"/>
          <c:showBubbleSize val="0"/>
        </c:dLbls>
        <c:gapWidth val="150"/>
        <c:axId val="101400960"/>
        <c:axId val="10140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E5C-4155-9488-11DEF1B9DE1C}"/>
            </c:ext>
          </c:extLst>
        </c:ser>
        <c:dLbls>
          <c:showLegendKey val="0"/>
          <c:showVal val="0"/>
          <c:showCatName val="0"/>
          <c:showSerName val="0"/>
          <c:showPercent val="0"/>
          <c:showBubbleSize val="0"/>
        </c:dLbls>
        <c:marker val="1"/>
        <c:smooth val="0"/>
        <c:axId val="101400960"/>
        <c:axId val="101402880"/>
      </c:lineChart>
      <c:dateAx>
        <c:axId val="101400960"/>
        <c:scaling>
          <c:orientation val="minMax"/>
        </c:scaling>
        <c:delete val="1"/>
        <c:axPos val="b"/>
        <c:numFmt formatCode="ge" sourceLinked="1"/>
        <c:majorTickMark val="none"/>
        <c:minorTickMark val="none"/>
        <c:tickLblPos val="none"/>
        <c:crossAx val="101402880"/>
        <c:crosses val="autoZero"/>
        <c:auto val="1"/>
        <c:lblOffset val="100"/>
        <c:baseTimeUnit val="years"/>
      </c:dateAx>
      <c:valAx>
        <c:axId val="10140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6BE-4659-8E80-4F7802DF3351}"/>
            </c:ext>
          </c:extLst>
        </c:ser>
        <c:dLbls>
          <c:showLegendKey val="0"/>
          <c:showVal val="0"/>
          <c:showCatName val="0"/>
          <c:showSerName val="0"/>
          <c:showPercent val="0"/>
          <c:showBubbleSize val="0"/>
        </c:dLbls>
        <c:gapWidth val="150"/>
        <c:axId val="101430400"/>
        <c:axId val="10143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126.87</c:v>
                </c:pt>
                <c:pt idx="1">
                  <c:v>50.43</c:v>
                </c:pt>
                <c:pt idx="2">
                  <c:v>64.760000000000005</c:v>
                </c:pt>
                <c:pt idx="3">
                  <c:v>68.930000000000007</c:v>
                </c:pt>
                <c:pt idx="4">
                  <c:v>80.63</c:v>
                </c:pt>
              </c:numCache>
            </c:numRef>
          </c:val>
          <c:smooth val="0"/>
          <c:extLst xmlns:c16r2="http://schemas.microsoft.com/office/drawing/2015/06/chart">
            <c:ext xmlns:c16="http://schemas.microsoft.com/office/drawing/2014/chart" uri="{C3380CC4-5D6E-409C-BE32-E72D297353CC}">
              <c16:uniqueId val="{00000001-86BE-4659-8E80-4F7802DF3351}"/>
            </c:ext>
          </c:extLst>
        </c:ser>
        <c:dLbls>
          <c:showLegendKey val="0"/>
          <c:showVal val="0"/>
          <c:showCatName val="0"/>
          <c:showSerName val="0"/>
          <c:showPercent val="0"/>
          <c:showBubbleSize val="0"/>
        </c:dLbls>
        <c:marker val="1"/>
        <c:smooth val="0"/>
        <c:axId val="101430400"/>
        <c:axId val="101432320"/>
      </c:lineChart>
      <c:dateAx>
        <c:axId val="101430400"/>
        <c:scaling>
          <c:orientation val="minMax"/>
        </c:scaling>
        <c:delete val="1"/>
        <c:axPos val="b"/>
        <c:numFmt formatCode="ge" sourceLinked="1"/>
        <c:majorTickMark val="none"/>
        <c:minorTickMark val="none"/>
        <c:tickLblPos val="none"/>
        <c:crossAx val="101432320"/>
        <c:crosses val="autoZero"/>
        <c:auto val="1"/>
        <c:lblOffset val="100"/>
        <c:baseTimeUnit val="years"/>
      </c:dateAx>
      <c:valAx>
        <c:axId val="10143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3528.24</c:v>
                </c:pt>
                <c:pt idx="1">
                  <c:v>502.94</c:v>
                </c:pt>
                <c:pt idx="2">
                  <c:v>795.89</c:v>
                </c:pt>
                <c:pt idx="3">
                  <c:v>711.17</c:v>
                </c:pt>
                <c:pt idx="4">
                  <c:v>1122.2</c:v>
                </c:pt>
              </c:numCache>
            </c:numRef>
          </c:val>
          <c:extLst xmlns:c16r2="http://schemas.microsoft.com/office/drawing/2015/06/chart">
            <c:ext xmlns:c16="http://schemas.microsoft.com/office/drawing/2014/chart" uri="{C3380CC4-5D6E-409C-BE32-E72D297353CC}">
              <c16:uniqueId val="{00000000-55DA-4E7B-B633-0053BC281849}"/>
            </c:ext>
          </c:extLst>
        </c:ser>
        <c:dLbls>
          <c:showLegendKey val="0"/>
          <c:showVal val="0"/>
          <c:showCatName val="0"/>
          <c:showSerName val="0"/>
          <c:showPercent val="0"/>
          <c:showBubbleSize val="0"/>
        </c:dLbls>
        <c:gapWidth val="150"/>
        <c:axId val="101474688"/>
        <c:axId val="10147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354.61</c:v>
                </c:pt>
                <c:pt idx="1">
                  <c:v>34.29</c:v>
                </c:pt>
                <c:pt idx="2">
                  <c:v>88.18</c:v>
                </c:pt>
                <c:pt idx="3">
                  <c:v>70.42</c:v>
                </c:pt>
                <c:pt idx="4">
                  <c:v>70.92</c:v>
                </c:pt>
              </c:numCache>
            </c:numRef>
          </c:val>
          <c:smooth val="0"/>
          <c:extLst xmlns:c16r2="http://schemas.microsoft.com/office/drawing/2015/06/chart">
            <c:ext xmlns:c16="http://schemas.microsoft.com/office/drawing/2014/chart" uri="{C3380CC4-5D6E-409C-BE32-E72D297353CC}">
              <c16:uniqueId val="{00000001-55DA-4E7B-B633-0053BC281849}"/>
            </c:ext>
          </c:extLst>
        </c:ser>
        <c:dLbls>
          <c:showLegendKey val="0"/>
          <c:showVal val="0"/>
          <c:showCatName val="0"/>
          <c:showSerName val="0"/>
          <c:showPercent val="0"/>
          <c:showBubbleSize val="0"/>
        </c:dLbls>
        <c:marker val="1"/>
        <c:smooth val="0"/>
        <c:axId val="101474688"/>
        <c:axId val="101476608"/>
      </c:lineChart>
      <c:dateAx>
        <c:axId val="101474688"/>
        <c:scaling>
          <c:orientation val="minMax"/>
        </c:scaling>
        <c:delete val="1"/>
        <c:axPos val="b"/>
        <c:numFmt formatCode="ge" sourceLinked="1"/>
        <c:majorTickMark val="none"/>
        <c:minorTickMark val="none"/>
        <c:tickLblPos val="none"/>
        <c:crossAx val="101476608"/>
        <c:crosses val="autoZero"/>
        <c:auto val="1"/>
        <c:lblOffset val="100"/>
        <c:baseTimeUnit val="years"/>
      </c:dateAx>
      <c:valAx>
        <c:axId val="1014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78.290000000000006</c:v>
                </c:pt>
                <c:pt idx="1">
                  <c:v>87.95</c:v>
                </c:pt>
                <c:pt idx="2">
                  <c:v>129.16</c:v>
                </c:pt>
                <c:pt idx="3">
                  <c:v>127.54</c:v>
                </c:pt>
                <c:pt idx="4">
                  <c:v>116.66</c:v>
                </c:pt>
              </c:numCache>
            </c:numRef>
          </c:val>
          <c:extLst xmlns:c16r2="http://schemas.microsoft.com/office/drawing/2015/06/chart">
            <c:ext xmlns:c16="http://schemas.microsoft.com/office/drawing/2014/chart" uri="{C3380CC4-5D6E-409C-BE32-E72D297353CC}">
              <c16:uniqueId val="{00000000-D472-4910-A221-9A5E3BB496D3}"/>
            </c:ext>
          </c:extLst>
        </c:ser>
        <c:dLbls>
          <c:showLegendKey val="0"/>
          <c:showVal val="0"/>
          <c:showCatName val="0"/>
          <c:showSerName val="0"/>
          <c:showPercent val="0"/>
          <c:showBubbleSize val="0"/>
        </c:dLbls>
        <c:gapWidth val="150"/>
        <c:axId val="101511552"/>
        <c:axId val="10151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1655.47</c:v>
                </c:pt>
                <c:pt idx="1">
                  <c:v>1504.21</c:v>
                </c:pt>
                <c:pt idx="2">
                  <c:v>1390.86</c:v>
                </c:pt>
                <c:pt idx="3">
                  <c:v>1467.94</c:v>
                </c:pt>
                <c:pt idx="4">
                  <c:v>1144.94</c:v>
                </c:pt>
              </c:numCache>
            </c:numRef>
          </c:val>
          <c:smooth val="0"/>
          <c:extLst xmlns:c16r2="http://schemas.microsoft.com/office/drawing/2015/06/chart">
            <c:ext xmlns:c16="http://schemas.microsoft.com/office/drawing/2014/chart" uri="{C3380CC4-5D6E-409C-BE32-E72D297353CC}">
              <c16:uniqueId val="{00000001-D472-4910-A221-9A5E3BB496D3}"/>
            </c:ext>
          </c:extLst>
        </c:ser>
        <c:dLbls>
          <c:showLegendKey val="0"/>
          <c:showVal val="0"/>
          <c:showCatName val="0"/>
          <c:showSerName val="0"/>
          <c:showPercent val="0"/>
          <c:showBubbleSize val="0"/>
        </c:dLbls>
        <c:marker val="1"/>
        <c:smooth val="0"/>
        <c:axId val="101511552"/>
        <c:axId val="101513472"/>
      </c:lineChart>
      <c:dateAx>
        <c:axId val="101511552"/>
        <c:scaling>
          <c:orientation val="minMax"/>
        </c:scaling>
        <c:delete val="1"/>
        <c:axPos val="b"/>
        <c:numFmt formatCode="ge" sourceLinked="1"/>
        <c:majorTickMark val="none"/>
        <c:minorTickMark val="none"/>
        <c:tickLblPos val="none"/>
        <c:crossAx val="101513472"/>
        <c:crosses val="autoZero"/>
        <c:auto val="1"/>
        <c:lblOffset val="100"/>
        <c:baseTimeUnit val="years"/>
      </c:dateAx>
      <c:valAx>
        <c:axId val="1015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187.2</c:v>
                </c:pt>
                <c:pt idx="1">
                  <c:v>145.66</c:v>
                </c:pt>
                <c:pt idx="2">
                  <c:v>145.94</c:v>
                </c:pt>
                <c:pt idx="3">
                  <c:v>138.77000000000001</c:v>
                </c:pt>
                <c:pt idx="4">
                  <c:v>138.15</c:v>
                </c:pt>
              </c:numCache>
            </c:numRef>
          </c:val>
          <c:extLst xmlns:c16r2="http://schemas.microsoft.com/office/drawing/2015/06/chart">
            <c:ext xmlns:c16="http://schemas.microsoft.com/office/drawing/2014/chart" uri="{C3380CC4-5D6E-409C-BE32-E72D297353CC}">
              <c16:uniqueId val="{00000000-2E85-4D72-A0CE-178596B88082}"/>
            </c:ext>
          </c:extLst>
        </c:ser>
        <c:dLbls>
          <c:showLegendKey val="0"/>
          <c:showVal val="0"/>
          <c:showCatName val="0"/>
          <c:showSerName val="0"/>
          <c:showPercent val="0"/>
          <c:showBubbleSize val="0"/>
        </c:dLbls>
        <c:gapWidth val="150"/>
        <c:axId val="101618432"/>
        <c:axId val="10162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67.41</c:v>
                </c:pt>
                <c:pt idx="2">
                  <c:v>76.849999999999994</c:v>
                </c:pt>
                <c:pt idx="3">
                  <c:v>83.3</c:v>
                </c:pt>
                <c:pt idx="4">
                  <c:v>88.16</c:v>
                </c:pt>
              </c:numCache>
            </c:numRef>
          </c:val>
          <c:smooth val="0"/>
          <c:extLst xmlns:c16r2="http://schemas.microsoft.com/office/drawing/2015/06/chart">
            <c:ext xmlns:c16="http://schemas.microsoft.com/office/drawing/2014/chart" uri="{C3380CC4-5D6E-409C-BE32-E72D297353CC}">
              <c16:uniqueId val="{00000001-2E85-4D72-A0CE-178596B88082}"/>
            </c:ext>
          </c:extLst>
        </c:ser>
        <c:dLbls>
          <c:showLegendKey val="0"/>
          <c:showVal val="0"/>
          <c:showCatName val="0"/>
          <c:showSerName val="0"/>
          <c:showPercent val="0"/>
          <c:showBubbleSize val="0"/>
        </c:dLbls>
        <c:marker val="1"/>
        <c:smooth val="0"/>
        <c:axId val="101618432"/>
        <c:axId val="101620352"/>
      </c:lineChart>
      <c:dateAx>
        <c:axId val="101618432"/>
        <c:scaling>
          <c:orientation val="minMax"/>
        </c:scaling>
        <c:delete val="1"/>
        <c:axPos val="b"/>
        <c:numFmt formatCode="ge" sourceLinked="1"/>
        <c:majorTickMark val="none"/>
        <c:minorTickMark val="none"/>
        <c:tickLblPos val="none"/>
        <c:crossAx val="101620352"/>
        <c:crosses val="autoZero"/>
        <c:auto val="1"/>
        <c:lblOffset val="100"/>
        <c:baseTimeUnit val="years"/>
      </c:dateAx>
      <c:valAx>
        <c:axId val="10162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1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41.72</c:v>
                </c:pt>
                <c:pt idx="1">
                  <c:v>64.95</c:v>
                </c:pt>
                <c:pt idx="2">
                  <c:v>65.81</c:v>
                </c:pt>
                <c:pt idx="3">
                  <c:v>67.16</c:v>
                </c:pt>
                <c:pt idx="4">
                  <c:v>69.209999999999994</c:v>
                </c:pt>
              </c:numCache>
            </c:numRef>
          </c:val>
          <c:extLst xmlns:c16r2="http://schemas.microsoft.com/office/drawing/2015/06/chart">
            <c:ext xmlns:c16="http://schemas.microsoft.com/office/drawing/2014/chart" uri="{C3380CC4-5D6E-409C-BE32-E72D297353CC}">
              <c16:uniqueId val="{00000000-9F19-41CF-8801-E3B0DCDCDE59}"/>
            </c:ext>
          </c:extLst>
        </c:ser>
        <c:dLbls>
          <c:showLegendKey val="0"/>
          <c:showVal val="0"/>
          <c:showCatName val="0"/>
          <c:showSerName val="0"/>
          <c:showPercent val="0"/>
          <c:showBubbleSize val="0"/>
        </c:dLbls>
        <c:gapWidth val="150"/>
        <c:axId val="101655296"/>
        <c:axId val="10165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209.77</c:v>
                </c:pt>
                <c:pt idx="1">
                  <c:v>216.49</c:v>
                </c:pt>
                <c:pt idx="2">
                  <c:v>198.4</c:v>
                </c:pt>
                <c:pt idx="3">
                  <c:v>184.56</c:v>
                </c:pt>
                <c:pt idx="4">
                  <c:v>173.89</c:v>
                </c:pt>
              </c:numCache>
            </c:numRef>
          </c:val>
          <c:smooth val="0"/>
          <c:extLst xmlns:c16r2="http://schemas.microsoft.com/office/drawing/2015/06/chart">
            <c:ext xmlns:c16="http://schemas.microsoft.com/office/drawing/2014/chart" uri="{C3380CC4-5D6E-409C-BE32-E72D297353CC}">
              <c16:uniqueId val="{00000001-9F19-41CF-8801-E3B0DCDCDE59}"/>
            </c:ext>
          </c:extLst>
        </c:ser>
        <c:dLbls>
          <c:showLegendKey val="0"/>
          <c:showVal val="0"/>
          <c:showCatName val="0"/>
          <c:showSerName val="0"/>
          <c:showPercent val="0"/>
          <c:showBubbleSize val="0"/>
        </c:dLbls>
        <c:marker val="1"/>
        <c:smooth val="0"/>
        <c:axId val="101655296"/>
        <c:axId val="101657216"/>
      </c:lineChart>
      <c:dateAx>
        <c:axId val="101655296"/>
        <c:scaling>
          <c:orientation val="minMax"/>
        </c:scaling>
        <c:delete val="1"/>
        <c:axPos val="b"/>
        <c:numFmt formatCode="ge" sourceLinked="1"/>
        <c:majorTickMark val="none"/>
        <c:minorTickMark val="none"/>
        <c:tickLblPos val="none"/>
        <c:crossAx val="101657216"/>
        <c:crosses val="autoZero"/>
        <c:auto val="1"/>
        <c:lblOffset val="100"/>
        <c:baseTimeUnit val="years"/>
      </c:dateAx>
      <c:valAx>
        <c:axId val="1016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池田市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tr">
        <f>データ!$M$6</f>
        <v>自治体職員</v>
      </c>
      <c r="AE8" s="49"/>
      <c r="AF8" s="49"/>
      <c r="AG8" s="49"/>
      <c r="AH8" s="49"/>
      <c r="AI8" s="49"/>
      <c r="AJ8" s="49"/>
      <c r="AK8" s="3"/>
      <c r="AL8" s="50">
        <f>データ!S6</f>
        <v>103556</v>
      </c>
      <c r="AM8" s="50"/>
      <c r="AN8" s="50"/>
      <c r="AO8" s="50"/>
      <c r="AP8" s="50"/>
      <c r="AQ8" s="50"/>
      <c r="AR8" s="50"/>
      <c r="AS8" s="50"/>
      <c r="AT8" s="45">
        <f>データ!T6</f>
        <v>22.14</v>
      </c>
      <c r="AU8" s="45"/>
      <c r="AV8" s="45"/>
      <c r="AW8" s="45"/>
      <c r="AX8" s="45"/>
      <c r="AY8" s="45"/>
      <c r="AZ8" s="45"/>
      <c r="BA8" s="45"/>
      <c r="BB8" s="45">
        <f>データ!U6</f>
        <v>4677.33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87.67</v>
      </c>
      <c r="J10" s="45"/>
      <c r="K10" s="45"/>
      <c r="L10" s="45"/>
      <c r="M10" s="45"/>
      <c r="N10" s="45"/>
      <c r="O10" s="45"/>
      <c r="P10" s="45">
        <f>データ!P6</f>
        <v>3.52</v>
      </c>
      <c r="Q10" s="45"/>
      <c r="R10" s="45"/>
      <c r="S10" s="45"/>
      <c r="T10" s="45"/>
      <c r="U10" s="45"/>
      <c r="V10" s="45"/>
      <c r="W10" s="45">
        <f>データ!Q6</f>
        <v>100</v>
      </c>
      <c r="X10" s="45"/>
      <c r="Y10" s="45"/>
      <c r="Z10" s="45"/>
      <c r="AA10" s="45"/>
      <c r="AB10" s="45"/>
      <c r="AC10" s="45"/>
      <c r="AD10" s="50">
        <f>データ!R6</f>
        <v>1328</v>
      </c>
      <c r="AE10" s="50"/>
      <c r="AF10" s="50"/>
      <c r="AG10" s="50"/>
      <c r="AH10" s="50"/>
      <c r="AI10" s="50"/>
      <c r="AJ10" s="50"/>
      <c r="AK10" s="2"/>
      <c r="AL10" s="50">
        <f>データ!V6</f>
        <v>3645</v>
      </c>
      <c r="AM10" s="50"/>
      <c r="AN10" s="50"/>
      <c r="AO10" s="50"/>
      <c r="AP10" s="50"/>
      <c r="AQ10" s="50"/>
      <c r="AR10" s="50"/>
      <c r="AS10" s="50"/>
      <c r="AT10" s="45">
        <f>データ!W6</f>
        <v>1.01</v>
      </c>
      <c r="AU10" s="45"/>
      <c r="AV10" s="45"/>
      <c r="AW10" s="45"/>
      <c r="AX10" s="45"/>
      <c r="AY10" s="45"/>
      <c r="AZ10" s="45"/>
      <c r="BA10" s="45"/>
      <c r="BB10" s="45">
        <f>データ!X6</f>
        <v>3608.91</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119</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69" t="s">
        <v>27</v>
      </c>
      <c r="D34" s="69"/>
      <c r="E34" s="69"/>
      <c r="F34" s="69"/>
      <c r="G34" s="69"/>
      <c r="H34" s="69"/>
      <c r="I34" s="69"/>
      <c r="J34" s="69"/>
      <c r="K34" s="69"/>
      <c r="L34" s="69"/>
      <c r="M34" s="69"/>
      <c r="N34" s="69"/>
      <c r="O34" s="69"/>
      <c r="P34" s="69"/>
      <c r="Q34" s="19"/>
      <c r="R34" s="69" t="s">
        <v>28</v>
      </c>
      <c r="S34" s="69"/>
      <c r="T34" s="69"/>
      <c r="U34" s="69"/>
      <c r="V34" s="69"/>
      <c r="W34" s="69"/>
      <c r="X34" s="69"/>
      <c r="Y34" s="69"/>
      <c r="Z34" s="69"/>
      <c r="AA34" s="69"/>
      <c r="AB34" s="69"/>
      <c r="AC34" s="69"/>
      <c r="AD34" s="69"/>
      <c r="AE34" s="69"/>
      <c r="AF34" s="19"/>
      <c r="AG34" s="69" t="s">
        <v>29</v>
      </c>
      <c r="AH34" s="69"/>
      <c r="AI34" s="69"/>
      <c r="AJ34" s="69"/>
      <c r="AK34" s="69"/>
      <c r="AL34" s="69"/>
      <c r="AM34" s="69"/>
      <c r="AN34" s="69"/>
      <c r="AO34" s="69"/>
      <c r="AP34" s="69"/>
      <c r="AQ34" s="69"/>
      <c r="AR34" s="69"/>
      <c r="AS34" s="69"/>
      <c r="AT34" s="69"/>
      <c r="AU34" s="19"/>
      <c r="AV34" s="69" t="s">
        <v>30</v>
      </c>
      <c r="AW34" s="69"/>
      <c r="AX34" s="69"/>
      <c r="AY34" s="69"/>
      <c r="AZ34" s="69"/>
      <c r="BA34" s="69"/>
      <c r="BB34" s="69"/>
      <c r="BC34" s="69"/>
      <c r="BD34" s="69"/>
      <c r="BE34" s="69"/>
      <c r="BF34" s="69"/>
      <c r="BG34" s="69"/>
      <c r="BH34" s="69"/>
      <c r="BI34" s="6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69"/>
      <c r="D35" s="69"/>
      <c r="E35" s="69"/>
      <c r="F35" s="69"/>
      <c r="G35" s="69"/>
      <c r="H35" s="69"/>
      <c r="I35" s="69"/>
      <c r="J35" s="69"/>
      <c r="K35" s="69"/>
      <c r="L35" s="69"/>
      <c r="M35" s="69"/>
      <c r="N35" s="69"/>
      <c r="O35" s="69"/>
      <c r="P35" s="69"/>
      <c r="Q35" s="19"/>
      <c r="R35" s="69"/>
      <c r="S35" s="69"/>
      <c r="T35" s="69"/>
      <c r="U35" s="69"/>
      <c r="V35" s="69"/>
      <c r="W35" s="69"/>
      <c r="X35" s="69"/>
      <c r="Y35" s="69"/>
      <c r="Z35" s="69"/>
      <c r="AA35" s="69"/>
      <c r="AB35" s="69"/>
      <c r="AC35" s="69"/>
      <c r="AD35" s="69"/>
      <c r="AE35" s="69"/>
      <c r="AF35" s="19"/>
      <c r="AG35" s="69"/>
      <c r="AH35" s="69"/>
      <c r="AI35" s="69"/>
      <c r="AJ35" s="69"/>
      <c r="AK35" s="69"/>
      <c r="AL35" s="69"/>
      <c r="AM35" s="69"/>
      <c r="AN35" s="69"/>
      <c r="AO35" s="69"/>
      <c r="AP35" s="69"/>
      <c r="AQ35" s="69"/>
      <c r="AR35" s="69"/>
      <c r="AS35" s="69"/>
      <c r="AT35" s="69"/>
      <c r="AU35" s="19"/>
      <c r="AV35" s="69"/>
      <c r="AW35" s="69"/>
      <c r="AX35" s="69"/>
      <c r="AY35" s="69"/>
      <c r="AZ35" s="69"/>
      <c r="BA35" s="69"/>
      <c r="BB35" s="69"/>
      <c r="BC35" s="69"/>
      <c r="BD35" s="69"/>
      <c r="BE35" s="69"/>
      <c r="BF35" s="69"/>
      <c r="BG35" s="69"/>
      <c r="BH35" s="69"/>
      <c r="BI35" s="6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120</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69" t="s">
        <v>32</v>
      </c>
      <c r="D56" s="69"/>
      <c r="E56" s="69"/>
      <c r="F56" s="69"/>
      <c r="G56" s="69"/>
      <c r="H56" s="69"/>
      <c r="I56" s="69"/>
      <c r="J56" s="69"/>
      <c r="K56" s="69"/>
      <c r="L56" s="69"/>
      <c r="M56" s="69"/>
      <c r="N56" s="69"/>
      <c r="O56" s="69"/>
      <c r="P56" s="69"/>
      <c r="Q56" s="19"/>
      <c r="R56" s="69" t="s">
        <v>33</v>
      </c>
      <c r="S56" s="69"/>
      <c r="T56" s="69"/>
      <c r="U56" s="69"/>
      <c r="V56" s="69"/>
      <c r="W56" s="69"/>
      <c r="X56" s="69"/>
      <c r="Y56" s="69"/>
      <c r="Z56" s="69"/>
      <c r="AA56" s="69"/>
      <c r="AB56" s="69"/>
      <c r="AC56" s="69"/>
      <c r="AD56" s="69"/>
      <c r="AE56" s="69"/>
      <c r="AF56" s="19"/>
      <c r="AG56" s="69" t="s">
        <v>34</v>
      </c>
      <c r="AH56" s="69"/>
      <c r="AI56" s="69"/>
      <c r="AJ56" s="69"/>
      <c r="AK56" s="69"/>
      <c r="AL56" s="69"/>
      <c r="AM56" s="69"/>
      <c r="AN56" s="69"/>
      <c r="AO56" s="69"/>
      <c r="AP56" s="69"/>
      <c r="AQ56" s="69"/>
      <c r="AR56" s="69"/>
      <c r="AS56" s="69"/>
      <c r="AT56" s="69"/>
      <c r="AU56" s="19"/>
      <c r="AV56" s="69" t="s">
        <v>35</v>
      </c>
      <c r="AW56" s="69"/>
      <c r="AX56" s="69"/>
      <c r="AY56" s="69"/>
      <c r="AZ56" s="69"/>
      <c r="BA56" s="69"/>
      <c r="BB56" s="69"/>
      <c r="BC56" s="69"/>
      <c r="BD56" s="69"/>
      <c r="BE56" s="69"/>
      <c r="BF56" s="69"/>
      <c r="BG56" s="69"/>
      <c r="BH56" s="69"/>
      <c r="BI56" s="6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69"/>
      <c r="D57" s="69"/>
      <c r="E57" s="69"/>
      <c r="F57" s="69"/>
      <c r="G57" s="69"/>
      <c r="H57" s="69"/>
      <c r="I57" s="69"/>
      <c r="J57" s="69"/>
      <c r="K57" s="69"/>
      <c r="L57" s="69"/>
      <c r="M57" s="69"/>
      <c r="N57" s="69"/>
      <c r="O57" s="69"/>
      <c r="P57" s="69"/>
      <c r="Q57" s="19"/>
      <c r="R57" s="69"/>
      <c r="S57" s="69"/>
      <c r="T57" s="69"/>
      <c r="U57" s="69"/>
      <c r="V57" s="69"/>
      <c r="W57" s="69"/>
      <c r="X57" s="69"/>
      <c r="Y57" s="69"/>
      <c r="Z57" s="69"/>
      <c r="AA57" s="69"/>
      <c r="AB57" s="69"/>
      <c r="AC57" s="69"/>
      <c r="AD57" s="69"/>
      <c r="AE57" s="69"/>
      <c r="AF57" s="19"/>
      <c r="AG57" s="69"/>
      <c r="AH57" s="69"/>
      <c r="AI57" s="69"/>
      <c r="AJ57" s="69"/>
      <c r="AK57" s="69"/>
      <c r="AL57" s="69"/>
      <c r="AM57" s="69"/>
      <c r="AN57" s="69"/>
      <c r="AO57" s="69"/>
      <c r="AP57" s="69"/>
      <c r="AQ57" s="69"/>
      <c r="AR57" s="69"/>
      <c r="AS57" s="69"/>
      <c r="AT57" s="69"/>
      <c r="AU57" s="19"/>
      <c r="AV57" s="69"/>
      <c r="AW57" s="69"/>
      <c r="AX57" s="69"/>
      <c r="AY57" s="69"/>
      <c r="AZ57" s="69"/>
      <c r="BA57" s="69"/>
      <c r="BB57" s="69"/>
      <c r="BC57" s="69"/>
      <c r="BD57" s="69"/>
      <c r="BE57" s="69"/>
      <c r="BF57" s="69"/>
      <c r="BG57" s="69"/>
      <c r="BH57" s="69"/>
      <c r="BI57" s="6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8"/>
      <c r="BM59" s="79"/>
      <c r="BN59" s="79"/>
      <c r="BO59" s="79"/>
      <c r="BP59" s="79"/>
      <c r="BQ59" s="79"/>
      <c r="BR59" s="79"/>
      <c r="BS59" s="79"/>
      <c r="BT59" s="79"/>
      <c r="BU59" s="79"/>
      <c r="BV59" s="79"/>
      <c r="BW59" s="79"/>
      <c r="BX59" s="79"/>
      <c r="BY59" s="79"/>
      <c r="BZ59" s="80"/>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8"/>
      <c r="BM60" s="79"/>
      <c r="BN60" s="79"/>
      <c r="BO60" s="79"/>
      <c r="BP60" s="79"/>
      <c r="BQ60" s="79"/>
      <c r="BR60" s="79"/>
      <c r="BS60" s="79"/>
      <c r="BT60" s="79"/>
      <c r="BU60" s="79"/>
      <c r="BV60" s="79"/>
      <c r="BW60" s="79"/>
      <c r="BX60" s="79"/>
      <c r="BY60" s="79"/>
      <c r="BZ60" s="80"/>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121</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69" t="s">
        <v>38</v>
      </c>
      <c r="D79" s="69"/>
      <c r="E79" s="69"/>
      <c r="F79" s="69"/>
      <c r="G79" s="69"/>
      <c r="H79" s="69"/>
      <c r="I79" s="69"/>
      <c r="J79" s="69"/>
      <c r="K79" s="69"/>
      <c r="L79" s="69"/>
      <c r="M79" s="69"/>
      <c r="N79" s="69"/>
      <c r="O79" s="69"/>
      <c r="P79" s="69"/>
      <c r="Q79" s="69"/>
      <c r="R79" s="69"/>
      <c r="S79" s="69"/>
      <c r="T79" s="69"/>
      <c r="U79" s="19"/>
      <c r="V79" s="19"/>
      <c r="W79" s="69" t="s">
        <v>39</v>
      </c>
      <c r="X79" s="69"/>
      <c r="Y79" s="69"/>
      <c r="Z79" s="69"/>
      <c r="AA79" s="69"/>
      <c r="AB79" s="69"/>
      <c r="AC79" s="69"/>
      <c r="AD79" s="69"/>
      <c r="AE79" s="69"/>
      <c r="AF79" s="69"/>
      <c r="AG79" s="69"/>
      <c r="AH79" s="69"/>
      <c r="AI79" s="69"/>
      <c r="AJ79" s="69"/>
      <c r="AK79" s="69"/>
      <c r="AL79" s="69"/>
      <c r="AM79" s="69"/>
      <c r="AN79" s="69"/>
      <c r="AO79" s="19"/>
      <c r="AP79" s="19"/>
      <c r="AQ79" s="69" t="s">
        <v>40</v>
      </c>
      <c r="AR79" s="69"/>
      <c r="AS79" s="69"/>
      <c r="AT79" s="69"/>
      <c r="AU79" s="69"/>
      <c r="AV79" s="69"/>
      <c r="AW79" s="69"/>
      <c r="AX79" s="69"/>
      <c r="AY79" s="69"/>
      <c r="AZ79" s="69"/>
      <c r="BA79" s="69"/>
      <c r="BB79" s="69"/>
      <c r="BC79" s="69"/>
      <c r="BD79" s="69"/>
      <c r="BE79" s="69"/>
      <c r="BF79" s="69"/>
      <c r="BG79" s="69"/>
      <c r="BH79" s="6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69"/>
      <c r="D80" s="69"/>
      <c r="E80" s="69"/>
      <c r="F80" s="69"/>
      <c r="G80" s="69"/>
      <c r="H80" s="69"/>
      <c r="I80" s="69"/>
      <c r="J80" s="69"/>
      <c r="K80" s="69"/>
      <c r="L80" s="69"/>
      <c r="M80" s="69"/>
      <c r="N80" s="69"/>
      <c r="O80" s="69"/>
      <c r="P80" s="69"/>
      <c r="Q80" s="69"/>
      <c r="R80" s="69"/>
      <c r="S80" s="69"/>
      <c r="T80" s="69"/>
      <c r="U80" s="19"/>
      <c r="V80" s="19"/>
      <c r="W80" s="69"/>
      <c r="X80" s="69"/>
      <c r="Y80" s="69"/>
      <c r="Z80" s="69"/>
      <c r="AA80" s="69"/>
      <c r="AB80" s="69"/>
      <c r="AC80" s="69"/>
      <c r="AD80" s="69"/>
      <c r="AE80" s="69"/>
      <c r="AF80" s="69"/>
      <c r="AG80" s="69"/>
      <c r="AH80" s="69"/>
      <c r="AI80" s="69"/>
      <c r="AJ80" s="69"/>
      <c r="AK80" s="69"/>
      <c r="AL80" s="69"/>
      <c r="AM80" s="69"/>
      <c r="AN80" s="69"/>
      <c r="AO80" s="19"/>
      <c r="AP80" s="19"/>
      <c r="AQ80" s="69"/>
      <c r="AR80" s="69"/>
      <c r="AS80" s="69"/>
      <c r="AT80" s="69"/>
      <c r="AU80" s="69"/>
      <c r="AV80" s="69"/>
      <c r="AW80" s="69"/>
      <c r="AX80" s="69"/>
      <c r="AY80" s="69"/>
      <c r="AZ80" s="69"/>
      <c r="BA80" s="69"/>
      <c r="BB80" s="69"/>
      <c r="BC80" s="69"/>
      <c r="BD80" s="69"/>
      <c r="BE80" s="69"/>
      <c r="BF80" s="69"/>
      <c r="BG80" s="69"/>
      <c r="BH80" s="6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1"/>
      <c r="BM82" s="82"/>
      <c r="BN82" s="82"/>
      <c r="BO82" s="82"/>
      <c r="BP82" s="82"/>
      <c r="BQ82" s="82"/>
      <c r="BR82" s="82"/>
      <c r="BS82" s="82"/>
      <c r="BT82" s="82"/>
      <c r="BU82" s="82"/>
      <c r="BV82" s="82"/>
      <c r="BW82" s="82"/>
      <c r="BX82" s="82"/>
      <c r="BY82" s="82"/>
      <c r="BZ82" s="8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7pR1PSVURV2Gu+Ql/ZG2ec1ITyaYPtdCvcl15IttFQNkAhKGh2aR419lOHZ9lI9s4Yw75Apc5/RHVxbC6zYYvg==" saltValue="ocwcLp0X/ooz4hDhslcJ8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1" t="s">
        <v>64</v>
      </c>
      <c r="I3" s="72"/>
      <c r="J3" s="72"/>
      <c r="K3" s="72"/>
      <c r="L3" s="72"/>
      <c r="M3" s="72"/>
      <c r="N3" s="72"/>
      <c r="O3" s="72"/>
      <c r="P3" s="72"/>
      <c r="Q3" s="72"/>
      <c r="R3" s="72"/>
      <c r="S3" s="72"/>
      <c r="T3" s="72"/>
      <c r="U3" s="72"/>
      <c r="V3" s="72"/>
      <c r="W3" s="72"/>
      <c r="X3" s="73"/>
      <c r="Y3" s="77" t="s">
        <v>65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36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66</v>
      </c>
      <c r="B4" s="30"/>
      <c r="C4" s="30"/>
      <c r="D4" s="30"/>
      <c r="E4" s="30"/>
      <c r="F4" s="30"/>
      <c r="G4" s="30"/>
      <c r="H4" s="74"/>
      <c r="I4" s="75"/>
      <c r="J4" s="75"/>
      <c r="K4" s="75"/>
      <c r="L4" s="75"/>
      <c r="M4" s="75"/>
      <c r="N4" s="75"/>
      <c r="O4" s="75"/>
      <c r="P4" s="75"/>
      <c r="Q4" s="75"/>
      <c r="R4" s="75"/>
      <c r="S4" s="75"/>
      <c r="T4" s="75"/>
      <c r="U4" s="75"/>
      <c r="V4" s="75"/>
      <c r="W4" s="75"/>
      <c r="X4" s="76"/>
      <c r="Y4" s="70" t="s">
        <v>67</v>
      </c>
      <c r="Z4" s="70"/>
      <c r="AA4" s="70"/>
      <c r="AB4" s="70"/>
      <c r="AC4" s="70"/>
      <c r="AD4" s="70"/>
      <c r="AE4" s="70"/>
      <c r="AF4" s="70"/>
      <c r="AG4" s="70"/>
      <c r="AH4" s="70"/>
      <c r="AI4" s="70"/>
      <c r="AJ4" s="70" t="s">
        <v>68</v>
      </c>
      <c r="AK4" s="70"/>
      <c r="AL4" s="70"/>
      <c r="AM4" s="70"/>
      <c r="AN4" s="70"/>
      <c r="AO4" s="70"/>
      <c r="AP4" s="70"/>
      <c r="AQ4" s="70"/>
      <c r="AR4" s="70"/>
      <c r="AS4" s="70"/>
      <c r="AT4" s="70"/>
      <c r="AU4" s="70" t="s">
        <v>69</v>
      </c>
      <c r="AV4" s="70"/>
      <c r="AW4" s="70"/>
      <c r="AX4" s="70"/>
      <c r="AY4" s="70"/>
      <c r="AZ4" s="70"/>
      <c r="BA4" s="70"/>
      <c r="BB4" s="70"/>
      <c r="BC4" s="70"/>
      <c r="BD4" s="70"/>
      <c r="BE4" s="70"/>
      <c r="BF4" s="70" t="s">
        <v>70</v>
      </c>
      <c r="BG4" s="70"/>
      <c r="BH4" s="70"/>
      <c r="BI4" s="70"/>
      <c r="BJ4" s="70"/>
      <c r="BK4" s="70"/>
      <c r="BL4" s="70"/>
      <c r="BM4" s="70"/>
      <c r="BN4" s="70"/>
      <c r="BO4" s="70"/>
      <c r="BP4" s="70"/>
      <c r="BQ4" s="70" t="s">
        <v>71</v>
      </c>
      <c r="BR4" s="70"/>
      <c r="BS4" s="70"/>
      <c r="BT4" s="70"/>
      <c r="BU4" s="70"/>
      <c r="BV4" s="70"/>
      <c r="BW4" s="70"/>
      <c r="BX4" s="70"/>
      <c r="BY4" s="70"/>
      <c r="BZ4" s="70"/>
      <c r="CA4" s="70"/>
      <c r="CB4" s="70" t="s">
        <v>72</v>
      </c>
      <c r="CC4" s="70"/>
      <c r="CD4" s="70"/>
      <c r="CE4" s="70"/>
      <c r="CF4" s="70"/>
      <c r="CG4" s="70"/>
      <c r="CH4" s="70"/>
      <c r="CI4" s="70"/>
      <c r="CJ4" s="70"/>
      <c r="CK4" s="70"/>
      <c r="CL4" s="70"/>
      <c r="CM4" s="70" t="s">
        <v>73</v>
      </c>
      <c r="CN4" s="70"/>
      <c r="CO4" s="70"/>
      <c r="CP4" s="70"/>
      <c r="CQ4" s="70"/>
      <c r="CR4" s="70"/>
      <c r="CS4" s="70"/>
      <c r="CT4" s="70"/>
      <c r="CU4" s="70"/>
      <c r="CV4" s="70"/>
      <c r="CW4" s="70"/>
      <c r="CX4" s="70" t="s">
        <v>74</v>
      </c>
      <c r="CY4" s="70"/>
      <c r="CZ4" s="70"/>
      <c r="DA4" s="70"/>
      <c r="DB4" s="70"/>
      <c r="DC4" s="70"/>
      <c r="DD4" s="70"/>
      <c r="DE4" s="70"/>
      <c r="DF4" s="70"/>
      <c r="DG4" s="70"/>
      <c r="DH4" s="70"/>
      <c r="DI4" s="70" t="s">
        <v>75</v>
      </c>
      <c r="DJ4" s="70"/>
      <c r="DK4" s="70"/>
      <c r="DL4" s="70"/>
      <c r="DM4" s="70"/>
      <c r="DN4" s="70"/>
      <c r="DO4" s="70"/>
      <c r="DP4" s="70"/>
      <c r="DQ4" s="70"/>
      <c r="DR4" s="70"/>
      <c r="DS4" s="70"/>
      <c r="DT4" s="70" t="s">
        <v>76</v>
      </c>
      <c r="DU4" s="70"/>
      <c r="DV4" s="70"/>
      <c r="DW4" s="70"/>
      <c r="DX4" s="70"/>
      <c r="DY4" s="70"/>
      <c r="DZ4" s="70"/>
      <c r="EA4" s="70"/>
      <c r="EB4" s="70"/>
      <c r="EC4" s="70"/>
      <c r="ED4" s="70"/>
      <c r="EE4" s="70" t="s">
        <v>77</v>
      </c>
      <c r="EF4" s="70"/>
      <c r="EG4" s="70"/>
      <c r="EH4" s="70"/>
      <c r="EI4" s="70"/>
      <c r="EJ4" s="70"/>
      <c r="EK4" s="70"/>
      <c r="EL4" s="70"/>
      <c r="EM4" s="70"/>
      <c r="EN4" s="70"/>
      <c r="EO4" s="70"/>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272043</v>
      </c>
      <c r="D6" s="33">
        <f t="shared" si="3"/>
        <v>46</v>
      </c>
      <c r="E6" s="33">
        <f t="shared" si="3"/>
        <v>17</v>
      </c>
      <c r="F6" s="33">
        <f t="shared" si="3"/>
        <v>4</v>
      </c>
      <c r="G6" s="33">
        <f t="shared" si="3"/>
        <v>0</v>
      </c>
      <c r="H6" s="33" t="str">
        <f t="shared" si="3"/>
        <v>大阪府　池田市</v>
      </c>
      <c r="I6" s="33" t="str">
        <f t="shared" si="3"/>
        <v>法適用</v>
      </c>
      <c r="J6" s="33" t="str">
        <f t="shared" si="3"/>
        <v>下水道事業</v>
      </c>
      <c r="K6" s="33" t="str">
        <f t="shared" si="3"/>
        <v>特定環境保全公共下水道</v>
      </c>
      <c r="L6" s="33" t="str">
        <f t="shared" si="3"/>
        <v>D1</v>
      </c>
      <c r="M6" s="33" t="str">
        <f t="shared" si="3"/>
        <v>自治体職員</v>
      </c>
      <c r="N6" s="34" t="str">
        <f t="shared" si="3"/>
        <v>-</v>
      </c>
      <c r="O6" s="34">
        <f t="shared" si="3"/>
        <v>87.67</v>
      </c>
      <c r="P6" s="34">
        <f t="shared" si="3"/>
        <v>3.52</v>
      </c>
      <c r="Q6" s="34">
        <f t="shared" si="3"/>
        <v>100</v>
      </c>
      <c r="R6" s="34">
        <f t="shared" si="3"/>
        <v>1328</v>
      </c>
      <c r="S6" s="34">
        <f t="shared" si="3"/>
        <v>103556</v>
      </c>
      <c r="T6" s="34">
        <f t="shared" si="3"/>
        <v>22.14</v>
      </c>
      <c r="U6" s="34">
        <f t="shared" si="3"/>
        <v>4677.33</v>
      </c>
      <c r="V6" s="34">
        <f t="shared" si="3"/>
        <v>3645</v>
      </c>
      <c r="W6" s="34">
        <f t="shared" si="3"/>
        <v>1.01</v>
      </c>
      <c r="X6" s="34">
        <f t="shared" si="3"/>
        <v>3608.91</v>
      </c>
      <c r="Y6" s="35">
        <f>IF(Y7="",NA(),Y7)</f>
        <v>147.21</v>
      </c>
      <c r="Z6" s="35">
        <f t="shared" ref="Z6:AH6" si="4">IF(Z7="",NA(),Z7)</f>
        <v>125.48</v>
      </c>
      <c r="AA6" s="35">
        <f t="shared" si="4"/>
        <v>122.34</v>
      </c>
      <c r="AB6" s="35">
        <f t="shared" si="4"/>
        <v>119.86</v>
      </c>
      <c r="AC6" s="35">
        <f t="shared" si="4"/>
        <v>120.09</v>
      </c>
      <c r="AD6" s="35">
        <f t="shared" si="4"/>
        <v>95.21</v>
      </c>
      <c r="AE6" s="35">
        <f t="shared" si="4"/>
        <v>93.62</v>
      </c>
      <c r="AF6" s="35">
        <f t="shared" si="4"/>
        <v>99.07</v>
      </c>
      <c r="AG6" s="35">
        <f t="shared" si="4"/>
        <v>101.17</v>
      </c>
      <c r="AH6" s="35">
        <f t="shared" si="4"/>
        <v>103.61</v>
      </c>
      <c r="AI6" s="34" t="str">
        <f>IF(AI7="","",IF(AI7="-","【-】","【"&amp;SUBSTITUTE(TEXT(AI7,"#,##0.00"),"-","△")&amp;"】"))</f>
        <v>【102.38】</v>
      </c>
      <c r="AJ6" s="34">
        <f>IF(AJ7="",NA(),AJ7)</f>
        <v>0</v>
      </c>
      <c r="AK6" s="34">
        <f t="shared" ref="AK6:AS6" si="5">IF(AK7="",NA(),AK7)</f>
        <v>0</v>
      </c>
      <c r="AL6" s="34">
        <f t="shared" si="5"/>
        <v>0</v>
      </c>
      <c r="AM6" s="34">
        <f t="shared" si="5"/>
        <v>0</v>
      </c>
      <c r="AN6" s="34">
        <f t="shared" si="5"/>
        <v>0</v>
      </c>
      <c r="AO6" s="35">
        <f t="shared" si="5"/>
        <v>126.87</v>
      </c>
      <c r="AP6" s="35">
        <f t="shared" si="5"/>
        <v>50.43</v>
      </c>
      <c r="AQ6" s="35">
        <f t="shared" si="5"/>
        <v>64.760000000000005</v>
      </c>
      <c r="AR6" s="35">
        <f t="shared" si="5"/>
        <v>68.930000000000007</v>
      </c>
      <c r="AS6" s="35">
        <f t="shared" si="5"/>
        <v>80.63</v>
      </c>
      <c r="AT6" s="34" t="str">
        <f>IF(AT7="","",IF(AT7="-","【-】","【"&amp;SUBSTITUTE(TEXT(AT7,"#,##0.00"),"-","△")&amp;"】"))</f>
        <v>【102.97】</v>
      </c>
      <c r="AU6" s="35">
        <f>IF(AU7="",NA(),AU7)</f>
        <v>3528.24</v>
      </c>
      <c r="AV6" s="35">
        <f t="shared" ref="AV6:BD6" si="6">IF(AV7="",NA(),AV7)</f>
        <v>502.94</v>
      </c>
      <c r="AW6" s="35">
        <f t="shared" si="6"/>
        <v>795.89</v>
      </c>
      <c r="AX6" s="35">
        <f t="shared" si="6"/>
        <v>711.17</v>
      </c>
      <c r="AY6" s="35">
        <f t="shared" si="6"/>
        <v>1122.2</v>
      </c>
      <c r="AZ6" s="35">
        <f t="shared" si="6"/>
        <v>354.61</v>
      </c>
      <c r="BA6" s="35">
        <f t="shared" si="6"/>
        <v>34.29</v>
      </c>
      <c r="BB6" s="35">
        <f t="shared" si="6"/>
        <v>88.18</v>
      </c>
      <c r="BC6" s="35">
        <f t="shared" si="6"/>
        <v>70.42</v>
      </c>
      <c r="BD6" s="35">
        <f t="shared" si="6"/>
        <v>70.92</v>
      </c>
      <c r="BE6" s="34" t="str">
        <f>IF(BE7="","",IF(BE7="-","【-】","【"&amp;SUBSTITUTE(TEXT(BE7,"#,##0.00"),"-","△")&amp;"】"))</f>
        <v>【54.73】</v>
      </c>
      <c r="BF6" s="35">
        <f>IF(BF7="",NA(),BF7)</f>
        <v>78.290000000000006</v>
      </c>
      <c r="BG6" s="35">
        <f t="shared" ref="BG6:BO6" si="7">IF(BG7="",NA(),BG7)</f>
        <v>87.95</v>
      </c>
      <c r="BH6" s="35">
        <f t="shared" si="7"/>
        <v>129.16</v>
      </c>
      <c r="BI6" s="35">
        <f t="shared" si="7"/>
        <v>127.54</v>
      </c>
      <c r="BJ6" s="35">
        <f t="shared" si="7"/>
        <v>116.66</v>
      </c>
      <c r="BK6" s="35">
        <f t="shared" si="7"/>
        <v>1655.47</v>
      </c>
      <c r="BL6" s="35">
        <f t="shared" si="7"/>
        <v>1504.21</v>
      </c>
      <c r="BM6" s="35">
        <f t="shared" si="7"/>
        <v>1390.86</v>
      </c>
      <c r="BN6" s="35">
        <f t="shared" si="7"/>
        <v>1467.94</v>
      </c>
      <c r="BO6" s="35">
        <f t="shared" si="7"/>
        <v>1144.94</v>
      </c>
      <c r="BP6" s="34" t="str">
        <f>IF(BP7="","",IF(BP7="-","【-】","【"&amp;SUBSTITUTE(TEXT(BP7,"#,##0.00"),"-","△")&amp;"】"))</f>
        <v>【1,225.44】</v>
      </c>
      <c r="BQ6" s="35">
        <f>IF(BQ7="",NA(),BQ7)</f>
        <v>187.2</v>
      </c>
      <c r="BR6" s="35">
        <f t="shared" ref="BR6:BZ6" si="8">IF(BR7="",NA(),BR7)</f>
        <v>145.66</v>
      </c>
      <c r="BS6" s="35">
        <f t="shared" si="8"/>
        <v>145.94</v>
      </c>
      <c r="BT6" s="35">
        <f t="shared" si="8"/>
        <v>138.77000000000001</v>
      </c>
      <c r="BU6" s="35">
        <f t="shared" si="8"/>
        <v>138.15</v>
      </c>
      <c r="BV6" s="35">
        <f t="shared" si="8"/>
        <v>67.92</v>
      </c>
      <c r="BW6" s="35">
        <f t="shared" si="8"/>
        <v>67.41</v>
      </c>
      <c r="BX6" s="35">
        <f t="shared" si="8"/>
        <v>76.849999999999994</v>
      </c>
      <c r="BY6" s="35">
        <f t="shared" si="8"/>
        <v>83.3</v>
      </c>
      <c r="BZ6" s="35">
        <f t="shared" si="8"/>
        <v>88.16</v>
      </c>
      <c r="CA6" s="34" t="str">
        <f>IF(CA7="","",IF(CA7="-","【-】","【"&amp;SUBSTITUTE(TEXT(CA7,"#,##0.00"),"-","△")&amp;"】"))</f>
        <v>【75.58】</v>
      </c>
      <c r="CB6" s="35">
        <f>IF(CB7="",NA(),CB7)</f>
        <v>41.72</v>
      </c>
      <c r="CC6" s="35">
        <f t="shared" ref="CC6:CK6" si="9">IF(CC7="",NA(),CC7)</f>
        <v>64.95</v>
      </c>
      <c r="CD6" s="35">
        <f t="shared" si="9"/>
        <v>65.81</v>
      </c>
      <c r="CE6" s="35">
        <f t="shared" si="9"/>
        <v>67.16</v>
      </c>
      <c r="CF6" s="35">
        <f t="shared" si="9"/>
        <v>69.209999999999994</v>
      </c>
      <c r="CG6" s="35">
        <f t="shared" si="9"/>
        <v>209.77</v>
      </c>
      <c r="CH6" s="35">
        <f t="shared" si="9"/>
        <v>216.49</v>
      </c>
      <c r="CI6" s="35">
        <f t="shared" si="9"/>
        <v>198.4</v>
      </c>
      <c r="CJ6" s="35">
        <f t="shared" si="9"/>
        <v>184.56</v>
      </c>
      <c r="CK6" s="35">
        <f t="shared" si="9"/>
        <v>173.89</v>
      </c>
      <c r="CL6" s="34" t="str">
        <f>IF(CL7="","",IF(CL7="-","【-】","【"&amp;SUBSTITUTE(TEXT(CL7,"#,##0.00"),"-","△")&amp;"】"))</f>
        <v>【215.23】</v>
      </c>
      <c r="CM6" s="35" t="str">
        <f>IF(CM7="",NA(),CM7)</f>
        <v>-</v>
      </c>
      <c r="CN6" s="35" t="str">
        <f t="shared" ref="CN6:CV6" si="10">IF(CN7="",NA(),CN7)</f>
        <v>-</v>
      </c>
      <c r="CO6" s="35" t="str">
        <f t="shared" si="10"/>
        <v>-</v>
      </c>
      <c r="CP6" s="35" t="str">
        <f t="shared" si="10"/>
        <v>-</v>
      </c>
      <c r="CQ6" s="35" t="str">
        <f t="shared" si="10"/>
        <v>-</v>
      </c>
      <c r="CR6" s="35">
        <f t="shared" si="10"/>
        <v>35.32</v>
      </c>
      <c r="CS6" s="35">
        <f t="shared" si="10"/>
        <v>38.409999999999997</v>
      </c>
      <c r="CT6" s="35">
        <f t="shared" si="10"/>
        <v>39.25</v>
      </c>
      <c r="CU6" s="35">
        <f t="shared" si="10"/>
        <v>43.18</v>
      </c>
      <c r="CV6" s="35">
        <f t="shared" si="10"/>
        <v>42.38</v>
      </c>
      <c r="CW6" s="34" t="str">
        <f>IF(CW7="","",IF(CW7="-","【-】","【"&amp;SUBSTITUTE(TEXT(CW7,"#,##0.00"),"-","△")&amp;"】"))</f>
        <v>【42.66】</v>
      </c>
      <c r="CX6" s="35">
        <f>IF(CX7="",NA(),CX7)</f>
        <v>98.33</v>
      </c>
      <c r="CY6" s="35">
        <f t="shared" ref="CY6:DG6" si="11">IF(CY7="",NA(),CY7)</f>
        <v>96.58</v>
      </c>
      <c r="CZ6" s="35">
        <f t="shared" si="11"/>
        <v>97.64</v>
      </c>
      <c r="DA6" s="35">
        <f t="shared" si="11"/>
        <v>97.7</v>
      </c>
      <c r="DB6" s="35">
        <f t="shared" si="11"/>
        <v>97.81</v>
      </c>
      <c r="DC6" s="35">
        <f t="shared" si="11"/>
        <v>85.67</v>
      </c>
      <c r="DD6" s="35">
        <f t="shared" si="11"/>
        <v>86.28</v>
      </c>
      <c r="DE6" s="35">
        <f t="shared" si="11"/>
        <v>86.43</v>
      </c>
      <c r="DF6" s="35">
        <f t="shared" si="11"/>
        <v>86.43</v>
      </c>
      <c r="DG6" s="35">
        <f t="shared" si="11"/>
        <v>87.01</v>
      </c>
      <c r="DH6" s="34" t="str">
        <f>IF(DH7="","",IF(DH7="-","【-】","【"&amp;SUBSTITUTE(TEXT(DH7,"#,##0.00"),"-","△")&amp;"】"))</f>
        <v>【82.67】</v>
      </c>
      <c r="DI6" s="35">
        <f>IF(DI7="",NA(),DI7)</f>
        <v>6.32</v>
      </c>
      <c r="DJ6" s="35">
        <f t="shared" ref="DJ6:DR6" si="12">IF(DJ7="",NA(),DJ7)</f>
        <v>23.52</v>
      </c>
      <c r="DK6" s="35">
        <f t="shared" si="12"/>
        <v>27.06</v>
      </c>
      <c r="DL6" s="35">
        <f t="shared" si="12"/>
        <v>30.47</v>
      </c>
      <c r="DM6" s="35">
        <f t="shared" si="12"/>
        <v>34</v>
      </c>
      <c r="DN6" s="35">
        <f t="shared" si="12"/>
        <v>15.12</v>
      </c>
      <c r="DO6" s="35">
        <f t="shared" si="12"/>
        <v>23.33</v>
      </c>
      <c r="DP6" s="35">
        <f t="shared" si="12"/>
        <v>25.07</v>
      </c>
      <c r="DQ6" s="35">
        <f t="shared" si="12"/>
        <v>28.48</v>
      </c>
      <c r="DR6" s="35">
        <f t="shared" si="12"/>
        <v>28.59</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0.04</v>
      </c>
      <c r="EN6" s="35">
        <f t="shared" si="14"/>
        <v>0.15</v>
      </c>
      <c r="EO6" s="34" t="str">
        <f>IF(EO7="","",IF(EO7="-","【-】","【"&amp;SUBSTITUTE(TEXT(EO7,"#,##0.00"),"-","△")&amp;"】"))</f>
        <v>【0.10】</v>
      </c>
    </row>
    <row r="7" spans="1:148" s="36" customFormat="1" x14ac:dyDescent="0.15">
      <c r="A7" s="28"/>
      <c r="B7" s="37">
        <v>2017</v>
      </c>
      <c r="C7" s="37">
        <v>272043</v>
      </c>
      <c r="D7" s="37">
        <v>46</v>
      </c>
      <c r="E7" s="37">
        <v>17</v>
      </c>
      <c r="F7" s="37">
        <v>4</v>
      </c>
      <c r="G7" s="37">
        <v>0</v>
      </c>
      <c r="H7" s="37" t="s">
        <v>107</v>
      </c>
      <c r="I7" s="37" t="s">
        <v>108</v>
      </c>
      <c r="J7" s="37" t="s">
        <v>109</v>
      </c>
      <c r="K7" s="37" t="s">
        <v>110</v>
      </c>
      <c r="L7" s="37" t="s">
        <v>111</v>
      </c>
      <c r="M7" s="37" t="s">
        <v>112</v>
      </c>
      <c r="N7" s="38" t="s">
        <v>113</v>
      </c>
      <c r="O7" s="38">
        <v>87.67</v>
      </c>
      <c r="P7" s="38">
        <v>3.52</v>
      </c>
      <c r="Q7" s="38">
        <v>100</v>
      </c>
      <c r="R7" s="38">
        <v>1328</v>
      </c>
      <c r="S7" s="38">
        <v>103556</v>
      </c>
      <c r="T7" s="38">
        <v>22.14</v>
      </c>
      <c r="U7" s="38">
        <v>4677.33</v>
      </c>
      <c r="V7" s="38">
        <v>3645</v>
      </c>
      <c r="W7" s="38">
        <v>1.01</v>
      </c>
      <c r="X7" s="38">
        <v>3608.91</v>
      </c>
      <c r="Y7" s="38">
        <v>147.21</v>
      </c>
      <c r="Z7" s="38">
        <v>125.48</v>
      </c>
      <c r="AA7" s="38">
        <v>122.34</v>
      </c>
      <c r="AB7" s="38">
        <v>119.86</v>
      </c>
      <c r="AC7" s="38">
        <v>120.09</v>
      </c>
      <c r="AD7" s="38">
        <v>95.21</v>
      </c>
      <c r="AE7" s="38">
        <v>93.62</v>
      </c>
      <c r="AF7" s="38">
        <v>99.07</v>
      </c>
      <c r="AG7" s="38">
        <v>101.17</v>
      </c>
      <c r="AH7" s="38">
        <v>103.61</v>
      </c>
      <c r="AI7" s="38">
        <v>102.38</v>
      </c>
      <c r="AJ7" s="38">
        <v>0</v>
      </c>
      <c r="AK7" s="38">
        <v>0</v>
      </c>
      <c r="AL7" s="38">
        <v>0</v>
      </c>
      <c r="AM7" s="38">
        <v>0</v>
      </c>
      <c r="AN7" s="38">
        <v>0</v>
      </c>
      <c r="AO7" s="38">
        <v>126.87</v>
      </c>
      <c r="AP7" s="38">
        <v>50.43</v>
      </c>
      <c r="AQ7" s="38">
        <v>64.760000000000005</v>
      </c>
      <c r="AR7" s="38">
        <v>68.930000000000007</v>
      </c>
      <c r="AS7" s="38">
        <v>80.63</v>
      </c>
      <c r="AT7" s="38">
        <v>102.97</v>
      </c>
      <c r="AU7" s="38">
        <v>3528.24</v>
      </c>
      <c r="AV7" s="38">
        <v>502.94</v>
      </c>
      <c r="AW7" s="38">
        <v>795.89</v>
      </c>
      <c r="AX7" s="38">
        <v>711.17</v>
      </c>
      <c r="AY7" s="38">
        <v>1122.2</v>
      </c>
      <c r="AZ7" s="38">
        <v>354.61</v>
      </c>
      <c r="BA7" s="38">
        <v>34.29</v>
      </c>
      <c r="BB7" s="38">
        <v>88.18</v>
      </c>
      <c r="BC7" s="38">
        <v>70.42</v>
      </c>
      <c r="BD7" s="38">
        <v>70.92</v>
      </c>
      <c r="BE7" s="38">
        <v>54.73</v>
      </c>
      <c r="BF7" s="38">
        <v>78.290000000000006</v>
      </c>
      <c r="BG7" s="38">
        <v>87.95</v>
      </c>
      <c r="BH7" s="38">
        <v>129.16</v>
      </c>
      <c r="BI7" s="38">
        <v>127.54</v>
      </c>
      <c r="BJ7" s="38">
        <v>116.66</v>
      </c>
      <c r="BK7" s="38">
        <v>1655.47</v>
      </c>
      <c r="BL7" s="38">
        <v>1504.21</v>
      </c>
      <c r="BM7" s="38">
        <v>1390.86</v>
      </c>
      <c r="BN7" s="38">
        <v>1467.94</v>
      </c>
      <c r="BO7" s="38">
        <v>1144.94</v>
      </c>
      <c r="BP7" s="38">
        <v>1225.44</v>
      </c>
      <c r="BQ7" s="38">
        <v>187.2</v>
      </c>
      <c r="BR7" s="38">
        <v>145.66</v>
      </c>
      <c r="BS7" s="38">
        <v>145.94</v>
      </c>
      <c r="BT7" s="38">
        <v>138.77000000000001</v>
      </c>
      <c r="BU7" s="38">
        <v>138.15</v>
      </c>
      <c r="BV7" s="38">
        <v>67.92</v>
      </c>
      <c r="BW7" s="38">
        <v>67.41</v>
      </c>
      <c r="BX7" s="38">
        <v>76.849999999999994</v>
      </c>
      <c r="BY7" s="38">
        <v>83.3</v>
      </c>
      <c r="BZ7" s="38">
        <v>88.16</v>
      </c>
      <c r="CA7" s="38">
        <v>75.58</v>
      </c>
      <c r="CB7" s="38">
        <v>41.72</v>
      </c>
      <c r="CC7" s="38">
        <v>64.95</v>
      </c>
      <c r="CD7" s="38">
        <v>65.81</v>
      </c>
      <c r="CE7" s="38">
        <v>67.16</v>
      </c>
      <c r="CF7" s="38">
        <v>69.209999999999994</v>
      </c>
      <c r="CG7" s="38">
        <v>209.77</v>
      </c>
      <c r="CH7" s="38">
        <v>216.49</v>
      </c>
      <c r="CI7" s="38">
        <v>198.4</v>
      </c>
      <c r="CJ7" s="38">
        <v>184.56</v>
      </c>
      <c r="CK7" s="38">
        <v>173.89</v>
      </c>
      <c r="CL7" s="38">
        <v>215.23</v>
      </c>
      <c r="CM7" s="38" t="s">
        <v>113</v>
      </c>
      <c r="CN7" s="38" t="s">
        <v>113</v>
      </c>
      <c r="CO7" s="38" t="s">
        <v>113</v>
      </c>
      <c r="CP7" s="38" t="s">
        <v>113</v>
      </c>
      <c r="CQ7" s="38" t="s">
        <v>113</v>
      </c>
      <c r="CR7" s="38">
        <v>35.32</v>
      </c>
      <c r="CS7" s="38">
        <v>38.409999999999997</v>
      </c>
      <c r="CT7" s="38">
        <v>39.25</v>
      </c>
      <c r="CU7" s="38">
        <v>43.18</v>
      </c>
      <c r="CV7" s="38">
        <v>42.38</v>
      </c>
      <c r="CW7" s="38">
        <v>42.66</v>
      </c>
      <c r="CX7" s="38">
        <v>98.33</v>
      </c>
      <c r="CY7" s="38">
        <v>96.58</v>
      </c>
      <c r="CZ7" s="38">
        <v>97.64</v>
      </c>
      <c r="DA7" s="38">
        <v>97.7</v>
      </c>
      <c r="DB7" s="38">
        <v>97.81</v>
      </c>
      <c r="DC7" s="38">
        <v>85.67</v>
      </c>
      <c r="DD7" s="38">
        <v>86.28</v>
      </c>
      <c r="DE7" s="38">
        <v>86.43</v>
      </c>
      <c r="DF7" s="38">
        <v>86.43</v>
      </c>
      <c r="DG7" s="38">
        <v>87.01</v>
      </c>
      <c r="DH7" s="38">
        <v>82.67</v>
      </c>
      <c r="DI7" s="38">
        <v>6.32</v>
      </c>
      <c r="DJ7" s="38">
        <v>23.52</v>
      </c>
      <c r="DK7" s="38">
        <v>27.06</v>
      </c>
      <c r="DL7" s="38">
        <v>30.47</v>
      </c>
      <c r="DM7" s="38">
        <v>34</v>
      </c>
      <c r="DN7" s="38">
        <v>15.12</v>
      </c>
      <c r="DO7" s="38">
        <v>23.33</v>
      </c>
      <c r="DP7" s="38">
        <v>25.07</v>
      </c>
      <c r="DQ7" s="38">
        <v>28.48</v>
      </c>
      <c r="DR7" s="38">
        <v>28.59</v>
      </c>
      <c r="DS7" s="38">
        <v>24.65</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0.05</v>
      </c>
      <c r="EK7" s="38">
        <v>7.0000000000000007E-2</v>
      </c>
      <c r="EL7" s="38">
        <v>0.08</v>
      </c>
      <c r="EM7" s="38">
        <v>0.04</v>
      </c>
      <c r="EN7" s="38">
        <v>0.15</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sugiyama-ukyo</cp:lastModifiedBy>
  <cp:lastPrinted>2019-02-27T00:53:21Z</cp:lastPrinted>
  <dcterms:modified xsi:type="dcterms:W3CDTF">2019-02-27T00:53:41Z</dcterms:modified>
</cp:coreProperties>
</file>