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2370" yWindow="0" windowWidth="28380" windowHeight="5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CO34" i="10" l="1"/>
  <c r="CO35" i="10" s="1"/>
  <c r="CO36" i="10" s="1"/>
  <c r="CO37" i="10" s="1"/>
</calcChain>
</file>

<file path=xl/sharedStrings.xml><?xml version="1.0" encoding="utf-8"?>
<sst xmlns="http://schemas.openxmlformats.org/spreadsheetml/2006/main" count="1158" uniqueCount="615">
  <si>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</si>
  <si>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</si>
  <si>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</si>
  <si>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</si>
  <si>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</si>
  <si>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</si>
  <si>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</si>
  <si>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</si>
  <si>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</si>
  <si>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</si>
  <si>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</si>
  <si>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</si>
  <si>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</si>
  <si>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</si>
  <si>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</si>
  <si>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</si>
  <si>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</si>
  <si>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</si>
  <si>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</si>
  <si>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</si>
  <si>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</si>
  <si>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</si>
  <si>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</si>
  <si>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</si>
  <si>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</si>
  <si>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</si>
  <si>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</si>
  <si>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</si>
  <si>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</si>
  <si>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</si>
  <si>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</si>
  <si>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</si>
  <si>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</si>
  <si>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</si>
  <si>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</si>
  <si>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</si>
  <si>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</si>
  <si>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</si>
  <si>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</si>
  <si>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</si>
  <si>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</si>
  <si>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</si>
  <si>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</si>
  <si>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</si>
  <si>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</si>
  <si>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</si>
  <si>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</si>
  <si>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</si>
  <si>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</si>
  <si>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</si>
  <si>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</si>
  <si>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</si>
  <si>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</si>
  <si>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</si>
  <si>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</si>
  <si>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</si>
  <si>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</si>
  <si>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</si>
  <si>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</si>
  <si>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</si>
  <si>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</si>
  <si>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</si>
  <si>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</si>
  <si>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</si>
  <si>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</si>
  <si>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</si>
  <si>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</si>
  <si>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</si>
  <si>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</si>
  <si>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</si>
  <si>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</si>
  <si>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</si>
  <si>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</si>
  <si>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</si>
  <si>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</si>
  <si>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</si>
  <si>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</si>
  <si>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</si>
  <si>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</si>
  <si>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</si>
  <si>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</si>
  <si>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</si>
  <si>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</si>
  <si>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</si>
  <si>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</si>
  <si>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</si>
  <si>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</si>
  <si>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</si>
  <si>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</si>
  <si>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</si>
  <si>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</si>
  <si>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</si>
  <si>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</si>
  <si>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</si>
  <si>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</si>
  <si>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</si>
  <si>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</si>
  <si>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</si>
  <si>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</si>
  <si>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</si>
  <si>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</si>
  <si>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</si>
  <si>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</si>
  <si>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</si>
  <si>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</si>
  <si>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</si>
  <si>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</si>
  <si>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</si>
  <si>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</si>
  <si>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</si>
  <si>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</si>
  <si>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</si>
  <si>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</si>
  <si>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</si>
  <si>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</si>
  <si>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</si>
  <si>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</si>
  <si>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</si>
  <si>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</si>
  <si>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</si>
  <si>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</si>
  <si>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</si>
  <si>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</si>
  <si>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</si>
  <si>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</si>
  <si>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</si>
  <si>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</si>
  <si>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</si>
  <si>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</si>
  <si>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</si>
  <si>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</si>
  <si>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</si>
  <si>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</si>
  <si>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</si>
  <si>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</si>
  <si>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</si>
  <si>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</si>
  <si>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</si>
  <si>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</si>
  <si>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</si>
  <si>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</si>
  <si>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</si>
  <si>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</si>
  <si>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</si>
  <si>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</si>
  <si>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</si>
  <si>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</si>
  <si>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</si>
  <si>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</si>
  <si>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</si>
  <si>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</si>
  <si>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</si>
  <si>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</si>
  <si>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</si>
  <si>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</si>
  <si>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</si>
  <si>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</si>
  <si>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</si>
  <si>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</si>
  <si>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</si>
  <si>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</si>
  <si>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</si>
  <si>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</si>
  <si>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</si>
  <si>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</si>
  <si>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</si>
  <si>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</si>
  <si>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</si>
  <si>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</si>
  <si>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</si>
  <si>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</si>
  <si>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</si>
  <si>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</si>
  <si>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</si>
  <si>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</si>
  <si>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</si>
  <si>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</si>
  <si>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</si>
  <si>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</si>
  <si>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</si>
  <si>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</si>
  <si>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</si>
  <si>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</si>
  <si>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</si>
  <si>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</si>
  <si>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</si>
  <si>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</si>
  <si>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</si>
  <si>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</si>
  <si>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</si>
  <si>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</si>
  <si>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</si>
  <si>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</si>
  <si>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</si>
  <si>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</si>
  <si>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</si>
  <si>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</si>
  <si>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</si>
  <si>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</si>
  <si>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</si>
  <si>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</si>
  <si>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</si>
  <si>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</si>
  <si>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</si>
  <si>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</si>
  <si>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</si>
  <si>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</si>
  <si>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</si>
  <si>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</si>
  <si>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</si>
  <si>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</si>
  <si>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大阪府池田市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</si>
  <si>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</si>
  <si>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</si>
  <si>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</si>
  <si>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</si>
  <si>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</si>
  <si>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</si>
  <si>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</si>
  <si>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</si>
  <si>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</si>
  <si>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</si>
  <si>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</si>
  <si>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</si>
  <si>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</si>
  <si>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</si>
  <si>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</si>
  <si>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</si>
  <si>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</si>
  <si>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</si>
  <si>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</si>
  <si>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</si>
  <si>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</si>
  <si>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</si>
  <si>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</si>
  <si>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</si>
  <si>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</si>
  <si>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</si>
  <si>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</si>
  <si>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</si>
  <si>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</si>
  <si>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</si>
  <si>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</si>
  <si>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</si>
  <si>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</si>
  <si>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</si>
  <si>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</si>
  <si>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</si>
  <si>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</si>
  <si>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</si>
  <si>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</si>
  <si>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</si>
  <si>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</si>
  <si>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</si>
  <si>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</si>
  <si>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</si>
  <si>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</si>
  <si>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</si>
  <si>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</si>
  <si>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</si>
  <si>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</si>
  <si>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</si>
  <si>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</si>
  <si>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</si>
  <si>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</si>
  <si>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</si>
  <si>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</si>
  <si>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</si>
  <si>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</si>
  <si>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</si>
  <si>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</si>
  <si>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</si>
  <si>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</si>
  <si>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</si>
  <si>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</si>
  <si>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</si>
  <si>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</si>
  <si>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</si>
  <si>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</si>
  <si>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</si>
  <si>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</si>
  <si>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</si>
  <si>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</si>
  <si>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</si>
  <si>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</si>
  <si>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</si>
  <si>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</si>
  <si>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</si>
  <si>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</si>
  <si>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</si>
  <si>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</si>
  <si>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</si>
  <si>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</si>
  <si>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</si>
  <si>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</si>
  <si>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</si>
  <si>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</si>
  <si>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</si>
  <si>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</si>
  <si>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</si>
  <si>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</si>
  <si>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</si>
  <si>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</si>
  <si>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</si>
  <si>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</si>
  <si>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</si>
  <si>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</si>
  <si>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</si>
  <si>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</si>
  <si>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</si>
  <si>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</si>
  <si>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</si>
  <si>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</si>
  <si>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</si>
  <si>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</si>
  <si>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</si>
  <si>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</si>
  <si>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</si>
  <si>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</si>
  <si>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</si>
  <si>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</si>
  <si>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</si>
  <si>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</si>
  <si>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</si>
  <si>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</si>
  <si>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</si>
  <si>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</si>
  <si>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</si>
  <si>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</si>
  <si>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</si>
  <si>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</si>
  <si>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</si>
  <si>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</si>
  <si>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</si>
  <si>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</si>
  <si>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</si>
  <si>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</si>
  <si>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</si>
  <si>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</si>
  <si>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</si>
  <si>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</si>
  <si>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</si>
  <si>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</si>
  <si>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</si>
  <si>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</si>
  <si>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</si>
  <si>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</si>
  <si>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</si>
  <si>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</si>
  <si>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</si>
  <si>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</si>
  <si>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</si>
  <si>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</si>
  <si>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</si>
  <si>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</si>
  <si>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</si>
  <si>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</si>
  <si>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</si>
  <si>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</si>
  <si>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</si>
  <si>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大阪府池田市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</si>
  <si>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</si>
  <si>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</si>
  <si>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</si>
  <si>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</si>
  <si>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</si>
  <si>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</si>
  <si>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</si>
  <si>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</si>
  <si>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</si>
  <si>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</si>
  <si>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</si>
  <si>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</si>
  <si>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</si>
  <si>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</si>
  <si>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</si>
  <si>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</si>
  <si>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</si>
  <si>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</si>
  <si>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</si>
  <si>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</si>
  <si>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</si>
  <si>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</si>
  <si>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</si>
  <si>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</si>
  <si>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</si>
  <si>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</si>
  <si>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</si>
  <si>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</si>
  <si>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</si>
  <si>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</si>
  <si>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</si>
  <si>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</si>
  <si>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</si>
  <si>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</si>
  <si>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</si>
  <si>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</si>
  <si>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</si>
  <si>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</si>
  <si>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</si>
  <si>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</si>
  <si>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</si>
  <si>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</si>
  <si>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</si>
  <si>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</si>
  <si>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</si>
  <si>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</si>
  <si>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</si>
  <si>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</si>
  <si>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</si>
  <si>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</si>
  <si>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</si>
  <si>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</si>
  <si>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</si>
  <si>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</si>
  <si>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</si>
  <si>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</si>
  <si>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</si>
  <si>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</si>
  <si>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</si>
  <si>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</si>
  <si>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</si>
  <si>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</si>
  <si>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</si>
  <si>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</si>
  <si>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</si>
  <si>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</si>
  <si>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</si>
  <si>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</si>
  <si>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</si>
  <si>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</si>
  <si>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</si>
  <si>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</si>
  <si>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</si>
  <si>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</si>
  <si>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</si>
  <si>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</si>
  <si>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</si>
  <si>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</si>
  <si>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</si>
  <si>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</si>
  <si>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</si>
  <si>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</si>
  <si>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</si>
  <si>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</si>
  <si>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</si>
  <si>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</si>
  <si>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</si>
  <si>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</si>
  <si>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</si>
  <si>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</si>
  <si>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</si>
  <si>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</si>
  <si>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</si>
  <si>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</si>
  <si>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</si>
  <si>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</si>
  <si>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</si>
  <si>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</si>
  <si>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</si>
  <si>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</si>
  <si>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</si>
  <si>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</si>
  <si>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</si>
  <si>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</si>
  <si>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</si>
  <si>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</si>
  <si>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</si>
  <si>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</si>
  <si>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</si>
  <si>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</si>
  <si>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</si>
  <si>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</si>
  <si>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</si>
  <si>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</si>
  <si>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</si>
  <si>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</si>
  <si>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</si>
  <si>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</si>
  <si>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</si>
  <si>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</si>
  <si>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</si>
  <si>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</si>
  <si>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</si>
  <si>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</si>
  <si>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</si>
  <si>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</si>
  <si>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</si>
  <si>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</si>
  <si>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</si>
  <si>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</si>
  <si>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</si>
  <si>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</si>
  <si>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</si>
  <si>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</si>
  <si>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</si>
  <si>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</si>
  <si>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</si>
  <si>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</si>
  <si>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</si>
  <si>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</si>
  <si>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</si>
  <si>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</si>
  <si>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</si>
  <si>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</si>
  <si>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</si>
  <si>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</si>
  <si>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</si>
  <si>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</si>
  <si>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</si>
  <si>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</si>
  <si>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</si>
  <si>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</si>
  <si>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</si>
  <si>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</si>
  <si>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</si>
  <si>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</si>
  <si>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</si>
  <si>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</si>
  <si>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</si>
  <si>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</si>
  <si>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</si>
  <si>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</si>
  <si>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</si>
  <si>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</si>
  <si>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</si>
  <si>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</si>
  <si>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</si>
  <si>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</si>
  <si>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</si>
  <si>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</si>
  <si>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</si>
  <si>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</si>
  <si>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</si>
  <si>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</si>
  <si>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</si>
  <si>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</si>
  <si>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</si>
  <si>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</si>
  <si>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</si>
  <si>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</si>
  <si>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</si>
  <si>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</si>
  <si>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</si>
  <si>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</si>
  <si>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</si>
  <si>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</si>
  <si>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</si>
  <si>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</si>
  <si>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</si>
  <si>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</si>
  <si>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</si>
  <si>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</si>
  <si>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</si>
  <si>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</si>
  <si>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</si>
  <si>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</si>
  <si>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</si>
  <si>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</si>
  <si>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</si>
  <si>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</si>
  <si>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</si>
  <si>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0.82</t>
  </si>
  <si>
    <t>▲ 1.47</t>
  </si>
  <si>
    <t>▲ 2.37</t>
  </si>
  <si>
    <t>水道事業会計</t>
  </si>
  <si>
    <t>公共下水道事業会計</t>
  </si>
  <si>
    <t>病院事業会計</t>
  </si>
  <si>
    <t>一般会計</t>
  </si>
  <si>
    <t>介護保険事業特別会計</t>
  </si>
  <si>
    <t>国民健康保険特別会計</t>
  </si>
  <si>
    <t>▲ 2.77</t>
  </si>
  <si>
    <t>▲ 2.65</t>
  </si>
  <si>
    <t>▲ 2.09</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</si>
  <si>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</si>
  <si>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</si>
  <si>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</si>
  <si>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</si>
  <si>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</si>
  <si>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</si>
  <si>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</si>
  <si>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</si>
  <si>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</si>
  <si>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</si>
  <si>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</si>
  <si>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</si>
  <si>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</si>
  <si>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</si>
  <si>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</si>
  <si>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</si>
  <si>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池田市再開発ビル</t>
    <rPh sb="0" eb="3">
      <t>イケダシ</t>
    </rPh>
    <rPh sb="3" eb="6">
      <t>サイカイハツ</t>
    </rPh>
    <phoneticPr fontId="2"/>
  </si>
  <si>
    <t>いけだ市民文化振興財団</t>
    <rPh sb="3" eb="5">
      <t>シミン</t>
    </rPh>
    <rPh sb="5" eb="7">
      <t>ブンカ</t>
    </rPh>
    <rPh sb="7" eb="9">
      <t>シンコウ</t>
    </rPh>
    <rPh sb="9" eb="11">
      <t>ザイダン</t>
    </rPh>
    <phoneticPr fontId="2"/>
  </si>
  <si>
    <t>いけだサンシー</t>
    <phoneticPr fontId="2"/>
  </si>
  <si>
    <t>-</t>
    <phoneticPr fontId="2"/>
  </si>
  <si>
    <t>-</t>
    <phoneticPr fontId="2"/>
  </si>
  <si>
    <t>-</t>
    <phoneticPr fontId="2"/>
  </si>
  <si>
    <t>-</t>
    <phoneticPr fontId="2"/>
  </si>
  <si>
    <t>教育振興基金</t>
    <rPh sb="0" eb="2">
      <t>キョウイク</t>
    </rPh>
    <rPh sb="2" eb="4">
      <t>シンコウ</t>
    </rPh>
    <rPh sb="4" eb="6">
      <t>キキン</t>
    </rPh>
    <phoneticPr fontId="2"/>
  </si>
  <si>
    <t>福祉基金</t>
    <rPh sb="0" eb="2">
      <t>フクシ</t>
    </rPh>
    <rPh sb="2" eb="4">
      <t>キキン</t>
    </rPh>
    <phoneticPr fontId="2"/>
  </si>
  <si>
    <t>みんなでつくるまち推進基金</t>
    <rPh sb="9" eb="11">
      <t>スイシン</t>
    </rPh>
    <rPh sb="11" eb="13">
      <t>キキン</t>
    </rPh>
    <phoneticPr fontId="2"/>
  </si>
  <si>
    <t>公共施設整備基金</t>
    <rPh sb="0" eb="2">
      <t>コウキョウ</t>
    </rPh>
    <rPh sb="2" eb="4">
      <t>シセツ</t>
    </rPh>
    <rPh sb="4" eb="6">
      <t>セイビ</t>
    </rPh>
    <rPh sb="6" eb="8">
      <t>キキン</t>
    </rPh>
    <phoneticPr fontId="2"/>
  </si>
  <si>
    <t>子ども・子育て基金</t>
    <rPh sb="0" eb="1">
      <t>コ</t>
    </rPh>
    <rPh sb="4" eb="6">
      <t>コソダ</t>
    </rPh>
    <rPh sb="7" eb="9">
      <t>キキン</t>
    </rPh>
    <phoneticPr fontId="2"/>
  </si>
  <si>
    <t>池田みどりスポーツ財団</t>
    <rPh sb="0" eb="2">
      <t>イケダ</t>
    </rPh>
    <rPh sb="9" eb="11">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</si>
  <si>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</si>
  <si>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</si>
  <si>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</si>
  <si>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将来負担比率、有形固定資産減価償却率ともに、類似団体内平均値より高い水準にある。
　今後、クリーンセンターの基幹改良事業の継続や学校給食センター建設といった大規模な建設事業に加えて、老朽化した公共施設の更新に取り組まなければならないため、将来負担比率の悪化が懸念される。
　これに対応するため、公共施設等総合管理計画や個別施設計画に基づき、公共施設の効率的保全、適正配置、有効活用に努める。
※平成30年度決算に係る固定資産台帳については、平成31年３月31日時点で未整備であるため、平成30年度の当該団体値等は表示されていません。</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</si>
  <si>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</si>
  <si>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</si>
  <si>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</si>
  <si>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</si>
  <si>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</si>
  <si>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</si>
  <si>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将来負担比率は充当可能特定歳入や普通交付税の基準財政需要額算入見込額の増加などにより前年度から改善したが、実質公債費比率は地方債の元利償還金の増加などにより悪化した。
　今後、大規模な建設事業が控えており、長期的には将来負担比率、実質公債費比率の悪化が懸念されるため、将来世代に過度な負担を残すことのないよう、池田市健全な財政運営に関する条例に基づき適正な公債管理に努める。</t>
    <rPh sb="12" eb="14">
      <t>トクテイ</t>
    </rPh>
    <rPh sb="14" eb="16">
      <t>サイニュウ</t>
    </rPh>
    <rPh sb="104" eb="107">
      <t>チョウキテキ</t>
    </rPh>
    <rPh sb="109" eb="111">
      <t>ショウライ</t>
    </rPh>
    <rPh sb="111" eb="113">
      <t>フタン</t>
    </rPh>
    <rPh sb="113" eb="115">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</si>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</sst>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30"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8508-4804-A204-07C6E26F08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34750</c:v>
                </c:pt>
                <c:pt idx="1">
                  <c:v>28444</c:v>
                </c:pt>
                <c:pt idx="2">
                  <c:v>23725</c:v>
                </c:pt>
                <c:pt idx="3">
                  <c:v>40567</c:v>
                </c:pt>
                <c:pt idx="4">
                  <c:v>47204</c:v>
                </c:pt>
              </c:numCache>
            </c:numRef>
          </c:val>
          <c:smooth val="0"/>
          <c:extLst>
            <c:ext xmlns:c16="http://schemas.microsoft.com/office/drawing/2014/chart" uri="{C3380CC4-5D6E-409C-BE32-E72D297353CC}">
              <c16:uniqueId val="{00000001-8508-4804-A204-07C6E26F0805}"/>
            </c:ext>
          </c:extLst>
        </c:ser>
        <c:dLbls>
          <c:showLegendKey val="0"/>
          <c:showVal val="0"/>
          <c:showCatName val="0"/>
          <c:showSerName val="0"/>
          <c:showPercent val="0"/>
          <c:showBubbleSize val="0"/>
        </c:dLbls>
        <c:marker val="1"/>
        <c:smooth val="0"/>
        <c:axId val="379705760"/>
        <c:axId val="388923672"/>
      </c:lineChart>
      <c:catAx>
        <c:axId val="3797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923672"/>
        <c:crosses val="autoZero"/>
        <c:auto val="1"/>
        <c:lblAlgn val="ctr"/>
        <c:lblOffset val="100"/>
        <c:tickLblSkip val="1"/>
        <c:tickMarkSkip val="1"/>
        <c:noMultiLvlLbl val="0"/>
      </c:catAx>
      <c:valAx>
        <c:axId val="3889236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7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1.05</c:v>
                </c:pt>
                <c:pt idx="1">
                  <c:v>0.54</c:v>
                </c:pt>
                <c:pt idx="2">
                  <c:v>4.63</c:v>
                </c:pt>
                <c:pt idx="3">
                  <c:v>4.5199999999999996</c:v>
                </c:pt>
                <c:pt idx="4">
                  <c:v>0.56999999999999995</c:v>
                </c:pt>
              </c:numCache>
            </c:numRef>
          </c:val>
          <c:extLst>
            <c:ext xmlns:c16="http://schemas.microsoft.com/office/drawing/2014/chart" uri="{C3380CC4-5D6E-409C-BE32-E72D297353CC}">
              <c16:uniqueId val="{00000000-57D0-42AF-BC19-DD371ECA40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21.48</c:v>
                </c:pt>
                <c:pt idx="1">
                  <c:v>21.36</c:v>
                </c:pt>
                <c:pt idx="2">
                  <c:v>22.16</c:v>
                </c:pt>
                <c:pt idx="3">
                  <c:v>24.64</c:v>
                </c:pt>
                <c:pt idx="4">
                  <c:v>24.9</c:v>
                </c:pt>
              </c:numCache>
            </c:numRef>
          </c:val>
          <c:extLst>
            <c:ext xmlns:c16="http://schemas.microsoft.com/office/drawing/2014/chart" uri="{C3380CC4-5D6E-409C-BE32-E72D297353CC}">
              <c16:uniqueId val="{00000001-57D0-42AF-BC19-DD371ECA40C7}"/>
            </c:ext>
          </c:extLst>
        </c:ser>
        <c:dLbls>
          <c:showLegendKey val="0"/>
          <c:showVal val="0"/>
          <c:showCatName val="0"/>
          <c:showSerName val="0"/>
          <c:showPercent val="0"/>
          <c:showBubbleSize val="0"/>
        </c:dLbls>
        <c:gapWidth val="250"/>
        <c:overlap val="100"/>
        <c:axId val="388922888"/>
        <c:axId val="34274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-0.82</c:v>
                </c:pt>
                <c:pt idx="1">
                  <c:v>-1.47</c:v>
                </c:pt>
                <c:pt idx="2">
                  <c:v>5.62</c:v>
                </c:pt>
                <c:pt idx="3">
                  <c:v>1.33</c:v>
                </c:pt>
                <c:pt idx="4">
                  <c:v>-2.37</c:v>
                </c:pt>
              </c:numCache>
            </c:numRef>
          </c:val>
          <c:smooth val="0"/>
          <c:extLst>
            <c:ext xmlns:c16="http://schemas.microsoft.com/office/drawing/2014/chart" uri="{C3380CC4-5D6E-409C-BE32-E72D297353CC}">
              <c16:uniqueId val="{00000002-57D0-42AF-BC19-DD371ECA40C7}"/>
            </c:ext>
          </c:extLst>
        </c:ser>
        <c:dLbls>
          <c:showLegendKey val="0"/>
          <c:showVal val="0"/>
          <c:showCatName val="0"/>
          <c:showSerName val="0"/>
          <c:showPercent val="0"/>
          <c:showBubbleSize val="0"/>
        </c:dLbls>
        <c:marker val="1"/>
        <c:smooth val="0"/>
        <c:axId val="388922888"/>
        <c:axId val="342746256"/>
      </c:lineChart>
      <c:catAx>
        <c:axId val="38892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2746256"/>
        <c:crosses val="autoZero"/>
        <c:auto val="1"/>
        <c:lblAlgn val="ctr"/>
        <c:lblOffset val="100"/>
        <c:tickLblSkip val="1"/>
        <c:tickMarkSkip val="1"/>
        <c:noMultiLvlLbl val="0"/>
      </c:catAx>
      <c:valAx>
        <c:axId val="34274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92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62-41C3-9B7C-3488447A00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62-41C3-9B7C-3488447A00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62-41C3-9B7C-3488447A00E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0.26</c:v>
                </c:pt>
                <c:pt idx="8">
                  <c:v>#N/A</c:v>
                </c:pt>
                <c:pt idx="9">
                  <c:v>0.27</c:v>
                </c:pt>
              </c:numCache>
            </c:numRef>
          </c:val>
          <c:extLst>
            <c:ext xmlns:c16="http://schemas.microsoft.com/office/drawing/2014/chart" uri="{C3380CC4-5D6E-409C-BE32-E72D297353CC}">
              <c16:uniqueId val="{00000003-0C62-41C3-9B7C-3488447A00E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2.77</c:v>
                </c:pt>
                <c:pt idx="1">
                  <c:v>#N/A</c:v>
                </c:pt>
                <c:pt idx="2">
                  <c:v>2.65</c:v>
                </c:pt>
                <c:pt idx="3">
                  <c:v>#N/A</c:v>
                </c:pt>
                <c:pt idx="4">
                  <c:v>2.09</c:v>
                </c:pt>
                <c:pt idx="5">
                  <c:v>#N/A</c:v>
                </c:pt>
                <c:pt idx="6">
                  <c:v>#N/A</c:v>
                </c:pt>
                <c:pt idx="7">
                  <c:v>0.35</c:v>
                </c:pt>
                <c:pt idx="8">
                  <c:v>#N/A</c:v>
                </c:pt>
                <c:pt idx="9">
                  <c:v>0.39</c:v>
                </c:pt>
              </c:numCache>
            </c:numRef>
          </c:val>
          <c:extLst>
            <c:ext xmlns:c16="http://schemas.microsoft.com/office/drawing/2014/chart" uri="{C3380CC4-5D6E-409C-BE32-E72D297353CC}">
              <c16:uniqueId val="{00000004-0C62-41C3-9B7C-3488447A00E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0.69</c:v>
                </c:pt>
                <c:pt idx="4">
                  <c:v>#N/A</c:v>
                </c:pt>
                <c:pt idx="5">
                  <c:v>0.87</c:v>
                </c:pt>
                <c:pt idx="6">
                  <c:v>#N/A</c:v>
                </c:pt>
                <c:pt idx="7">
                  <c:v>0.7</c:v>
                </c:pt>
                <c:pt idx="8">
                  <c:v>#N/A</c:v>
                </c:pt>
                <c:pt idx="9">
                  <c:v>0.53</c:v>
                </c:pt>
              </c:numCache>
            </c:numRef>
          </c:val>
          <c:extLst>
            <c:ext xmlns:c16="http://schemas.microsoft.com/office/drawing/2014/chart" uri="{C3380CC4-5D6E-409C-BE32-E72D297353CC}">
              <c16:uniqueId val="{00000005-0C62-41C3-9B7C-3488447A00E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1.05</c:v>
                </c:pt>
                <c:pt idx="2">
                  <c:v>#N/A</c:v>
                </c:pt>
                <c:pt idx="3">
                  <c:v>0.53</c:v>
                </c:pt>
                <c:pt idx="4">
                  <c:v>#N/A</c:v>
                </c:pt>
                <c:pt idx="5">
                  <c:v>4.63</c:v>
                </c:pt>
                <c:pt idx="6">
                  <c:v>#N/A</c:v>
                </c:pt>
                <c:pt idx="7">
                  <c:v>4.51</c:v>
                </c:pt>
                <c:pt idx="8">
                  <c:v>#N/A</c:v>
                </c:pt>
                <c:pt idx="9">
                  <c:v>0.56000000000000005</c:v>
                </c:pt>
              </c:numCache>
            </c:numRef>
          </c:val>
          <c:extLst>
            <c:ext xmlns:c16="http://schemas.microsoft.com/office/drawing/2014/chart" uri="{C3380CC4-5D6E-409C-BE32-E72D297353CC}">
              <c16:uniqueId val="{00000006-0C62-41C3-9B7C-3488447A00E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1.32</c:v>
                </c:pt>
                <c:pt idx="2">
                  <c:v>#N/A</c:v>
                </c:pt>
                <c:pt idx="3">
                  <c:v>0.89</c:v>
                </c:pt>
                <c:pt idx="4">
                  <c:v>#N/A</c:v>
                </c:pt>
                <c:pt idx="5">
                  <c:v>1.63</c:v>
                </c:pt>
                <c:pt idx="6">
                  <c:v>#N/A</c:v>
                </c:pt>
                <c:pt idx="7">
                  <c:v>0.23</c:v>
                </c:pt>
                <c:pt idx="8">
                  <c:v>#N/A</c:v>
                </c:pt>
                <c:pt idx="9">
                  <c:v>1.87</c:v>
                </c:pt>
              </c:numCache>
            </c:numRef>
          </c:val>
          <c:extLst>
            <c:ext xmlns:c16="http://schemas.microsoft.com/office/drawing/2014/chart" uri="{C3380CC4-5D6E-409C-BE32-E72D297353CC}">
              <c16:uniqueId val="{00000007-0C62-41C3-9B7C-3488447A00ED}"/>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3.67</c:v>
                </c:pt>
                <c:pt idx="2">
                  <c:v>#N/A</c:v>
                </c:pt>
                <c:pt idx="3">
                  <c:v>5.05</c:v>
                </c:pt>
                <c:pt idx="4">
                  <c:v>#N/A</c:v>
                </c:pt>
                <c:pt idx="5">
                  <c:v>6.68</c:v>
                </c:pt>
                <c:pt idx="6">
                  <c:v>#N/A</c:v>
                </c:pt>
                <c:pt idx="7">
                  <c:v>7.82</c:v>
                </c:pt>
                <c:pt idx="8">
                  <c:v>#N/A</c:v>
                </c:pt>
                <c:pt idx="9">
                  <c:v>8.68</c:v>
                </c:pt>
              </c:numCache>
            </c:numRef>
          </c:val>
          <c:extLst>
            <c:ext xmlns:c16="http://schemas.microsoft.com/office/drawing/2014/chart" uri="{C3380CC4-5D6E-409C-BE32-E72D297353CC}">
              <c16:uniqueId val="{00000008-0C62-41C3-9B7C-3488447A00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12.48</c:v>
                </c:pt>
                <c:pt idx="2">
                  <c:v>#N/A</c:v>
                </c:pt>
                <c:pt idx="3">
                  <c:v>12.74</c:v>
                </c:pt>
                <c:pt idx="4">
                  <c:v>#N/A</c:v>
                </c:pt>
                <c:pt idx="5">
                  <c:v>11.88</c:v>
                </c:pt>
                <c:pt idx="6">
                  <c:v>#N/A</c:v>
                </c:pt>
                <c:pt idx="7">
                  <c:v>11.18</c:v>
                </c:pt>
                <c:pt idx="8">
                  <c:v>#N/A</c:v>
                </c:pt>
                <c:pt idx="9">
                  <c:v>12.47</c:v>
                </c:pt>
              </c:numCache>
            </c:numRef>
          </c:val>
          <c:extLst>
            <c:ext xmlns:c16="http://schemas.microsoft.com/office/drawing/2014/chart" uri="{C3380CC4-5D6E-409C-BE32-E72D297353CC}">
              <c16:uniqueId val="{00000009-0C62-41C3-9B7C-3488447A00ED}"/>
            </c:ext>
          </c:extLst>
        </c:ser>
        <c:dLbls>
          <c:showLegendKey val="0"/>
          <c:showVal val="0"/>
          <c:showCatName val="0"/>
          <c:showSerName val="0"/>
          <c:showPercent val="0"/>
          <c:showBubbleSize val="0"/>
        </c:dLbls>
        <c:gapWidth val="150"/>
        <c:overlap val="100"/>
        <c:axId val="342747040"/>
        <c:axId val="342747432"/>
      </c:barChart>
      <c:catAx>
        <c:axId val="34274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747432"/>
        <c:crosses val="autoZero"/>
        <c:auto val="1"/>
        <c:lblAlgn val="ctr"/>
        <c:lblOffset val="100"/>
        <c:tickLblSkip val="1"/>
        <c:tickMarkSkip val="1"/>
        <c:noMultiLvlLbl val="0"/>
      </c:catAx>
      <c:valAx>
        <c:axId val="342747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74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3904</c:v>
                </c:pt>
                <c:pt idx="5">
                  <c:v>3484</c:v>
                </c:pt>
                <c:pt idx="8">
                  <c:v>3319</c:v>
                </c:pt>
                <c:pt idx="11">
                  <c:v>3312</c:v>
                </c:pt>
                <c:pt idx="14">
                  <c:v>3358</c:v>
                </c:pt>
              </c:numCache>
            </c:numRef>
          </c:val>
          <c:extLst>
            <c:ext xmlns:c16="http://schemas.microsoft.com/office/drawing/2014/chart" uri="{C3380CC4-5D6E-409C-BE32-E72D297353CC}">
              <c16:uniqueId val="{00000000-BA6A-4537-A0D7-66554CD46C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6A-4537-A0D7-66554CD46C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A6A-4537-A0D7-66554CD46C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6A-4537-A0D7-66554CD46C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780</c:v>
                </c:pt>
                <c:pt idx="3">
                  <c:v>925</c:v>
                </c:pt>
                <c:pt idx="6">
                  <c:v>855</c:v>
                </c:pt>
                <c:pt idx="9">
                  <c:v>849</c:v>
                </c:pt>
                <c:pt idx="12">
                  <c:v>970</c:v>
                </c:pt>
              </c:numCache>
            </c:numRef>
          </c:val>
          <c:extLst>
            <c:ext xmlns:c16="http://schemas.microsoft.com/office/drawing/2014/chart" uri="{C3380CC4-5D6E-409C-BE32-E72D297353CC}">
              <c16:uniqueId val="{00000004-BA6A-4537-A0D7-66554CD46C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6A-4537-A0D7-66554CD46C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6A-4537-A0D7-66554CD46C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3894</c:v>
                </c:pt>
                <c:pt idx="3">
                  <c:v>3475</c:v>
                </c:pt>
                <c:pt idx="6">
                  <c:v>3214</c:v>
                </c:pt>
                <c:pt idx="9">
                  <c:v>3414</c:v>
                </c:pt>
                <c:pt idx="12">
                  <c:v>3798</c:v>
                </c:pt>
              </c:numCache>
            </c:numRef>
          </c:val>
          <c:extLst>
            <c:ext xmlns:c16="http://schemas.microsoft.com/office/drawing/2014/chart" uri="{C3380CC4-5D6E-409C-BE32-E72D297353CC}">
              <c16:uniqueId val="{00000007-BA6A-4537-A0D7-66554CD46C77}"/>
            </c:ext>
          </c:extLst>
        </c:ser>
        <c:dLbls>
          <c:showLegendKey val="0"/>
          <c:showVal val="0"/>
          <c:showCatName val="0"/>
          <c:showSerName val="0"/>
          <c:showPercent val="0"/>
          <c:showBubbleSize val="0"/>
        </c:dLbls>
        <c:gapWidth val="100"/>
        <c:overlap val="100"/>
        <c:axId val="388989912"/>
        <c:axId val="38899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770</c:v>
                </c:pt>
                <c:pt idx="2">
                  <c:v>#N/A</c:v>
                </c:pt>
                <c:pt idx="3">
                  <c:v>#N/A</c:v>
                </c:pt>
                <c:pt idx="4">
                  <c:v>916</c:v>
                </c:pt>
                <c:pt idx="5">
                  <c:v>#N/A</c:v>
                </c:pt>
                <c:pt idx="6">
                  <c:v>#N/A</c:v>
                </c:pt>
                <c:pt idx="7">
                  <c:v>750</c:v>
                </c:pt>
                <c:pt idx="8">
                  <c:v>#N/A</c:v>
                </c:pt>
                <c:pt idx="9">
                  <c:v>#N/A</c:v>
                </c:pt>
                <c:pt idx="10">
                  <c:v>951</c:v>
                </c:pt>
                <c:pt idx="11">
                  <c:v>#N/A</c:v>
                </c:pt>
                <c:pt idx="12">
                  <c:v>#N/A</c:v>
                </c:pt>
                <c:pt idx="13">
                  <c:v>1410</c:v>
                </c:pt>
                <c:pt idx="14">
                  <c:v>#N/A</c:v>
                </c:pt>
              </c:numCache>
            </c:numRef>
          </c:val>
          <c:smooth val="0"/>
          <c:extLst>
            <c:ext xmlns:c16="http://schemas.microsoft.com/office/drawing/2014/chart" uri="{C3380CC4-5D6E-409C-BE32-E72D297353CC}">
              <c16:uniqueId val="{00000008-BA6A-4537-A0D7-66554CD46C77}"/>
            </c:ext>
          </c:extLst>
        </c:ser>
        <c:dLbls>
          <c:showLegendKey val="0"/>
          <c:showVal val="0"/>
          <c:showCatName val="0"/>
          <c:showSerName val="0"/>
          <c:showPercent val="0"/>
          <c:showBubbleSize val="0"/>
        </c:dLbls>
        <c:marker val="1"/>
        <c:smooth val="0"/>
        <c:axId val="388989912"/>
        <c:axId val="388990304"/>
      </c:lineChart>
      <c:catAx>
        <c:axId val="38898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990304"/>
        <c:crosses val="autoZero"/>
        <c:auto val="1"/>
        <c:lblAlgn val="ctr"/>
        <c:lblOffset val="100"/>
        <c:tickLblSkip val="1"/>
        <c:tickMarkSkip val="1"/>
        <c:noMultiLvlLbl val="0"/>
      </c:catAx>
      <c:valAx>
        <c:axId val="38899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98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29029</c:v>
                </c:pt>
                <c:pt idx="5">
                  <c:v>30515</c:v>
                </c:pt>
                <c:pt idx="8">
                  <c:v>30394</c:v>
                </c:pt>
                <c:pt idx="11">
                  <c:v>31007</c:v>
                </c:pt>
                <c:pt idx="14">
                  <c:v>31994</c:v>
                </c:pt>
              </c:numCache>
            </c:numRef>
          </c:val>
          <c:extLst>
            <c:ext xmlns:c16="http://schemas.microsoft.com/office/drawing/2014/chart" uri="{C3380CC4-5D6E-409C-BE32-E72D297353CC}">
              <c16:uniqueId val="{00000000-9A2D-4E4B-A712-6EB5F0E92C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10726</c:v>
                </c:pt>
                <c:pt idx="5">
                  <c:v>11653</c:v>
                </c:pt>
                <c:pt idx="8">
                  <c:v>9391</c:v>
                </c:pt>
                <c:pt idx="11">
                  <c:v>9126</c:v>
                </c:pt>
                <c:pt idx="14">
                  <c:v>10203</c:v>
                </c:pt>
              </c:numCache>
            </c:numRef>
          </c:val>
          <c:extLst>
            <c:ext xmlns:c16="http://schemas.microsoft.com/office/drawing/2014/chart" uri="{C3380CC4-5D6E-409C-BE32-E72D297353CC}">
              <c16:uniqueId val="{00000001-9A2D-4E4B-A712-6EB5F0E92C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6907</c:v>
                </c:pt>
                <c:pt idx="5">
                  <c:v>6739</c:v>
                </c:pt>
                <c:pt idx="8">
                  <c:v>7079</c:v>
                </c:pt>
                <c:pt idx="11">
                  <c:v>7965</c:v>
                </c:pt>
                <c:pt idx="14">
                  <c:v>8442</c:v>
                </c:pt>
              </c:numCache>
            </c:numRef>
          </c:val>
          <c:extLst>
            <c:ext xmlns:c16="http://schemas.microsoft.com/office/drawing/2014/chart" uri="{C3380CC4-5D6E-409C-BE32-E72D297353CC}">
              <c16:uniqueId val="{00000002-9A2D-4E4B-A712-6EB5F0E92C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2D-4E4B-A712-6EB5F0E92C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2D-4E4B-A712-6EB5F0E92C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2D-4E4B-A712-6EB5F0E92C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4613</c:v>
                </c:pt>
                <c:pt idx="3">
                  <c:v>4472</c:v>
                </c:pt>
                <c:pt idx="6">
                  <c:v>4279</c:v>
                </c:pt>
                <c:pt idx="9">
                  <c:v>4151</c:v>
                </c:pt>
                <c:pt idx="12">
                  <c:v>4011</c:v>
                </c:pt>
              </c:numCache>
            </c:numRef>
          </c:val>
          <c:extLst>
            <c:ext xmlns:c16="http://schemas.microsoft.com/office/drawing/2014/chart" uri="{C3380CC4-5D6E-409C-BE32-E72D297353CC}">
              <c16:uniqueId val="{00000006-9A2D-4E4B-A712-6EB5F0E92C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A2D-4E4B-A712-6EB5F0E92C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14599</c:v>
                </c:pt>
                <c:pt idx="3">
                  <c:v>13755</c:v>
                </c:pt>
                <c:pt idx="6">
                  <c:v>13050</c:v>
                </c:pt>
                <c:pt idx="9">
                  <c:v>13051</c:v>
                </c:pt>
                <c:pt idx="12">
                  <c:v>12562</c:v>
                </c:pt>
              </c:numCache>
            </c:numRef>
          </c:val>
          <c:extLst>
            <c:ext xmlns:c16="http://schemas.microsoft.com/office/drawing/2014/chart" uri="{C3380CC4-5D6E-409C-BE32-E72D297353CC}">
              <c16:uniqueId val="{00000008-9A2D-4E4B-A712-6EB5F0E92C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2D-4E4B-A712-6EB5F0E92C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35133</c:v>
                </c:pt>
                <c:pt idx="3">
                  <c:v>34561</c:v>
                </c:pt>
                <c:pt idx="6">
                  <c:v>33796</c:v>
                </c:pt>
                <c:pt idx="9">
                  <c:v>33736</c:v>
                </c:pt>
                <c:pt idx="12">
                  <c:v>34642</c:v>
                </c:pt>
              </c:numCache>
            </c:numRef>
          </c:val>
          <c:extLst>
            <c:ext xmlns:c16="http://schemas.microsoft.com/office/drawing/2014/chart" uri="{C3380CC4-5D6E-409C-BE32-E72D297353CC}">
              <c16:uniqueId val="{0000000A-9A2D-4E4B-A712-6EB5F0E92C37}"/>
            </c:ext>
          </c:extLst>
        </c:ser>
        <c:dLbls>
          <c:showLegendKey val="0"/>
          <c:showVal val="0"/>
          <c:showCatName val="0"/>
          <c:showSerName val="0"/>
          <c:showPercent val="0"/>
          <c:showBubbleSize val="0"/>
        </c:dLbls>
        <c:gapWidth val="100"/>
        <c:overlap val="100"/>
        <c:axId val="389004248"/>
        <c:axId val="38900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7683</c:v>
                </c:pt>
                <c:pt idx="2">
                  <c:v>#N/A</c:v>
                </c:pt>
                <c:pt idx="3">
                  <c:v>#N/A</c:v>
                </c:pt>
                <c:pt idx="4">
                  <c:v>3880</c:v>
                </c:pt>
                <c:pt idx="5">
                  <c:v>#N/A</c:v>
                </c:pt>
                <c:pt idx="6">
                  <c:v>#N/A</c:v>
                </c:pt>
                <c:pt idx="7">
                  <c:v>4261</c:v>
                </c:pt>
                <c:pt idx="8">
                  <c:v>#N/A</c:v>
                </c:pt>
                <c:pt idx="9">
                  <c:v>#N/A</c:v>
                </c:pt>
                <c:pt idx="10">
                  <c:v>2841</c:v>
                </c:pt>
                <c:pt idx="11">
                  <c:v>#N/A</c:v>
                </c:pt>
                <c:pt idx="12">
                  <c:v>#N/A</c:v>
                </c:pt>
                <c:pt idx="13">
                  <c:v>576</c:v>
                </c:pt>
                <c:pt idx="14">
                  <c:v>#N/A</c:v>
                </c:pt>
              </c:numCache>
            </c:numRef>
          </c:val>
          <c:smooth val="0"/>
          <c:extLst>
            <c:ext xmlns:c16="http://schemas.microsoft.com/office/drawing/2014/chart" uri="{C3380CC4-5D6E-409C-BE32-E72D297353CC}">
              <c16:uniqueId val="{0000000B-9A2D-4E4B-A712-6EB5F0E92C37}"/>
            </c:ext>
          </c:extLst>
        </c:ser>
        <c:dLbls>
          <c:showLegendKey val="0"/>
          <c:showVal val="0"/>
          <c:showCatName val="0"/>
          <c:showSerName val="0"/>
          <c:showPercent val="0"/>
          <c:showBubbleSize val="0"/>
        </c:dLbls>
        <c:marker val="1"/>
        <c:smooth val="0"/>
        <c:axId val="389004248"/>
        <c:axId val="389004640"/>
      </c:lineChart>
      <c:catAx>
        <c:axId val="38900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004640"/>
        <c:crosses val="autoZero"/>
        <c:auto val="1"/>
        <c:lblAlgn val="ctr"/>
        <c:lblOffset val="100"/>
        <c:tickLblSkip val="1"/>
        <c:tickMarkSkip val="1"/>
        <c:noMultiLvlLbl val="0"/>
      </c:catAx>
      <c:valAx>
        <c:axId val="38900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00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4538</c:v>
                </c:pt>
                <c:pt idx="1">
                  <c:v>5142</c:v>
                </c:pt>
                <c:pt idx="2">
                  <c:v>5348</c:v>
                </c:pt>
              </c:numCache>
            </c:numRef>
          </c:val>
          <c:extLst>
            <c:ext xmlns:c16="http://schemas.microsoft.com/office/drawing/2014/chart" uri="{C3380CC4-5D6E-409C-BE32-E72D297353CC}">
              <c16:uniqueId val="{00000000-CC3D-4073-ACC8-7696B36C33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C3D-4073-ACC8-7696B36C33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1737</c:v>
                </c:pt>
                <c:pt idx="1">
                  <c:v>1886</c:v>
                </c:pt>
                <c:pt idx="2">
                  <c:v>2063</c:v>
                </c:pt>
              </c:numCache>
            </c:numRef>
          </c:val>
          <c:extLst>
            <c:ext xmlns:c16="http://schemas.microsoft.com/office/drawing/2014/chart" uri="{C3380CC4-5D6E-409C-BE32-E72D297353CC}">
              <c16:uniqueId val="{00000002-CC3D-4073-ACC8-7696B36C33BA}"/>
            </c:ext>
          </c:extLst>
        </c:ser>
        <c:dLbls>
          <c:showLegendKey val="0"/>
          <c:showVal val="0"/>
          <c:showCatName val="0"/>
          <c:showSerName val="0"/>
          <c:showPercent val="0"/>
          <c:showBubbleSize val="0"/>
        </c:dLbls>
        <c:gapWidth val="120"/>
        <c:overlap val="100"/>
        <c:axId val="389005032"/>
        <c:axId val="389005816"/>
      </c:barChart>
      <c:catAx>
        <c:axId val="38900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9005816"/>
        <c:crosses val="autoZero"/>
        <c:auto val="1"/>
        <c:lblAlgn val="ctr"/>
        <c:lblOffset val="100"/>
        <c:tickLblSkip val="1"/>
        <c:tickMarkSkip val="1"/>
        <c:noMultiLvlLbl val="0"/>
      </c:catAx>
      <c:valAx>
        <c:axId val="389005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900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{8D445C08-416F-4AF9-8931-B846E91C48AD}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6CB-43F6-8287-88419C1DDC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{A586742C-847D-454D-99A2-90DEA1B20981}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CB-43F6-8287-88419C1DDC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{386325D4-78BB-4314-A663-42D41B06D396}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CB-43F6-8287-88419C1DDC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{746B45C3-3018-48D4-8540-09DB09F9DA29}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CB-43F6-8287-88419C1DDC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{606491D9-B6FF-4BBB-B020-1EF046124E1A}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CB-43F6-8287-88419C1DDC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{8DE8B034-6FA9-491D-9B5B-97C6C72FE5E0}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6CB-43F6-8287-88419C1DDC6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{6C42E0C1-D270-45AD-9870-84A4C0BAF321}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6CB-43F6-8287-88419C1DDC6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{A2F9D49B-3424-4302-84BD-ACD77A0C82E1}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6CB-43F6-8287-88419C1DDC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{A8D0B590-6CFE-489E-8388-735C0112CDF5}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6CB-43F6-8287-88419C1DDC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67.099999999999994</c:v>
                </c:pt>
                <c:pt idx="24">
                  <c:v>67.7</c:v>
                </c:pt>
              </c:numCache>
            </c:numRef>
          </c:xVal>
          <c:yVal>
            <c:numRef>
              <c:f>公会計指標分析・財政指標組合せ分析表!$BP$51:$DC$51</c:f>
              <c:numCache>
                <c:formatCode>#,##0.0;"▲ "#,##0.0</c:formatCode>
                <c:ptCount val="40"/>
                <c:pt idx="16">
                  <c:v>23.5</c:v>
                </c:pt>
                <c:pt idx="24">
                  <c:v>15.4</c:v>
                </c:pt>
              </c:numCache>
            </c:numRef>
          </c:yVal>
          <c:smooth val="0"/>
          <c:extLst>
            <c:ext xmlns:c16="http://schemas.microsoft.com/office/drawing/2014/chart" uri="{C3380CC4-5D6E-409C-BE32-E72D297353CC}">
              <c16:uniqueId val="{00000009-86CB-43F6-8287-88419C1DDC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{9B6DC2BF-396C-4218-B48E-7839375C3245}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6CB-43F6-8287-88419C1DDC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{C953461F-5B82-4040-A9EB-963320805B3F}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CB-43F6-8287-88419C1DDC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{A3158260-6CCE-4DEA-93C2-77B2C9906C7A}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CB-43F6-8287-88419C1DDC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{2EFC2764-70FD-40BE-A562-E2E1DC9609A9}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CB-43F6-8287-88419C1DDC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{F92BAFF1-B8D9-459E-99E2-2811547CB121}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CB-43F6-8287-88419C1DDC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{E47C3E31-8C03-46B8-A0CC-EF7430E3D0B9}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6CB-43F6-8287-88419C1DDC6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{24C2C869-53FB-49D9-A82D-8CFE8162F3F7}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6CB-43F6-8287-88419C1DDC6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{0F889531-0701-472D-B762-13C424A3F726}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6CB-43F6-8287-88419C1DDC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{2171A4BC-6D91-4A72-BF41-4F9F5F838CA5}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6CB-43F6-8287-88419C1DDC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61.2</c:v>
                </c:pt>
              </c:numCache>
            </c:numRef>
          </c:xVal>
          <c:yVal>
            <c:numRef>
              <c:f>公会計指標分析・財政指標組合せ分析表!$BP$55:$DC$55</c:f>
              <c:numCache>
                <c:formatCode>#,##0.0;"▲ "#,##0.0</c:formatCode>
                <c:ptCount val="40"/>
                <c:pt idx="16">
                  <c:v>15</c:v>
                </c:pt>
                <c:pt idx="24">
                  <c:v>12.2</c:v>
                </c:pt>
              </c:numCache>
            </c:numRef>
          </c:yVal>
          <c:smooth val="0"/>
          <c:extLst>
            <c:ext xmlns:c16="http://schemas.microsoft.com/office/drawing/2014/chart" uri="{C3380CC4-5D6E-409C-BE32-E72D297353CC}">
              <c16:uniqueId val="{00000013-86CB-43F6-8287-88419C1DDC61}"/>
            </c:ext>
          </c:extLst>
        </c:ser>
        <c:dLbls>
          <c:showLegendKey val="0"/>
          <c:showVal val="1"/>
          <c:showCatName val="0"/>
          <c:showSerName val="0"/>
          <c:showPercent val="0"/>
          <c:showBubbleSize val="0"/>
        </c:dLbls>
        <c:axId val="491918736"/>
        <c:axId val="491919128"/>
      </c:scatterChart>
      <c:valAx>
        <c:axId val="491918736"/>
        <c:scaling>
          <c:orientation val="minMax"/>
          <c:max val="68.399999999999991"/>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919128"/>
        <c:crosses val="autoZero"/>
        <c:crossBetween val="midCat"/>
      </c:valAx>
      <c:valAx>
        <c:axId val="491919128"/>
        <c:scaling>
          <c:orientation val="minMax"/>
          <c:max val="2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918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{83E81B67-1650-44CD-8229-8A805716D160}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A33-47FF-8CE7-9A41DD84C8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{2EFC0D8F-BDB0-4CC0-9CC2-09762535B26D}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33-47FF-8CE7-9A41DD84C8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{42A0EA1D-CC11-4931-8934-B848C0921AAC}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33-47FF-8CE7-9A41DD84C8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{ABDFF933-F2EA-4A16-BBFA-563B70421136}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33-47FF-8CE7-9A41DD84C8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{FF82DB54-4E90-4EC6-9093-A6302D389885}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33-47FF-8CE7-9A41DD84C836}"/>
                </c:ext>
              </c:extLst>
            </c:dLbl>
            <c:dLbl>
              <c:idx val="8"/>
              <c:layout>
                <c:manualLayout>
                  <c:x val="0"/>
                  <c:y val="6.348007099082339E-4"/>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{C60ECAE5-C10E-4D44-BE3F-C1DF7C2399CB}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A33-47FF-8CE7-9A41DD84C836}"/>
                </c:ext>
              </c:extLst>
            </c:dLbl>
            <c:dLbl>
              <c:idx val="16"/>
              <c:layout>
                <c:manualLayout>
                  <c:x val="0"/>
                  <c:y val="-6.348007099082339E-4"/>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{5C137C35-D0A8-48F3-BF45-E37AC9071C74}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A33-47FF-8CE7-9A41DD84C836}"/>
                </c:ext>
              </c:extLst>
            </c:dLbl>
            <c:dLbl>
              <c:idx val="24"/>
              <c:layout>
                <c:manualLayout>
                  <c:x val="0"/>
                  <c:y val="1.315357759090133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{9C809E6B-9D25-4D4D-868E-802ABE5D7098}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A33-47FF-8CE7-9A41DD84C83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{F5792CE0-1DAA-443E-B678-6E91085DF5D6}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A33-47FF-8CE7-9A41DD84C8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4.4000000000000004</c:v>
                </c:pt>
                <c:pt idx="16">
                  <c:v>4.4000000000000004</c:v>
                </c:pt>
                <c:pt idx="24">
                  <c:v>4.7</c:v>
                </c:pt>
                <c:pt idx="32">
                  <c:v>5.5</c:v>
                </c:pt>
              </c:numCache>
            </c:numRef>
          </c:xVal>
          <c:yVal>
            <c:numRef>
              <c:f>公会計指標分析・財政指標組合せ分析表!$BP$73:$DC$73</c:f>
              <c:numCache>
                <c:formatCode>#,##0.0;"▲ "#,##0.0</c:formatCode>
                <c:ptCount val="40"/>
                <c:pt idx="0">
                  <c:v>42.3</c:v>
                </c:pt>
                <c:pt idx="8">
                  <c:v>21.2</c:v>
                </c:pt>
                <c:pt idx="16">
                  <c:v>23.5</c:v>
                </c:pt>
                <c:pt idx="24">
                  <c:v>15.4</c:v>
                </c:pt>
                <c:pt idx="32">
                  <c:v>3</c:v>
                </c:pt>
              </c:numCache>
            </c:numRef>
          </c:yVal>
          <c:smooth val="0"/>
          <c:extLst>
            <c:ext xmlns:c16="http://schemas.microsoft.com/office/drawing/2014/chart" uri="{C3380CC4-5D6E-409C-BE32-E72D297353CC}">
              <c16:uniqueId val="{00000009-AA33-47FF-8CE7-9A41DD84C8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{311F2A46-B205-4F6A-BEB3-DBA943252AEE}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A33-47FF-8CE7-9A41DD84C8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{FD2F35B6-67CB-4016-AE20-8149C88BEB16}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33-47FF-8CE7-9A41DD84C8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{7DE12482-F42E-4C2E-A78D-0AF3F67946A5}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33-47FF-8CE7-9A41DD84C8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{E8463136-B255-4842-BE93-DC35043318CA}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33-47FF-8CE7-9A41DD84C8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{6D175793-87CF-4B46-BFA3-D0494E88309D}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33-47FF-8CE7-9A41DD84C8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{9E758A01-0D75-4584-9454-C496630834C3}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A33-47FF-8CE7-9A41DD84C8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{43E82411-23EC-4E51-B896-07E83D9F22C9}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A33-47FF-8CE7-9A41DD84C836}"/>
                </c:ext>
              </c:extLst>
            </c:dLbl>
            <c:dLbl>
              <c:idx val="24"/>
              <c:layout>
                <c:manualLayout>
                  <c:x val="-3.1697991619110633E-2"/>
                  <c:y val="-7.557022467869536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{B5A5A8F9-82AD-458F-85BE-AFDCAC7B182F}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A33-47FF-8CE7-9A41DD84C8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{F142393C-9992-4C76-A167-719DAD413EE6}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A33-47FF-8CE7-9A41DD84C8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AA33-47FF-8CE7-9A41DD84C836}"/>
            </c:ext>
          </c:extLst>
        </c:ser>
        <c:dLbls>
          <c:showLegendKey val="0"/>
          <c:showVal val="1"/>
          <c:showCatName val="0"/>
          <c:showSerName val="0"/>
          <c:showPercent val="0"/>
          <c:showBubbleSize val="0"/>
        </c:dLbls>
        <c:axId val="491916776"/>
        <c:axId val="491916384"/>
      </c:scatterChart>
      <c:valAx>
        <c:axId val="491916776"/>
        <c:scaling>
          <c:orientation val="minMax"/>
          <c:max val="7.399999999999999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916384"/>
        <c:crosses val="autoZero"/>
        <c:crossBetween val="midCat"/>
      </c:valAx>
      <c:valAx>
        <c:axId val="491916384"/>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916776"/>
        <c:crosses val="autoZero"/>
        <c:crossBetween val="midCat"/>
        <c:majorUnit val="6.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一般会計が発行した地方債の元利償還金は、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借換債の発行抑制による影響や、</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年度発行の臨時財政対策債</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、ほそごう学園整備関連事業債</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の元金償還開始などにより増加となった。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企業債の元利償還金に充当したと認められる一般会計からの繰入金については、医療機能の充実を図るため、病院事業において増加となった。</a:t>
          </a: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また、元利償還金</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から控除される都市計画事業のために発行した地方債等の元利償還金に充当した都市計画税、普通交付税の基準財政需要額に算入された地方債等の元利償還金については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ともに</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増加となった。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これらの結果、実質公債費比率の分子は、平成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年度決算</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に引き続き増加となった</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将来負担額のうち一般会計の地方債現在高は、平成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年度末の約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億円をピークに、繰上償還や建設事業債の発行抑制効果により、第三セクター等改革推進債を発行した平成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年度を除いて、緩やかな減少が続いて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きたが、クリーンセンター基幹改良工事などの起債により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年度末残高は増加に転じた。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退職手当負担見込額については、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退職手当条例の一部改正</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職員構成の変動などにより減少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将来的に普通交付税の基準財政需要額に算入される地方債の現在高は、交付税算入率が高い臨時財政対策債、緊急防災・減災事業債などの増に伴い、増加傾向が続いている。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将来負担比率の分子は、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都市計画事業に係る地方債現在高の増加等による充当可能特定歳入の増加や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地方債現在高の増加に伴う</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よって</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前年と比べて減少した。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大阪府池田市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財政調整基金をはじめ、</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各基金の目的に応じた取崩しを行ったものの、指定寄附金の積立や平成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年度決算における決算剰余金を積み立てたことなどにより、基金全体としては</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3.8</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・社会保障関係経費や公共施設の老朽化対策に伴い、中長期的には基金の減少が見込まれるが、計画的に事業を実施するため適正な基金管理を行っていく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・教育振興基金：幼稚園、小学校、中学校及び義務教育学校の教育並びに社会教育の振興</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・福祉基金：福祉施設の整備及び拡充並びに地域福祉の推進</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・みんなでつくるまち推進基金：暮らしやすく、個性豊かで活力に満ちた地域社会実現のための経費に充てる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・子ども・子育て基金：子ども・子育て家庭の支援推進施策に要する経費に充てる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・各基金の目的に応じた取崩しを行ったものの、指定寄附金を各特定目的金に積み立てたことなどにより、全体としては増</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・公共施設の老朽化対策などにより、中長期的には基金の減少が見込まれるが、計画的に事業を実施するため適正な基金管理を行っていく</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億円取崩したものの、</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年度決算における決算剰余金のうち</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億円を積み立てたことによ</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・社会保障関係経費や公共施設の老朽化対策に伴う元利償還金の増加</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により、今後は減少が見込まれる</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が標準財政規模比の</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％を維持できるように計画的な財政運営に努める</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103,655
101,722
22.14
38,656,589
38,418,897
121,978
21,477,070
34,641,648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昭和</a:t>
          </a:r>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年代にかけて整備された施設について全体的な老朽化が進んでおり、その結果、有形固定資産減価償却率は類似団体内平均値と比較して高い水準</a:t>
          </a:r>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を推移している</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現在、公共施設等総合管理計画や個別施設計画に基づき公共施設等のマネジメントに取り組んでおり、今後も公共施設の適正管理を推進する。</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年３月</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121539</xdr:rowOff>
    </xdr:from>
    <xdr:to>
      <xdr:col>19</xdr:col>
      <xdr:colOff>187325</xdr:colOff>
      <xdr:row>30</xdr:row>
      <xdr:rowOff>51689</xdr:rowOff>
    </xdr:to>
    <xdr:sp macro="" textlink="">
      <xdr:nvSpPr>
        <xdr:cNvPr id="77" name="楕円 76"/>
        <xdr:cNvSpPr/>
      </xdr:nvSpPr>
      <xdr:spPr>
        <a:xfrm>
          <a:off x="4000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147447</xdr:rowOff>
    </xdr:from>
    <xdr:to>
      <xdr:col>15</xdr:col>
      <xdr:colOff>187325</xdr:colOff>
      <xdr:row>30</xdr:row>
      <xdr:rowOff>77597</xdr:rowOff>
    </xdr:to>
    <xdr:sp macro="" textlink="">
      <xdr:nvSpPr>
        <xdr:cNvPr id="78" name="楕円 77"/>
        <xdr:cNvSpPr/>
      </xdr:nvSpPr>
      <xdr:spPr>
        <a:xfrm>
          <a:off x="3238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26797</xdr:rowOff>
    </xdr:to>
    <xdr:cxnSp macro="">
      <xdr:nvCxnSpPr>
        <xdr:cNvPr id="79" name="直線コネクタ 78"/>
        <xdr:cNvCxnSpPr/>
      </xdr:nvCxnSpPr>
      <xdr:spPr>
        <a:xfrm flipV="1">
          <a:off x="3289300" y="591591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80"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1" name="n_2aveValue有形固定資産減価償却率"/>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2" name="n_3aveValue有形固定資産減価償却率"/>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68216</xdr:rowOff>
    </xdr:from>
    <xdr:ext cx="405111" cy="259045"/>
    <xdr:sp macro="" textlink="">
      <xdr:nvSpPr>
        <xdr:cNvPr id="83" name="n_1mainValue有形固定資産減価償却率"/>
        <xdr:cNvSpPr txBox="1"/>
      </xdr:nvSpPr>
      <xdr:spPr>
        <a:xfrm>
          <a:off x="38360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94124</xdr:rowOff>
    </xdr:from>
    <xdr:ext cx="405111" cy="259045"/>
    <xdr:sp macro="" textlink="">
      <xdr:nvSpPr>
        <xdr:cNvPr id="84" name="n_2mainValue有形固定資産減価償却率"/>
        <xdr:cNvSpPr txBox="1"/>
      </xdr:nvSpPr>
      <xdr:spPr>
        <a:xfrm>
          <a:off x="3086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は類似団体内平均値を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、今後、少子高齢化の進行による市税収入の減少などに伴う数値の悪化が懸念されるため、引き続き池田市健全な財政運営に関する条例に基づく公債管理及び行財政改革推進プラン</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Ⅲ</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に基づく歳出削減・歳入増加に努める。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3" name="テキスト ボックス 10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5" name="テキスト ボックス 10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7" name="テキスト ボックス 10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9" name="テキスト ボックス 10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3" name="直線コネクタ 112"/>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16"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17" name="直線コネクタ 116"/>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18"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19" name="フローチャート: 判断 118"/>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0" name="フローチャート: 判断 119"/>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16898</xdr:rowOff>
    </xdr:from>
    <xdr:to>
      <xdr:col>76</xdr:col>
      <xdr:colOff>73025</xdr:colOff>
      <xdr:row>30</xdr:row>
      <xdr:rowOff>118498</xdr:rowOff>
    </xdr:to>
    <xdr:sp macro="" textlink="">
      <xdr:nvSpPr>
        <xdr:cNvPr id="126" name="楕円 125"/>
        <xdr:cNvSpPr/>
      </xdr:nvSpPr>
      <xdr:spPr>
        <a:xfrm>
          <a:off x="14744700" y="59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39775</xdr:rowOff>
    </xdr:from>
    <xdr:ext cx="469744" cy="259045"/>
    <xdr:sp macro="" textlink="">
      <xdr:nvSpPr>
        <xdr:cNvPr id="127" name="債務償還比率該当値テキスト"/>
        <xdr:cNvSpPr txBox="1"/>
      </xdr:nvSpPr>
      <xdr:spPr>
        <a:xfrm>
          <a:off x="14846300" y="578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90064</xdr:rowOff>
    </xdr:from>
    <xdr:to>
      <xdr:col>72</xdr:col>
      <xdr:colOff>123825</xdr:colOff>
      <xdr:row>31</xdr:row>
      <xdr:rowOff>20214</xdr:rowOff>
    </xdr:to>
    <xdr:sp macro="" textlink="">
      <xdr:nvSpPr>
        <xdr:cNvPr id="128" name="楕円 127"/>
        <xdr:cNvSpPr/>
      </xdr:nvSpPr>
      <xdr:spPr>
        <a:xfrm>
          <a:off x="14033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67698</xdr:rowOff>
    </xdr:from>
    <xdr:to>
      <xdr:col>76</xdr:col>
      <xdr:colOff>22225</xdr:colOff>
      <xdr:row>30</xdr:row>
      <xdr:rowOff>140864</xdr:rowOff>
    </xdr:to>
    <xdr:cxnSp macro="">
      <xdr:nvCxnSpPr>
        <xdr:cNvPr id="129" name="直線コネクタ 128"/>
        <xdr:cNvCxnSpPr/>
      </xdr:nvCxnSpPr>
      <xdr:spPr>
        <a:xfrm flipV="1">
          <a:off x="14084300" y="5982723"/>
          <a:ext cx="7112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30"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11341</xdr:rowOff>
    </xdr:from>
    <xdr:ext cx="469744" cy="259045"/>
    <xdr:sp macro="" textlink="">
      <xdr:nvSpPr>
        <xdr:cNvPr id="131" name="n_1mainValue債務償還比率"/>
        <xdr:cNvSpPr txBox="1"/>
      </xdr:nvSpPr>
      <xdr:spPr>
        <a:xfrm>
          <a:off x="13836727" y="609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103,655
101,722
22.14
38,656,589
38,418,897
121,978
21,477,070
34,641,648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155702</xdr:rowOff>
    </xdr:from>
    <xdr:to>
      <xdr:col>20</xdr:col>
      <xdr:colOff>38100</xdr:colOff>
      <xdr:row>36</xdr:row>
      <xdr:rowOff>85852</xdr:rowOff>
    </xdr:to>
    <xdr:sp macro="" textlink="">
      <xdr:nvSpPr>
        <xdr:cNvPr id="69" name="楕円 68"/>
        <xdr:cNvSpPr/>
      </xdr:nvSpPr>
      <xdr:spPr>
        <a:xfrm>
          <a:off x="3746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121412</xdr:rowOff>
    </xdr:from>
    <xdr:to>
      <xdr:col>15</xdr:col>
      <xdr:colOff>101600</xdr:colOff>
      <xdr:row>36</xdr:row>
      <xdr:rowOff>51562</xdr:rowOff>
    </xdr:to>
    <xdr:sp macro="" textlink="">
      <xdr:nvSpPr>
        <xdr:cNvPr id="70" name="楕円 69"/>
        <xdr:cNvSpPr/>
      </xdr:nvSpPr>
      <xdr:spPr>
        <a:xfrm>
          <a:off x="2857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xdr:rowOff>
    </xdr:from>
    <xdr:to>
      <xdr:col>19</xdr:col>
      <xdr:colOff>177800</xdr:colOff>
      <xdr:row>36</xdr:row>
      <xdr:rowOff>35052</xdr:rowOff>
    </xdr:to>
    <xdr:cxnSp macro="">
      <xdr:nvCxnSpPr>
        <xdr:cNvPr id="71" name="直線コネクタ 70"/>
        <xdr:cNvCxnSpPr/>
      </xdr:nvCxnSpPr>
      <xdr:spPr>
        <a:xfrm>
          <a:off x="2908300" y="61729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2"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3"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4"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102379</xdr:rowOff>
    </xdr:from>
    <xdr:ext cx="405111" cy="259045"/>
    <xdr:sp macro="" textlink="">
      <xdr:nvSpPr>
        <xdr:cNvPr id="75" name="n_1mainValue【道路】&#10;有形固定資産減価償却率"/>
        <xdr:cNvSpPr txBox="1"/>
      </xdr:nvSpPr>
      <xdr:spPr>
        <a:xfrm>
          <a:off x="358204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68089</xdr:rowOff>
    </xdr:from>
    <xdr:ext cx="405111" cy="259045"/>
    <xdr:sp macro="" textlink="">
      <xdr:nvSpPr>
        <xdr:cNvPr id="76" name="n_2mainValue【道路】&#10;有形固定資産減価償却率"/>
        <xdr:cNvSpPr txBox="1"/>
      </xdr:nvSpPr>
      <xdr:spPr>
        <a:xfrm>
          <a:off x="2705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0" name="直線コネクタ 99"/>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1"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2" name="直線コネクタ 101"/>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3"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4" name="直線コネクタ 103"/>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5"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6" name="フローチャート: 判断 105"/>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07" name="フローチャート: 判断 106"/>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08" name="フローチャート: 判断 107"/>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09" name="フローチャート: 判断 108"/>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3988</xdr:rowOff>
    </xdr:from>
    <xdr:to>
      <xdr:col>50</xdr:col>
      <xdr:colOff>165100</xdr:colOff>
      <xdr:row>41</xdr:row>
      <xdr:rowOff>105588</xdr:rowOff>
    </xdr:to>
    <xdr:sp macro="" textlink="">
      <xdr:nvSpPr>
        <xdr:cNvPr id="115" name="楕円 114"/>
        <xdr:cNvSpPr/>
      </xdr:nvSpPr>
      <xdr:spPr>
        <a:xfrm>
          <a:off x="9588500" y="70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3531</xdr:rowOff>
    </xdr:from>
    <xdr:to>
      <xdr:col>46</xdr:col>
      <xdr:colOff>38100</xdr:colOff>
      <xdr:row>41</xdr:row>
      <xdr:rowOff>105131</xdr:rowOff>
    </xdr:to>
    <xdr:sp macro="" textlink="">
      <xdr:nvSpPr>
        <xdr:cNvPr id="116" name="楕円 115"/>
        <xdr:cNvSpPr/>
      </xdr:nvSpPr>
      <xdr:spPr>
        <a:xfrm>
          <a:off x="8699500" y="70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54331</xdr:rowOff>
    </xdr:from>
    <xdr:to>
      <xdr:col>50</xdr:col>
      <xdr:colOff>114300</xdr:colOff>
      <xdr:row>41</xdr:row>
      <xdr:rowOff>54788</xdr:rowOff>
    </xdr:to>
    <xdr:cxnSp macro="">
      <xdr:nvCxnSpPr>
        <xdr:cNvPr id="117" name="直線コネクタ 116"/>
        <xdr:cNvCxnSpPr/>
      </xdr:nvCxnSpPr>
      <xdr:spPr>
        <a:xfrm>
          <a:off x="8750300" y="70837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18"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19"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0"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96715</xdr:rowOff>
    </xdr:from>
    <xdr:ext cx="469744" cy="259045"/>
    <xdr:sp macro="" textlink="">
      <xdr:nvSpPr>
        <xdr:cNvPr id="121" name="n_1mainValue【道路】&#10;一人当たり延長"/>
        <xdr:cNvSpPr txBox="1"/>
      </xdr:nvSpPr>
      <xdr:spPr>
        <a:xfrm>
          <a:off x="9391727" y="712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96258</xdr:rowOff>
    </xdr:from>
    <xdr:ext cx="469744" cy="259045"/>
    <xdr:sp macro="" textlink="">
      <xdr:nvSpPr>
        <xdr:cNvPr id="122" name="n_2mainValue【道路】&#10;一人当たり延長"/>
        <xdr:cNvSpPr txBox="1"/>
      </xdr:nvSpPr>
      <xdr:spPr>
        <a:xfrm>
          <a:off x="8515427" y="71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48" name="直線コネクタ 147"/>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49"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0" name="直線コネクタ 149"/>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1"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2" name="直線コネクタ 151"/>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3"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54" name="フローチャート: 判断 153"/>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55" name="フローチャート: 判断 154"/>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56" name="フローチャート: 判断 155"/>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57" name="フローチャート: 判断 156"/>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37374</xdr:rowOff>
    </xdr:from>
    <xdr:to>
      <xdr:col>20</xdr:col>
      <xdr:colOff>38100</xdr:colOff>
      <xdr:row>56</xdr:row>
      <xdr:rowOff>138974</xdr:rowOff>
    </xdr:to>
    <xdr:sp macro="" textlink="">
      <xdr:nvSpPr>
        <xdr:cNvPr id="163" name="楕円 162"/>
        <xdr:cNvSpPr/>
      </xdr:nvSpPr>
      <xdr:spPr>
        <a:xfrm>
          <a:off x="3746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24312</xdr:rowOff>
    </xdr:from>
    <xdr:to>
      <xdr:col>15</xdr:col>
      <xdr:colOff>101600</xdr:colOff>
      <xdr:row>56</xdr:row>
      <xdr:rowOff>125912</xdr:rowOff>
    </xdr:to>
    <xdr:sp macro="" textlink="">
      <xdr:nvSpPr>
        <xdr:cNvPr id="164" name="楕円 163"/>
        <xdr:cNvSpPr/>
      </xdr:nvSpPr>
      <xdr:spPr>
        <a:xfrm>
          <a:off x="2857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75112</xdr:rowOff>
    </xdr:from>
    <xdr:to>
      <xdr:col>19</xdr:col>
      <xdr:colOff>177800</xdr:colOff>
      <xdr:row>56</xdr:row>
      <xdr:rowOff>88174</xdr:rowOff>
    </xdr:to>
    <xdr:cxnSp macro="">
      <xdr:nvCxnSpPr>
        <xdr:cNvPr id="165" name="直線コネクタ 164"/>
        <xdr:cNvCxnSpPr/>
      </xdr:nvCxnSpPr>
      <xdr:spPr>
        <a:xfrm>
          <a:off x="2908300" y="9676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66"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67"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68"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155501</xdr:rowOff>
    </xdr:from>
    <xdr:ext cx="405111" cy="259045"/>
    <xdr:sp macro="" textlink="">
      <xdr:nvSpPr>
        <xdr:cNvPr id="169" name="n_1mainValue【橋りょう・トンネル】&#10;有形固定資産減価償却率"/>
        <xdr:cNvSpPr txBox="1"/>
      </xdr:nvSpPr>
      <xdr:spPr>
        <a:xfrm>
          <a:off x="3582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142439</xdr:rowOff>
    </xdr:from>
    <xdr:ext cx="405111" cy="259045"/>
    <xdr:sp macro="" textlink="">
      <xdr:nvSpPr>
        <xdr:cNvPr id="170" name="n_2mainValue【橋りょう・トンネル】&#10;有形固定資産減価償却率"/>
        <xdr:cNvSpPr txBox="1"/>
      </xdr:nvSpPr>
      <xdr:spPr>
        <a:xfrm>
          <a:off x="2705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0" name="テキスト ボックス 18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194" name="直線コネクタ 193"/>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5"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6" name="直線コネクタ 195"/>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197"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198" name="直線コネクタ 197"/>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199"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0" name="フローチャート: 判断 199"/>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01" name="フローチャート: 判断 200"/>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02" name="フローチャート: 判断 201"/>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03" name="フローチャート: 判断 202"/>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37836</xdr:rowOff>
    </xdr:from>
    <xdr:to>
      <xdr:col>50</xdr:col>
      <xdr:colOff>165100</xdr:colOff>
      <xdr:row>63</xdr:row>
      <xdr:rowOff>139436</xdr:rowOff>
    </xdr:to>
    <xdr:sp macro="" textlink="">
      <xdr:nvSpPr>
        <xdr:cNvPr id="209" name="楕円 208"/>
        <xdr:cNvSpPr/>
      </xdr:nvSpPr>
      <xdr:spPr>
        <a:xfrm>
          <a:off x="9588500" y="108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40320</xdr:rowOff>
    </xdr:from>
    <xdr:to>
      <xdr:col>46</xdr:col>
      <xdr:colOff>38100</xdr:colOff>
      <xdr:row>63</xdr:row>
      <xdr:rowOff>141920</xdr:rowOff>
    </xdr:to>
    <xdr:sp macro="" textlink="">
      <xdr:nvSpPr>
        <xdr:cNvPr id="210" name="楕円 209"/>
        <xdr:cNvSpPr/>
      </xdr:nvSpPr>
      <xdr:spPr>
        <a:xfrm>
          <a:off x="8699500" y="108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88636</xdr:rowOff>
    </xdr:from>
    <xdr:to>
      <xdr:col>50</xdr:col>
      <xdr:colOff>114300</xdr:colOff>
      <xdr:row>63</xdr:row>
      <xdr:rowOff>91120</xdr:rowOff>
    </xdr:to>
    <xdr:cxnSp macro="">
      <xdr:nvCxnSpPr>
        <xdr:cNvPr id="211" name="直線コネクタ 210"/>
        <xdr:cNvCxnSpPr/>
      </xdr:nvCxnSpPr>
      <xdr:spPr>
        <a:xfrm flipV="1">
          <a:off x="8750300" y="10889986"/>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12"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13"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14"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130563</xdr:rowOff>
    </xdr:from>
    <xdr:ext cx="534377" cy="259045"/>
    <xdr:sp macro="" textlink="">
      <xdr:nvSpPr>
        <xdr:cNvPr id="215" name="n_1mainValue【橋りょう・トンネル】&#10;一人当たり有形固定資産（償却資産）額"/>
        <xdr:cNvSpPr txBox="1"/>
      </xdr:nvSpPr>
      <xdr:spPr>
        <a:xfrm>
          <a:off x="9359411" y="109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133047</xdr:rowOff>
    </xdr:from>
    <xdr:ext cx="534377" cy="259045"/>
    <xdr:sp macro="" textlink="">
      <xdr:nvSpPr>
        <xdr:cNvPr id="216" name="n_2mainValue【橋りょう・トンネル】&#10;一人当たり有形固定資産（償却資産）額"/>
        <xdr:cNvSpPr txBox="1"/>
      </xdr:nvSpPr>
      <xdr:spPr>
        <a:xfrm>
          <a:off x="8483111" y="109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41" name="直線コネクタ 240"/>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42"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43" name="直線コネクタ 242"/>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44"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45" name="直線コネクタ 244"/>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46"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7" name="フローチャート: 判断 246"/>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48" name="フローチャート: 判断 247"/>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49" name="フローチャート: 判断 248"/>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50" name="フローチャート: 判断 249"/>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141605</xdr:rowOff>
    </xdr:from>
    <xdr:to>
      <xdr:col>20</xdr:col>
      <xdr:colOff>38100</xdr:colOff>
      <xdr:row>79</xdr:row>
      <xdr:rowOff>71755</xdr:rowOff>
    </xdr:to>
    <xdr:sp macro="" textlink="">
      <xdr:nvSpPr>
        <xdr:cNvPr id="256" name="楕円 255"/>
        <xdr:cNvSpPr/>
      </xdr:nvSpPr>
      <xdr:spPr>
        <a:xfrm>
          <a:off x="3746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4445</xdr:rowOff>
    </xdr:from>
    <xdr:to>
      <xdr:col>15</xdr:col>
      <xdr:colOff>101600</xdr:colOff>
      <xdr:row>79</xdr:row>
      <xdr:rowOff>106045</xdr:rowOff>
    </xdr:to>
    <xdr:sp macro="" textlink="">
      <xdr:nvSpPr>
        <xdr:cNvPr id="257" name="楕円 256"/>
        <xdr:cNvSpPr/>
      </xdr:nvSpPr>
      <xdr:spPr>
        <a:xfrm>
          <a:off x="2857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20955</xdr:rowOff>
    </xdr:from>
    <xdr:to>
      <xdr:col>19</xdr:col>
      <xdr:colOff>177800</xdr:colOff>
      <xdr:row>79</xdr:row>
      <xdr:rowOff>55245</xdr:rowOff>
    </xdr:to>
    <xdr:cxnSp macro="">
      <xdr:nvCxnSpPr>
        <xdr:cNvPr id="258" name="直線コネクタ 257"/>
        <xdr:cNvCxnSpPr/>
      </xdr:nvCxnSpPr>
      <xdr:spPr>
        <a:xfrm flipV="1">
          <a:off x="2908300" y="13565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59"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6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61"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88282</xdr:rowOff>
    </xdr:from>
    <xdr:ext cx="405111" cy="259045"/>
    <xdr:sp macro="" textlink="">
      <xdr:nvSpPr>
        <xdr:cNvPr id="262" name="n_1mainValue【公営住宅】&#10;有形固定資産減価償却率"/>
        <xdr:cNvSpPr txBox="1"/>
      </xdr:nvSpPr>
      <xdr:spPr>
        <a:xfrm>
          <a:off x="35820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122572</xdr:rowOff>
    </xdr:from>
    <xdr:ext cx="405111" cy="259045"/>
    <xdr:sp macro="" textlink="">
      <xdr:nvSpPr>
        <xdr:cNvPr id="263" name="n_2mainValue【公営住宅】&#10;有形固定資産減価償却率"/>
        <xdr:cNvSpPr txBox="1"/>
      </xdr:nvSpPr>
      <xdr:spPr>
        <a:xfrm>
          <a:off x="2705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4" name="直線コネクタ 27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5" name="テキスト ボックス 27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8" name="直線コネクタ 27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9" name="テキスト ボックス 27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83" name="直線コネクタ 28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8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85" name="直線コネクタ 28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8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87" name="直線コネクタ 28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288"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89" name="フローチャート: 判断 28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90" name="フローチャート: 判断 28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91" name="フローチャート: 判断 29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292" name="フローチャート: 判断 29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133032</xdr:rowOff>
    </xdr:from>
    <xdr:to>
      <xdr:col>50</xdr:col>
      <xdr:colOff>165100</xdr:colOff>
      <xdr:row>85</xdr:row>
      <xdr:rowOff>63182</xdr:rowOff>
    </xdr:to>
    <xdr:sp macro="" textlink="">
      <xdr:nvSpPr>
        <xdr:cNvPr id="298" name="楕円 297"/>
        <xdr:cNvSpPr/>
      </xdr:nvSpPr>
      <xdr:spPr>
        <a:xfrm>
          <a:off x="9588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132462</xdr:rowOff>
    </xdr:from>
    <xdr:to>
      <xdr:col>46</xdr:col>
      <xdr:colOff>38100</xdr:colOff>
      <xdr:row>85</xdr:row>
      <xdr:rowOff>62612</xdr:rowOff>
    </xdr:to>
    <xdr:sp macro="" textlink="">
      <xdr:nvSpPr>
        <xdr:cNvPr id="299" name="楕円 298"/>
        <xdr:cNvSpPr/>
      </xdr:nvSpPr>
      <xdr:spPr>
        <a:xfrm>
          <a:off x="8699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11812</xdr:rowOff>
    </xdr:from>
    <xdr:to>
      <xdr:col>50</xdr:col>
      <xdr:colOff>114300</xdr:colOff>
      <xdr:row>85</xdr:row>
      <xdr:rowOff>12382</xdr:rowOff>
    </xdr:to>
    <xdr:cxnSp macro="">
      <xdr:nvCxnSpPr>
        <xdr:cNvPr id="300" name="直線コネクタ 299"/>
        <xdr:cNvCxnSpPr/>
      </xdr:nvCxnSpPr>
      <xdr:spPr>
        <a:xfrm>
          <a:off x="8750300" y="1458506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01"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02"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03"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54309</xdr:rowOff>
    </xdr:from>
    <xdr:ext cx="469744" cy="259045"/>
    <xdr:sp macro="" textlink="">
      <xdr:nvSpPr>
        <xdr:cNvPr id="304" name="n_1mainValue【公営住宅】&#10;一人当たり面積"/>
        <xdr:cNvSpPr txBox="1"/>
      </xdr:nvSpPr>
      <xdr:spPr>
        <a:xfrm>
          <a:off x="93917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53739</xdr:rowOff>
    </xdr:from>
    <xdr:ext cx="469744" cy="259045"/>
    <xdr:sp macro="" textlink="">
      <xdr:nvSpPr>
        <xdr:cNvPr id="305" name="n_2mainValue【公営住宅】&#10;一人当たり面積"/>
        <xdr:cNvSpPr txBox="1"/>
      </xdr:nvSpPr>
      <xdr:spPr>
        <a:xfrm>
          <a:off x="85154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46" name="直線コネクタ 345"/>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47"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48" name="直線コネクタ 347"/>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49"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50" name="直線コネクタ 349"/>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51"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52" name="フローチャート: 判断 35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53" name="フローチャート: 判断 352"/>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54" name="フローチャート: 判断 353"/>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55" name="フローチャート: 判断 354"/>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361" name="楕円 360"/>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166370</xdr:rowOff>
    </xdr:from>
    <xdr:to>
      <xdr:col>76</xdr:col>
      <xdr:colOff>165100</xdr:colOff>
      <xdr:row>36</xdr:row>
      <xdr:rowOff>96520</xdr:rowOff>
    </xdr:to>
    <xdr:sp macro="" textlink="">
      <xdr:nvSpPr>
        <xdr:cNvPr id="362" name="楕円 361"/>
        <xdr:cNvSpPr/>
      </xdr:nvSpPr>
      <xdr:spPr>
        <a:xfrm>
          <a:off x="14541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xdr:rowOff>
    </xdr:from>
    <xdr:to>
      <xdr:col>81</xdr:col>
      <xdr:colOff>50800</xdr:colOff>
      <xdr:row>36</xdr:row>
      <xdr:rowOff>45720</xdr:rowOff>
    </xdr:to>
    <xdr:cxnSp macro="">
      <xdr:nvCxnSpPr>
        <xdr:cNvPr id="363" name="直線コネクタ 362"/>
        <xdr:cNvCxnSpPr/>
      </xdr:nvCxnSpPr>
      <xdr:spPr>
        <a:xfrm flipV="1">
          <a:off x="14592300" y="6189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64"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65"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366"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367" name="n_1mainValue【認定こども園・幼稚園・保育所】&#10;有形固定資産減価償却率"/>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113047</xdr:rowOff>
    </xdr:from>
    <xdr:ext cx="405111" cy="259045"/>
    <xdr:sp macro="" textlink="">
      <xdr:nvSpPr>
        <xdr:cNvPr id="368" name="n_2mainValue【認定こども園・幼稚園・保育所】&#10;有形固定資産減価償却率"/>
        <xdr:cNvSpPr txBox="1"/>
      </xdr:nvSpPr>
      <xdr:spPr>
        <a:xfrm>
          <a:off x="14389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90" name="直線コネクタ 389"/>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2" name="直線コネクタ 39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93"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94" name="直線コネクタ 393"/>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95"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96" name="フローチャート: 判断 395"/>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97" name="フローチャート: 判断 396"/>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98" name="フローチャート: 判断 397"/>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399" name="フローチャート: 判断 398"/>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405" name="楕円 404"/>
        <xdr:cNvSpPr/>
      </xdr:nvSpPr>
      <xdr:spPr>
        <a:xfrm>
          <a:off x="2127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103124</xdr:rowOff>
    </xdr:from>
    <xdr:to>
      <xdr:col>107</xdr:col>
      <xdr:colOff>101600</xdr:colOff>
      <xdr:row>39</xdr:row>
      <xdr:rowOff>33274</xdr:rowOff>
    </xdr:to>
    <xdr:sp macro="" textlink="">
      <xdr:nvSpPr>
        <xdr:cNvPr id="406" name="楕円 405"/>
        <xdr:cNvSpPr/>
      </xdr:nvSpPr>
      <xdr:spPr>
        <a:xfrm>
          <a:off x="20383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149352</xdr:rowOff>
    </xdr:from>
    <xdr:to>
      <xdr:col>111</xdr:col>
      <xdr:colOff>177800</xdr:colOff>
      <xdr:row>38</xdr:row>
      <xdr:rowOff>153924</xdr:rowOff>
    </xdr:to>
    <xdr:cxnSp macro="">
      <xdr:nvCxnSpPr>
        <xdr:cNvPr id="407" name="直線コネクタ 406"/>
        <xdr:cNvCxnSpPr/>
      </xdr:nvCxnSpPr>
      <xdr:spPr>
        <a:xfrm flipV="1">
          <a:off x="20434300" y="666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08"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9"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10"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19829</xdr:rowOff>
    </xdr:from>
    <xdr:ext cx="469744" cy="259045"/>
    <xdr:sp macro="" textlink="">
      <xdr:nvSpPr>
        <xdr:cNvPr id="411" name="n_1mainValue【認定こども園・幼稚園・保育所】&#10;一人当たり面積"/>
        <xdr:cNvSpPr txBox="1"/>
      </xdr:nvSpPr>
      <xdr:spPr>
        <a:xfrm>
          <a:off x="21075727"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49801</xdr:rowOff>
    </xdr:from>
    <xdr:ext cx="469744" cy="259045"/>
    <xdr:sp macro="" textlink="">
      <xdr:nvSpPr>
        <xdr:cNvPr id="412" name="n_2mainValue【認定こども園・幼稚園・保育所】&#10;一人当たり面積"/>
        <xdr:cNvSpPr txBox="1"/>
      </xdr:nvSpPr>
      <xdr:spPr>
        <a:xfrm>
          <a:off x="20199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37" name="直線コネクタ 436"/>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38"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39" name="直線コネクタ 438"/>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0"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1" name="直線コネクタ 440"/>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42"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43" name="フローチャート: 判断 442"/>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44" name="フローチャート: 判断 443"/>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45" name="フローチャート: 判断 444"/>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46" name="フローチャート: 判断 445"/>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90170</xdr:rowOff>
    </xdr:from>
    <xdr:to>
      <xdr:col>81</xdr:col>
      <xdr:colOff>101600</xdr:colOff>
      <xdr:row>62</xdr:row>
      <xdr:rowOff>20320</xdr:rowOff>
    </xdr:to>
    <xdr:sp macro="" textlink="">
      <xdr:nvSpPr>
        <xdr:cNvPr id="452" name="楕円 451"/>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97790</xdr:rowOff>
    </xdr:from>
    <xdr:to>
      <xdr:col>76</xdr:col>
      <xdr:colOff>165100</xdr:colOff>
      <xdr:row>62</xdr:row>
      <xdr:rowOff>27940</xdr:rowOff>
    </xdr:to>
    <xdr:sp macro="" textlink="">
      <xdr:nvSpPr>
        <xdr:cNvPr id="453" name="楕円 452"/>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140970</xdr:rowOff>
    </xdr:from>
    <xdr:to>
      <xdr:col>81</xdr:col>
      <xdr:colOff>50800</xdr:colOff>
      <xdr:row>61</xdr:row>
      <xdr:rowOff>148590</xdr:rowOff>
    </xdr:to>
    <xdr:cxnSp macro="">
      <xdr:nvCxnSpPr>
        <xdr:cNvPr id="454" name="直線コネクタ 453"/>
        <xdr:cNvCxnSpPr/>
      </xdr:nvCxnSpPr>
      <xdr:spPr>
        <a:xfrm flipV="1">
          <a:off x="14592300" y="1059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55"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56"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457"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11447</xdr:rowOff>
    </xdr:from>
    <xdr:ext cx="405111" cy="259045"/>
    <xdr:sp macro="" textlink="">
      <xdr:nvSpPr>
        <xdr:cNvPr id="458" name="n_1mainValue【学校施設】&#10;有形固定資産減価償却率"/>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59"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0" name="テキスト ボックス 4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4" name="テキスト ボックス 4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6" name="テキスト ボックス 4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8" name="テキスト ボックス 4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0" name="テキスト ボックス 4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2" name="テキスト ボックス 4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86" name="直線コネクタ 485"/>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87"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88" name="直線コネクタ 487"/>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89"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90" name="直線コネクタ 489"/>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491"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92" name="フローチャート: 判断 491"/>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93" name="フローチャート: 判断 492"/>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94" name="フローチャート: 判断 493"/>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495" name="フローチャート: 判断 494"/>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501" name="楕円 500"/>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33565</xdr:rowOff>
    </xdr:from>
    <xdr:to>
      <xdr:col>107</xdr:col>
      <xdr:colOff>101600</xdr:colOff>
      <xdr:row>61</xdr:row>
      <xdr:rowOff>135165</xdr:rowOff>
    </xdr:to>
    <xdr:sp macro="" textlink="">
      <xdr:nvSpPr>
        <xdr:cNvPr id="502" name="楕円 501"/>
        <xdr:cNvSpPr/>
      </xdr:nvSpPr>
      <xdr:spPr>
        <a:xfrm>
          <a:off x="20383500" y="104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84365</xdr:rowOff>
    </xdr:from>
    <xdr:to>
      <xdr:col>111</xdr:col>
      <xdr:colOff>177800</xdr:colOff>
      <xdr:row>61</xdr:row>
      <xdr:rowOff>89807</xdr:rowOff>
    </xdr:to>
    <xdr:cxnSp macro="">
      <xdr:nvCxnSpPr>
        <xdr:cNvPr id="503" name="直線コネクタ 502"/>
        <xdr:cNvCxnSpPr/>
      </xdr:nvCxnSpPr>
      <xdr:spPr>
        <a:xfrm>
          <a:off x="20434300" y="10542815"/>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04"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05"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06"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131734</xdr:rowOff>
    </xdr:from>
    <xdr:ext cx="469744" cy="259045"/>
    <xdr:sp macro="" textlink="">
      <xdr:nvSpPr>
        <xdr:cNvPr id="507" name="n_1mainValue【学校施設】&#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126292</xdr:rowOff>
    </xdr:from>
    <xdr:ext cx="469744" cy="259045"/>
    <xdr:sp macro="" textlink="">
      <xdr:nvSpPr>
        <xdr:cNvPr id="508" name="n_2mainValue【学校施設】&#10;一人当たり面積"/>
        <xdr:cNvSpPr txBox="1"/>
      </xdr:nvSpPr>
      <xdr:spPr>
        <a:xfrm>
          <a:off x="20199427" y="105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34" name="直線コネクタ 53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3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36" name="直線コネクタ 53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8" name="直線コネクタ 53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39"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40" name="フローチャート: 判断 53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41" name="フローチャート: 判断 54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42" name="フローチャート: 判断 54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43" name="フローチャート: 判断 54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29755</xdr:rowOff>
    </xdr:from>
    <xdr:to>
      <xdr:col>81</xdr:col>
      <xdr:colOff>101600</xdr:colOff>
      <xdr:row>78</xdr:row>
      <xdr:rowOff>131355</xdr:rowOff>
    </xdr:to>
    <xdr:sp macro="" textlink="">
      <xdr:nvSpPr>
        <xdr:cNvPr id="549" name="楕円 548"/>
        <xdr:cNvSpPr/>
      </xdr:nvSpPr>
      <xdr:spPr>
        <a:xfrm>
          <a:off x="15430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72208</xdr:rowOff>
    </xdr:from>
    <xdr:to>
      <xdr:col>76</xdr:col>
      <xdr:colOff>165100</xdr:colOff>
      <xdr:row>79</xdr:row>
      <xdr:rowOff>2358</xdr:rowOff>
    </xdr:to>
    <xdr:sp macro="" textlink="">
      <xdr:nvSpPr>
        <xdr:cNvPr id="550" name="楕円 549"/>
        <xdr:cNvSpPr/>
      </xdr:nvSpPr>
      <xdr:spPr>
        <a:xfrm>
          <a:off x="14541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80555</xdr:rowOff>
    </xdr:from>
    <xdr:to>
      <xdr:col>81</xdr:col>
      <xdr:colOff>50800</xdr:colOff>
      <xdr:row>78</xdr:row>
      <xdr:rowOff>123008</xdr:rowOff>
    </xdr:to>
    <xdr:cxnSp macro="">
      <xdr:nvCxnSpPr>
        <xdr:cNvPr id="551" name="直線コネクタ 550"/>
        <xdr:cNvCxnSpPr/>
      </xdr:nvCxnSpPr>
      <xdr:spPr>
        <a:xfrm flipV="1">
          <a:off x="14592300" y="134536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52"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53"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554" name="n_3aveValue【児童館】&#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147882</xdr:rowOff>
    </xdr:from>
    <xdr:ext cx="405111" cy="259045"/>
    <xdr:sp macro="" textlink="">
      <xdr:nvSpPr>
        <xdr:cNvPr id="555" name="n_1main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18885</xdr:rowOff>
    </xdr:from>
    <xdr:ext cx="405111" cy="259045"/>
    <xdr:sp macro="" textlink="">
      <xdr:nvSpPr>
        <xdr:cNvPr id="556" name="n_2mainValue【児童館】&#10;有形固定資産減価償却率"/>
        <xdr:cNvSpPr txBox="1"/>
      </xdr:nvSpPr>
      <xdr:spPr>
        <a:xfrm>
          <a:off x="14389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80" name="直線コネクタ 579"/>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81"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82" name="直線コネクタ 58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83"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84" name="直線コネクタ 58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8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86" name="フローチャート: 判断 58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87" name="フローチャート: 判断 586"/>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88" name="フローチャート: 判断 58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89" name="フローチャート: 判断 588"/>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95" name="楕円 594"/>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96" name="楕円 595"/>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597" name="直線コネクタ 596"/>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98"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99"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00"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01"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02"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3" name="直線コネクタ 6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4" name="テキスト ボックス 61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5" name="直線コネクタ 6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6" name="テキスト ボックス 6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7" name="直線コネクタ 6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8" name="テキスト ボックス 6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9" name="直線コネクタ 6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0" name="テキスト ボックス 6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1" name="直線コネクタ 6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2" name="テキスト ボックス 6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4" name="テキスト ボックス 6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105</xdr:row>
      <xdr:rowOff>1905</xdr:rowOff>
    </xdr:to>
    <xdr:cxnSp macro="">
      <xdr:nvCxnSpPr>
        <xdr:cNvPr id="626" name="直線コネクタ 625"/>
        <xdr:cNvCxnSpPr/>
      </xdr:nvCxnSpPr>
      <xdr:spPr>
        <a:xfrm flipV="1">
          <a:off x="16318864" y="17030700"/>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5732</xdr:rowOff>
    </xdr:from>
    <xdr:ext cx="405111" cy="259045"/>
    <xdr:sp macro="" textlink="">
      <xdr:nvSpPr>
        <xdr:cNvPr id="627" name="【公民館】&#10;有形固定資産減価償却率最小値テキスト"/>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1905</xdr:rowOff>
    </xdr:from>
    <xdr:to>
      <xdr:col>86</xdr:col>
      <xdr:colOff>25400</xdr:colOff>
      <xdr:row>105</xdr:row>
      <xdr:rowOff>1905</xdr:rowOff>
    </xdr:to>
    <xdr:cxnSp macro="">
      <xdr:nvCxnSpPr>
        <xdr:cNvPr id="628" name="直線コネクタ 627"/>
        <xdr:cNvCxnSpPr/>
      </xdr:nvCxnSpPr>
      <xdr:spPr>
        <a:xfrm>
          <a:off x="16230600" y="180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629"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30" name="直線コネクタ 62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57166</xdr:rowOff>
    </xdr:from>
    <xdr:ext cx="405111" cy="259045"/>
    <xdr:sp macro="" textlink="">
      <xdr:nvSpPr>
        <xdr:cNvPr id="631" name="【公民館】&#10;有形固定資産減価償却率平均値テキスト"/>
        <xdr:cNvSpPr txBox="1"/>
      </xdr:nvSpPr>
      <xdr:spPr>
        <a:xfrm>
          <a:off x="16357600" y="1754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78739</xdr:rowOff>
    </xdr:from>
    <xdr:to>
      <xdr:col>85</xdr:col>
      <xdr:colOff>177800</xdr:colOff>
      <xdr:row>103</xdr:row>
      <xdr:rowOff>8889</xdr:rowOff>
    </xdr:to>
    <xdr:sp macro="" textlink="">
      <xdr:nvSpPr>
        <xdr:cNvPr id="632" name="フローチャート: 判断 631"/>
        <xdr:cNvSpPr/>
      </xdr:nvSpPr>
      <xdr:spPr>
        <a:xfrm>
          <a:off x="1626870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59689</xdr:rowOff>
    </xdr:from>
    <xdr:to>
      <xdr:col>81</xdr:col>
      <xdr:colOff>101600</xdr:colOff>
      <xdr:row>102</xdr:row>
      <xdr:rowOff>161289</xdr:rowOff>
    </xdr:to>
    <xdr:sp macro="" textlink="">
      <xdr:nvSpPr>
        <xdr:cNvPr id="633" name="フローチャート: 判断 632"/>
        <xdr:cNvSpPr/>
      </xdr:nvSpPr>
      <xdr:spPr>
        <a:xfrm>
          <a:off x="15430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84455</xdr:rowOff>
    </xdr:from>
    <xdr:to>
      <xdr:col>76</xdr:col>
      <xdr:colOff>165100</xdr:colOff>
      <xdr:row>103</xdr:row>
      <xdr:rowOff>14605</xdr:rowOff>
    </xdr:to>
    <xdr:sp macro="" textlink="">
      <xdr:nvSpPr>
        <xdr:cNvPr id="634" name="フローチャート: 判断 633"/>
        <xdr:cNvSpPr/>
      </xdr:nvSpPr>
      <xdr:spPr>
        <a:xfrm>
          <a:off x="14541500" y="1757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78739</xdr:rowOff>
    </xdr:from>
    <xdr:to>
      <xdr:col>72</xdr:col>
      <xdr:colOff>38100</xdr:colOff>
      <xdr:row>103</xdr:row>
      <xdr:rowOff>8889</xdr:rowOff>
    </xdr:to>
    <xdr:sp macro="" textlink="">
      <xdr:nvSpPr>
        <xdr:cNvPr id="635" name="フローチャート: 判断 634"/>
        <xdr:cNvSpPr/>
      </xdr:nvSpPr>
      <xdr:spPr>
        <a:xfrm>
          <a:off x="1365250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641" name="楕円 640"/>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158750</xdr:rowOff>
    </xdr:from>
    <xdr:to>
      <xdr:col>76</xdr:col>
      <xdr:colOff>165100</xdr:colOff>
      <xdr:row>108</xdr:row>
      <xdr:rowOff>88900</xdr:rowOff>
    </xdr:to>
    <xdr:sp macro="" textlink="">
      <xdr:nvSpPr>
        <xdr:cNvPr id="642" name="楕円 641"/>
        <xdr:cNvSpPr/>
      </xdr:nvSpPr>
      <xdr:spPr>
        <a:xfrm>
          <a:off x="14541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38100</xdr:rowOff>
    </xdr:to>
    <xdr:cxnSp macro="">
      <xdr:nvCxnSpPr>
        <xdr:cNvPr id="643" name="直線コネクタ 642"/>
        <xdr:cNvCxnSpPr/>
      </xdr:nvCxnSpPr>
      <xdr:spPr>
        <a:xfrm flipV="1">
          <a:off x="14592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6366</xdr:rowOff>
    </xdr:from>
    <xdr:ext cx="405111" cy="259045"/>
    <xdr:sp macro="" textlink="">
      <xdr:nvSpPr>
        <xdr:cNvPr id="644" name="n_1aveValue【公民館】&#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31132</xdr:rowOff>
    </xdr:from>
    <xdr:ext cx="405111" cy="259045"/>
    <xdr:sp macro="" textlink="">
      <xdr:nvSpPr>
        <xdr:cNvPr id="645" name="n_2aveValue【公民館】&#10;有形固定資産減価償却率"/>
        <xdr:cNvSpPr txBox="1"/>
      </xdr:nvSpPr>
      <xdr:spPr>
        <a:xfrm>
          <a:off x="14389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646" name="n_3aveValue【公民館】&#10;有形固定資産減価償却率"/>
        <xdr:cNvSpPr txBox="1"/>
      </xdr:nvSpPr>
      <xdr:spPr>
        <a:xfrm>
          <a:off x="13500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41927</xdr:rowOff>
    </xdr:from>
    <xdr:ext cx="340478" cy="259045"/>
    <xdr:sp macro="" textlink="">
      <xdr:nvSpPr>
        <xdr:cNvPr id="647" name="n_1mainValue【公民館】&#10;有形固定資産減価償却率"/>
        <xdr:cNvSpPr txBox="1"/>
      </xdr:nvSpPr>
      <xdr:spPr>
        <a:xfrm>
          <a:off x="15298361"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80027</xdr:rowOff>
    </xdr:from>
    <xdr:ext cx="340478" cy="259045"/>
    <xdr:sp macro="" textlink="">
      <xdr:nvSpPr>
        <xdr:cNvPr id="648" name="n_2mainValue【公民館】&#10;有形固定資産減価償却率"/>
        <xdr:cNvSpPr txBox="1"/>
      </xdr:nvSpPr>
      <xdr:spPr>
        <a:xfrm>
          <a:off x="14422061"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4" name="テキスト ボックス 6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6" name="テキスト ボックス 6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8" name="テキスト ボックス 6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72" name="直線コネクタ 671"/>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73"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74" name="直線コネクタ 67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75"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76" name="直線コネクタ 67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77"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78" name="フローチャート: 判断 67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79" name="フローチャート: 判断 678"/>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80" name="フローチャート: 判断 679"/>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81" name="フローチャート: 判断 680"/>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687" name="楕円 686"/>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143511</xdr:rowOff>
    </xdr:from>
    <xdr:to>
      <xdr:col>107</xdr:col>
      <xdr:colOff>101600</xdr:colOff>
      <xdr:row>108</xdr:row>
      <xdr:rowOff>73661</xdr:rowOff>
    </xdr:to>
    <xdr:sp macro="" textlink="">
      <xdr:nvSpPr>
        <xdr:cNvPr id="688" name="楕円 687"/>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22861</xdr:rowOff>
    </xdr:to>
    <xdr:cxnSp macro="">
      <xdr:nvCxnSpPr>
        <xdr:cNvPr id="689" name="直線コネクタ 688"/>
        <xdr:cNvCxnSpPr/>
      </xdr:nvCxnSpPr>
      <xdr:spPr>
        <a:xfrm>
          <a:off x="20434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90"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91"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692"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693" name="n_1mainValue【公民館】&#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694" name="n_2mainValue【公民館】&#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市内公共施設の全体的な老朽化が進行しており、平成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年度に建て替えた中央公民館及び近年耐震化を実施した学校施設を除いて有形固定資産減価償却率は類似団体内平均値を上回っている。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今後、公共施設等総合管理計画や個別施設計画に基づき効率的保全、適正配置、有効活用に努め、公共施設の適正管理を推進する。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年３月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103,655
101,722
22.14
38,656,589
38,418,897
121,978
21,477,070
34,641,648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164193</xdr:rowOff>
    </xdr:from>
    <xdr:to>
      <xdr:col>15</xdr:col>
      <xdr:colOff>101600</xdr:colOff>
      <xdr:row>38</xdr:row>
      <xdr:rowOff>94343</xdr:rowOff>
    </xdr:to>
    <xdr:sp macro="" textlink="">
      <xdr:nvSpPr>
        <xdr:cNvPr id="66" name="フローチャート: 判断 65"/>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85470</xdr:rowOff>
    </xdr:from>
    <xdr:ext cx="405111" cy="259045"/>
    <xdr:sp macro="" textlink="">
      <xdr:nvSpPr>
        <xdr:cNvPr id="67"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4173</xdr:rowOff>
    </xdr:from>
    <xdr:to>
      <xdr:col>10</xdr:col>
      <xdr:colOff>165100</xdr:colOff>
      <xdr:row>38</xdr:row>
      <xdr:rowOff>105773</xdr:rowOff>
    </xdr:to>
    <xdr:sp macro="" textlink="">
      <xdr:nvSpPr>
        <xdr:cNvPr id="68" name="フローチャート: 判断 67"/>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122300</xdr:rowOff>
    </xdr:from>
    <xdr:ext cx="405111" cy="259045"/>
    <xdr:sp macro="" textlink="">
      <xdr:nvSpPr>
        <xdr:cNvPr id="69"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170724</xdr:rowOff>
    </xdr:from>
    <xdr:to>
      <xdr:col>20</xdr:col>
      <xdr:colOff>38100</xdr:colOff>
      <xdr:row>35</xdr:row>
      <xdr:rowOff>100874</xdr:rowOff>
    </xdr:to>
    <xdr:sp macro="" textlink="">
      <xdr:nvSpPr>
        <xdr:cNvPr id="75" name="楕円 74"/>
        <xdr:cNvSpPr/>
      </xdr:nvSpPr>
      <xdr:spPr>
        <a:xfrm>
          <a:off x="3746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33564</xdr:rowOff>
    </xdr:from>
    <xdr:to>
      <xdr:col>15</xdr:col>
      <xdr:colOff>101600</xdr:colOff>
      <xdr:row>35</xdr:row>
      <xdr:rowOff>135164</xdr:rowOff>
    </xdr:to>
    <xdr:sp macro="" textlink="">
      <xdr:nvSpPr>
        <xdr:cNvPr id="76" name="楕円 75"/>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50074</xdr:rowOff>
    </xdr:from>
    <xdr:to>
      <xdr:col>19</xdr:col>
      <xdr:colOff>177800</xdr:colOff>
      <xdr:row>35</xdr:row>
      <xdr:rowOff>84364</xdr:rowOff>
    </xdr:to>
    <xdr:cxnSp macro="">
      <xdr:nvCxnSpPr>
        <xdr:cNvPr id="77" name="直線コネクタ 76"/>
        <xdr:cNvCxnSpPr/>
      </xdr:nvCxnSpPr>
      <xdr:spPr>
        <a:xfrm flipV="1">
          <a:off x="2908300" y="60508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117401</xdr:rowOff>
    </xdr:from>
    <xdr:ext cx="405111" cy="259045"/>
    <xdr:sp macro="" textlink="">
      <xdr:nvSpPr>
        <xdr:cNvPr id="78" name="n_1mainValue【図書館】&#10;有形固定資産減価償却率"/>
        <xdr:cNvSpPr txBox="1"/>
      </xdr:nvSpPr>
      <xdr:spPr>
        <a:xfrm>
          <a:off x="3582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79"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5" name="直線コネクタ 104"/>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6"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7" name="直線コネクタ 106"/>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08"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09" name="直線コネクタ 108"/>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0"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1" name="フローチャート: 判断 110"/>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2" name="フローチャート: 判断 111"/>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3"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3628</xdr:rowOff>
    </xdr:from>
    <xdr:to>
      <xdr:col>46</xdr:col>
      <xdr:colOff>38100</xdr:colOff>
      <xdr:row>40</xdr:row>
      <xdr:rowOff>105228</xdr:rowOff>
    </xdr:to>
    <xdr:sp macro="" textlink="">
      <xdr:nvSpPr>
        <xdr:cNvPr id="114" name="フローチャート: 判断 113"/>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121755</xdr:rowOff>
    </xdr:from>
    <xdr:ext cx="469744" cy="259045"/>
    <xdr:sp macro="" textlink="">
      <xdr:nvSpPr>
        <xdr:cNvPr id="11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47172</xdr:rowOff>
    </xdr:from>
    <xdr:to>
      <xdr:col>41</xdr:col>
      <xdr:colOff>101600</xdr:colOff>
      <xdr:row>40</xdr:row>
      <xdr:rowOff>148772</xdr:rowOff>
    </xdr:to>
    <xdr:sp macro="" textlink="">
      <xdr:nvSpPr>
        <xdr:cNvPr id="116" name="フローチャート: 判断 115"/>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165299</xdr:rowOff>
    </xdr:from>
    <xdr:ext cx="469744" cy="259045"/>
    <xdr:sp macro="" textlink="">
      <xdr:nvSpPr>
        <xdr:cNvPr id="117"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23" name="楕円 122"/>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24" name="楕円 123"/>
        <xdr:cNvSpPr/>
      </xdr:nvSpPr>
      <xdr:spPr>
        <a:xfrm>
          <a:off x="869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25" name="直線コネクタ 124"/>
        <xdr:cNvCxnSpPr/>
      </xdr:nvCxnSpPr>
      <xdr:spPr>
        <a:xfrm>
          <a:off x="8750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44649</xdr:rowOff>
    </xdr:from>
    <xdr:ext cx="469744" cy="259045"/>
    <xdr:sp macro="" textlink="">
      <xdr:nvSpPr>
        <xdr:cNvPr id="126" name="n_1mainValue【図書館】&#10;一人当たり面積"/>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27" name="n_2mainValue【図書館】&#10;一人当たり面積"/>
        <xdr:cNvSpPr txBox="1"/>
      </xdr:nvSpPr>
      <xdr:spPr>
        <a:xfrm>
          <a:off x="8515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2" name="直線コネクタ 151"/>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3"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54" name="直線コネクタ 153"/>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55"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56" name="直線コネクタ 155"/>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5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58" name="フローチャート: 判断 15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9" name="フローチャート: 判断 158"/>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93997</xdr:rowOff>
    </xdr:from>
    <xdr:ext cx="405111" cy="259045"/>
    <xdr:sp macro="" textlink="">
      <xdr:nvSpPr>
        <xdr:cNvPr id="160"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61" name="フローチャート: 判断 160"/>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62"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145415</xdr:rowOff>
    </xdr:from>
    <xdr:to>
      <xdr:col>10</xdr:col>
      <xdr:colOff>165100</xdr:colOff>
      <xdr:row>61</xdr:row>
      <xdr:rowOff>75565</xdr:rowOff>
    </xdr:to>
    <xdr:sp macro="" textlink="">
      <xdr:nvSpPr>
        <xdr:cNvPr id="163" name="フローチャート: 判断 16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92092</xdr:rowOff>
    </xdr:from>
    <xdr:ext cx="405111" cy="259045"/>
    <xdr:sp macro="" textlink="">
      <xdr:nvSpPr>
        <xdr:cNvPr id="164"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113030</xdr:rowOff>
    </xdr:from>
    <xdr:to>
      <xdr:col>20</xdr:col>
      <xdr:colOff>38100</xdr:colOff>
      <xdr:row>61</xdr:row>
      <xdr:rowOff>43180</xdr:rowOff>
    </xdr:to>
    <xdr:sp macro="" textlink="">
      <xdr:nvSpPr>
        <xdr:cNvPr id="170" name="楕円 169"/>
        <xdr:cNvSpPr/>
      </xdr:nvSpPr>
      <xdr:spPr>
        <a:xfrm>
          <a:off x="3746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153035</xdr:rowOff>
    </xdr:from>
    <xdr:to>
      <xdr:col>15</xdr:col>
      <xdr:colOff>101600</xdr:colOff>
      <xdr:row>61</xdr:row>
      <xdr:rowOff>83185</xdr:rowOff>
    </xdr:to>
    <xdr:sp macro="" textlink="">
      <xdr:nvSpPr>
        <xdr:cNvPr id="171" name="楕円 170"/>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61</xdr:row>
      <xdr:rowOff>32385</xdr:rowOff>
    </xdr:to>
    <xdr:cxnSp macro="">
      <xdr:nvCxnSpPr>
        <xdr:cNvPr id="172" name="直線コネクタ 171"/>
        <xdr:cNvCxnSpPr/>
      </xdr:nvCxnSpPr>
      <xdr:spPr>
        <a:xfrm flipV="1">
          <a:off x="2908300" y="104508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34307</xdr:rowOff>
    </xdr:from>
    <xdr:ext cx="405111" cy="259045"/>
    <xdr:sp macro="" textlink="">
      <xdr:nvSpPr>
        <xdr:cNvPr id="173" name="n_1mainValue【体育館・プール】&#10;有形固定資産減価償却率"/>
        <xdr:cNvSpPr txBox="1"/>
      </xdr:nvSpPr>
      <xdr:spPr>
        <a:xfrm>
          <a:off x="3582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74312</xdr:rowOff>
    </xdr:from>
    <xdr:ext cx="405111" cy="259045"/>
    <xdr:sp macro="" textlink="">
      <xdr:nvSpPr>
        <xdr:cNvPr id="174" name="n_2mainValue【体育館・プール】&#10;有形固定資産減価償却率"/>
        <xdr:cNvSpPr txBox="1"/>
      </xdr:nvSpPr>
      <xdr:spPr>
        <a:xfrm>
          <a:off x="2705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198" name="直線コネクタ 197"/>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199"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0" name="直線コネクタ 199"/>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01"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02" name="直線コネクタ 201"/>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03"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04" name="フローチャート: 判断 203"/>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05" name="フローチャート: 判断 204"/>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124477</xdr:rowOff>
    </xdr:from>
    <xdr:ext cx="469744" cy="259045"/>
    <xdr:sp macro="" textlink="">
      <xdr:nvSpPr>
        <xdr:cNvPr id="206"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207" name="フローチャート: 判断 206"/>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15257</xdr:rowOff>
    </xdr:from>
    <xdr:ext cx="469744" cy="259045"/>
    <xdr:sp macro="" textlink="">
      <xdr:nvSpPr>
        <xdr:cNvPr id="208"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97790</xdr:rowOff>
    </xdr:from>
    <xdr:to>
      <xdr:col>41</xdr:col>
      <xdr:colOff>101600</xdr:colOff>
      <xdr:row>62</xdr:row>
      <xdr:rowOff>27940</xdr:rowOff>
    </xdr:to>
    <xdr:sp macro="" textlink="">
      <xdr:nvSpPr>
        <xdr:cNvPr id="209" name="フローチャート: 判断 208"/>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44467</xdr:rowOff>
    </xdr:from>
    <xdr:ext cx="469744" cy="259045"/>
    <xdr:sp macro="" textlink="">
      <xdr:nvSpPr>
        <xdr:cNvPr id="210"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216" name="楕円 215"/>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170180</xdr:rowOff>
    </xdr:from>
    <xdr:to>
      <xdr:col>46</xdr:col>
      <xdr:colOff>38100</xdr:colOff>
      <xdr:row>61</xdr:row>
      <xdr:rowOff>100330</xdr:rowOff>
    </xdr:to>
    <xdr:sp macro="" textlink="">
      <xdr:nvSpPr>
        <xdr:cNvPr id="217" name="楕円 216"/>
        <xdr:cNvSpPr/>
      </xdr:nvSpPr>
      <xdr:spPr>
        <a:xfrm>
          <a:off x="8699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49530</xdr:rowOff>
    </xdr:from>
    <xdr:to>
      <xdr:col>50</xdr:col>
      <xdr:colOff>114300</xdr:colOff>
      <xdr:row>61</xdr:row>
      <xdr:rowOff>53340</xdr:rowOff>
    </xdr:to>
    <xdr:cxnSp macro="">
      <xdr:nvCxnSpPr>
        <xdr:cNvPr id="218" name="直線コネクタ 217"/>
        <xdr:cNvCxnSpPr/>
      </xdr:nvCxnSpPr>
      <xdr:spPr>
        <a:xfrm>
          <a:off x="8750300" y="1050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19" name="n_1mainValue【体育館・プール】&#10;一人当たり面積"/>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116857</xdr:rowOff>
    </xdr:from>
    <xdr:ext cx="469744" cy="259045"/>
    <xdr:sp macro="" textlink="">
      <xdr:nvSpPr>
        <xdr:cNvPr id="220" name="n_2mainValue【体育館・プール】&#10;一人当たり面積"/>
        <xdr:cNvSpPr txBox="1"/>
      </xdr:nvSpPr>
      <xdr:spPr>
        <a:xfrm>
          <a:off x="8515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45" name="直線コネクタ 244"/>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46"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47" name="直線コネクタ 24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48"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49" name="直線コネクタ 248"/>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50"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51" name="フローチャート: 判断 250"/>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2" name="フローチャート: 判断 251"/>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53"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82550</xdr:rowOff>
    </xdr:from>
    <xdr:to>
      <xdr:col>15</xdr:col>
      <xdr:colOff>101600</xdr:colOff>
      <xdr:row>83</xdr:row>
      <xdr:rowOff>12700</xdr:rowOff>
    </xdr:to>
    <xdr:sp macro="" textlink="">
      <xdr:nvSpPr>
        <xdr:cNvPr id="254" name="フローチャート: 判断 253"/>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3827</xdr:rowOff>
    </xdr:from>
    <xdr:ext cx="405111" cy="259045"/>
    <xdr:sp macro="" textlink="">
      <xdr:nvSpPr>
        <xdr:cNvPr id="255" name="n_2ave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15875</xdr:rowOff>
    </xdr:from>
    <xdr:to>
      <xdr:col>10</xdr:col>
      <xdr:colOff>165100</xdr:colOff>
      <xdr:row>83</xdr:row>
      <xdr:rowOff>117475</xdr:rowOff>
    </xdr:to>
    <xdr:sp macro="" textlink="">
      <xdr:nvSpPr>
        <xdr:cNvPr id="256" name="フローチャート: 判断 255"/>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134002</xdr:rowOff>
    </xdr:from>
    <xdr:ext cx="405111" cy="259045"/>
    <xdr:sp macro="" textlink="">
      <xdr:nvSpPr>
        <xdr:cNvPr id="257"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263" name="楕円 262"/>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64" name="楕円 263"/>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45720</xdr:rowOff>
    </xdr:to>
    <xdr:cxnSp macro="">
      <xdr:nvCxnSpPr>
        <xdr:cNvPr id="265" name="直線コネクタ 264"/>
        <xdr:cNvCxnSpPr/>
      </xdr:nvCxnSpPr>
      <xdr:spPr>
        <a:xfrm flipV="1">
          <a:off x="2908300" y="13887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67327</xdr:rowOff>
    </xdr:from>
    <xdr:ext cx="405111" cy="259045"/>
    <xdr:sp macro="" textlink="">
      <xdr:nvSpPr>
        <xdr:cNvPr id="266" name="n_1mainValue【福祉施設】&#10;有形固定資産減価償却率"/>
        <xdr:cNvSpPr txBox="1"/>
      </xdr:nvSpPr>
      <xdr:spPr>
        <a:xfrm>
          <a:off x="3582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67" name="n_2main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291" name="直線コネクタ 29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9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3" name="直線コネクタ 29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5" name="直線コネクタ 29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29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297" name="フローチャート: 判断 29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298" name="フローチャート: 判断 29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16527</xdr:rowOff>
    </xdr:from>
    <xdr:ext cx="469744" cy="259045"/>
    <xdr:sp macro="" textlink="">
      <xdr:nvSpPr>
        <xdr:cNvPr id="299"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76200</xdr:rowOff>
    </xdr:from>
    <xdr:to>
      <xdr:col>46</xdr:col>
      <xdr:colOff>38100</xdr:colOff>
      <xdr:row>83</xdr:row>
      <xdr:rowOff>6350</xdr:rowOff>
    </xdr:to>
    <xdr:sp macro="" textlink="">
      <xdr:nvSpPr>
        <xdr:cNvPr id="300" name="フローチャート: 判断 299"/>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22877</xdr:rowOff>
    </xdr:from>
    <xdr:ext cx="469744" cy="259045"/>
    <xdr:sp macro="" textlink="">
      <xdr:nvSpPr>
        <xdr:cNvPr id="301"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50800</xdr:rowOff>
    </xdr:from>
    <xdr:to>
      <xdr:col>41</xdr:col>
      <xdr:colOff>101600</xdr:colOff>
      <xdr:row>82</xdr:row>
      <xdr:rowOff>152400</xdr:rowOff>
    </xdr:to>
    <xdr:sp macro="" textlink="">
      <xdr:nvSpPr>
        <xdr:cNvPr id="302" name="フローチャート: 判断 301"/>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168927</xdr:rowOff>
    </xdr:from>
    <xdr:ext cx="469744" cy="259045"/>
    <xdr:sp macro="" textlink="">
      <xdr:nvSpPr>
        <xdr:cNvPr id="303"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309" name="楕円 308"/>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10" name="楕円 309"/>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19050</xdr:rowOff>
    </xdr:to>
    <xdr:cxnSp macro="">
      <xdr:nvCxnSpPr>
        <xdr:cNvPr id="311" name="直線コネクタ 310"/>
        <xdr:cNvCxnSpPr/>
      </xdr:nvCxnSpPr>
      <xdr:spPr>
        <a:xfrm>
          <a:off x="8750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60977</xdr:rowOff>
    </xdr:from>
    <xdr:ext cx="469744" cy="259045"/>
    <xdr:sp macro="" textlink="">
      <xdr:nvSpPr>
        <xdr:cNvPr id="312" name="n_1mainValue【福祉施設】&#10;一人当たり面積"/>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60977</xdr:rowOff>
    </xdr:from>
    <xdr:ext cx="469744" cy="259045"/>
    <xdr:sp macro="" textlink="">
      <xdr:nvSpPr>
        <xdr:cNvPr id="313" name="n_2mainValue【福祉施設】&#10;一人当たり面積"/>
        <xdr:cNvSpPr txBox="1"/>
      </xdr:nvSpPr>
      <xdr:spPr>
        <a:xfrm>
          <a:off x="8515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39" name="直線コネクタ 338"/>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40"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41" name="直線コネクタ 340"/>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42"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43" name="直線コネクタ 342"/>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44"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45" name="フローチャート: 判断 344"/>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46" name="フローチャート: 判断 345"/>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88735</xdr:rowOff>
    </xdr:from>
    <xdr:ext cx="405111" cy="259045"/>
    <xdr:sp macro="" textlink="">
      <xdr:nvSpPr>
        <xdr:cNvPr id="347"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348" name="フローチャート: 判断 347"/>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129557</xdr:rowOff>
    </xdr:from>
    <xdr:ext cx="405111" cy="259045"/>
    <xdr:sp macro="" textlink="">
      <xdr:nvSpPr>
        <xdr:cNvPr id="349"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62956</xdr:rowOff>
    </xdr:from>
    <xdr:to>
      <xdr:col>10</xdr:col>
      <xdr:colOff>165100</xdr:colOff>
      <xdr:row>104</xdr:row>
      <xdr:rowOff>164556</xdr:rowOff>
    </xdr:to>
    <xdr:sp macro="" textlink="">
      <xdr:nvSpPr>
        <xdr:cNvPr id="350" name="フローチャート: 判断 349"/>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9633</xdr:rowOff>
    </xdr:from>
    <xdr:ext cx="405111" cy="259045"/>
    <xdr:sp macro="" textlink="">
      <xdr:nvSpPr>
        <xdr:cNvPr id="351"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31931</xdr:rowOff>
    </xdr:from>
    <xdr:to>
      <xdr:col>20</xdr:col>
      <xdr:colOff>38100</xdr:colOff>
      <xdr:row>101</xdr:row>
      <xdr:rowOff>133531</xdr:rowOff>
    </xdr:to>
    <xdr:sp macro="" textlink="">
      <xdr:nvSpPr>
        <xdr:cNvPr id="357" name="楕円 356"/>
        <xdr:cNvSpPr/>
      </xdr:nvSpPr>
      <xdr:spPr>
        <a:xfrm>
          <a:off x="3746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58" name="楕円 357"/>
        <xdr:cNvSpPr/>
      </xdr:nvSpPr>
      <xdr:spPr>
        <a:xfrm>
          <a:off x="2857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82731</xdr:rowOff>
    </xdr:from>
    <xdr:to>
      <xdr:col>19</xdr:col>
      <xdr:colOff>177800</xdr:colOff>
      <xdr:row>101</xdr:row>
      <xdr:rowOff>110489</xdr:rowOff>
    </xdr:to>
    <xdr:cxnSp macro="">
      <xdr:nvCxnSpPr>
        <xdr:cNvPr id="359" name="直線コネクタ 358"/>
        <xdr:cNvCxnSpPr/>
      </xdr:nvCxnSpPr>
      <xdr:spPr>
        <a:xfrm flipV="1">
          <a:off x="2908300" y="1739918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150058</xdr:rowOff>
    </xdr:from>
    <xdr:ext cx="405111" cy="259045"/>
    <xdr:sp macro="" textlink="">
      <xdr:nvSpPr>
        <xdr:cNvPr id="360" name="n_1mainValue【市民会館】&#10;有形固定資産減価償却率"/>
        <xdr:cNvSpPr txBox="1"/>
      </xdr:nvSpPr>
      <xdr:spPr>
        <a:xfrm>
          <a:off x="3582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61" name="n_2mainValue【市民会館】&#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3" name="テキスト ボックス 37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5" name="テキスト ボックス 37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7" name="テキスト ボックス 37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9" name="テキスト ボックス 37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83" name="直線コネクタ 382"/>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84"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85" name="直線コネクタ 384"/>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86"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87" name="直線コネクタ 386"/>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88"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89" name="フローチャート: 判断 388"/>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90" name="フローチャート: 判断 389"/>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10940</xdr:rowOff>
    </xdr:from>
    <xdr:ext cx="469744" cy="259045"/>
    <xdr:sp macro="" textlink="">
      <xdr:nvSpPr>
        <xdr:cNvPr id="391"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392" name="フローチャート: 判断 391"/>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154957</xdr:rowOff>
    </xdr:from>
    <xdr:ext cx="469744" cy="259045"/>
    <xdr:sp macro="" textlink="">
      <xdr:nvSpPr>
        <xdr:cNvPr id="393"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41402</xdr:rowOff>
    </xdr:from>
    <xdr:to>
      <xdr:col>41</xdr:col>
      <xdr:colOff>101600</xdr:colOff>
      <xdr:row>105</xdr:row>
      <xdr:rowOff>143002</xdr:rowOff>
    </xdr:to>
    <xdr:sp macro="" textlink="">
      <xdr:nvSpPr>
        <xdr:cNvPr id="394" name="フローチャート: 判断 393"/>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159529</xdr:rowOff>
    </xdr:from>
    <xdr:ext cx="469744" cy="259045"/>
    <xdr:sp macro="" textlink="">
      <xdr:nvSpPr>
        <xdr:cNvPr id="395"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401" name="楕円 400"/>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402" name="楕円 401"/>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48768</xdr:rowOff>
    </xdr:from>
    <xdr:to>
      <xdr:col>50</xdr:col>
      <xdr:colOff>114300</xdr:colOff>
      <xdr:row>106</xdr:row>
      <xdr:rowOff>48768</xdr:rowOff>
    </xdr:to>
    <xdr:cxnSp macro="">
      <xdr:nvCxnSpPr>
        <xdr:cNvPr id="403" name="直線コネクタ 402"/>
        <xdr:cNvCxnSpPr/>
      </xdr:nvCxnSpPr>
      <xdr:spPr>
        <a:xfrm>
          <a:off x="8750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90695</xdr:rowOff>
    </xdr:from>
    <xdr:ext cx="469744" cy="259045"/>
    <xdr:sp macro="" textlink="">
      <xdr:nvSpPr>
        <xdr:cNvPr id="404" name="n_1mainValue【市民会館】&#10;一人当たり面積"/>
        <xdr:cNvSpPr txBox="1"/>
      </xdr:nvSpPr>
      <xdr:spPr>
        <a:xfrm>
          <a:off x="9391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90695</xdr:rowOff>
    </xdr:from>
    <xdr:ext cx="469744" cy="259045"/>
    <xdr:sp macro="" textlink="">
      <xdr:nvSpPr>
        <xdr:cNvPr id="405" name="n_2mainValue【市民会館】&#10;一人当たり面積"/>
        <xdr:cNvSpPr txBox="1"/>
      </xdr:nvSpPr>
      <xdr:spPr>
        <a:xfrm>
          <a:off x="8515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6" name="直線コネクタ 41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7" name="テキスト ボックス 41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8" name="直線コネクタ 41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9" name="テキスト ボックス 41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0" name="直線コネクタ 41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1" name="テキスト ボックス 42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2" name="直線コネクタ 42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3" name="テキスト ボックス 42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4" name="直線コネクタ 42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5" name="テキスト ボックス 42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6" name="直線コネクタ 42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7" name="テキスト ボックス 42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31" name="直線コネクタ 430"/>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32"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33" name="直線コネクタ 432"/>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34"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35" name="直線コネクタ 43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36"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37" name="フローチャート: 判断 436"/>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38" name="フローチャート: 判断 437"/>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5460</xdr:rowOff>
    </xdr:from>
    <xdr:ext cx="405111" cy="259045"/>
    <xdr:sp macro="" textlink="">
      <xdr:nvSpPr>
        <xdr:cNvPr id="439"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131536</xdr:rowOff>
    </xdr:from>
    <xdr:to>
      <xdr:col>76</xdr:col>
      <xdr:colOff>165100</xdr:colOff>
      <xdr:row>36</xdr:row>
      <xdr:rowOff>61686</xdr:rowOff>
    </xdr:to>
    <xdr:sp macro="" textlink="">
      <xdr:nvSpPr>
        <xdr:cNvPr id="440" name="フローチャート: 判断 439"/>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52813</xdr:rowOff>
    </xdr:from>
    <xdr:ext cx="405111" cy="259045"/>
    <xdr:sp macro="" textlink="">
      <xdr:nvSpPr>
        <xdr:cNvPr id="441"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58057</xdr:rowOff>
    </xdr:from>
    <xdr:to>
      <xdr:col>72</xdr:col>
      <xdr:colOff>38100</xdr:colOff>
      <xdr:row>36</xdr:row>
      <xdr:rowOff>159657</xdr:rowOff>
    </xdr:to>
    <xdr:sp macro="" textlink="">
      <xdr:nvSpPr>
        <xdr:cNvPr id="442" name="フローチャート: 判断 441"/>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4734</xdr:rowOff>
    </xdr:from>
    <xdr:ext cx="405111" cy="259045"/>
    <xdr:sp macro="" textlink="">
      <xdr:nvSpPr>
        <xdr:cNvPr id="443"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49" name="楕円 448"/>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125004</xdr:rowOff>
    </xdr:from>
    <xdr:to>
      <xdr:col>76</xdr:col>
      <xdr:colOff>165100</xdr:colOff>
      <xdr:row>36</xdr:row>
      <xdr:rowOff>55154</xdr:rowOff>
    </xdr:to>
    <xdr:sp macro="" textlink="">
      <xdr:nvSpPr>
        <xdr:cNvPr id="450" name="楕円 449"/>
        <xdr:cNvSpPr/>
      </xdr:nvSpPr>
      <xdr:spPr>
        <a:xfrm>
          <a:off x="14541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4354</xdr:rowOff>
    </xdr:to>
    <xdr:cxnSp macro="">
      <xdr:nvCxnSpPr>
        <xdr:cNvPr id="451" name="直線コネクタ 450"/>
        <xdr:cNvCxnSpPr/>
      </xdr:nvCxnSpPr>
      <xdr:spPr>
        <a:xfrm flipV="1">
          <a:off x="14592300" y="61341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29227</xdr:rowOff>
    </xdr:from>
    <xdr:ext cx="405111" cy="259045"/>
    <xdr:sp macro="" textlink="">
      <xdr:nvSpPr>
        <xdr:cNvPr id="452" name="n_1mainValue【一般廃棄物処理施設】&#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71681</xdr:rowOff>
    </xdr:from>
    <xdr:ext cx="405111" cy="259045"/>
    <xdr:sp macro="" textlink="">
      <xdr:nvSpPr>
        <xdr:cNvPr id="453" name="n_2mainValue【一般廃棄物処理施設】&#10;有形固定資産減価償却率"/>
        <xdr:cNvSpPr txBox="1"/>
      </xdr:nvSpPr>
      <xdr:spPr>
        <a:xfrm>
          <a:off x="14389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75" name="直線コネクタ 474"/>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76"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77" name="直線コネクタ 476"/>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78"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79" name="直線コネクタ 478"/>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480"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81" name="フローチャート: 判断 480"/>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82" name="フローチャート: 判断 481"/>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5272</xdr:rowOff>
    </xdr:from>
    <xdr:ext cx="534377" cy="259045"/>
    <xdr:sp macro="" textlink="">
      <xdr:nvSpPr>
        <xdr:cNvPr id="483"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83236</xdr:rowOff>
    </xdr:from>
    <xdr:to>
      <xdr:col>107</xdr:col>
      <xdr:colOff>101600</xdr:colOff>
      <xdr:row>40</xdr:row>
      <xdr:rowOff>13386</xdr:rowOff>
    </xdr:to>
    <xdr:sp macro="" textlink="">
      <xdr:nvSpPr>
        <xdr:cNvPr id="484" name="フローチャート: 判断 483"/>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4513</xdr:rowOff>
    </xdr:from>
    <xdr:ext cx="534377" cy="259045"/>
    <xdr:sp macro="" textlink="">
      <xdr:nvSpPr>
        <xdr:cNvPr id="485"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94442</xdr:rowOff>
    </xdr:from>
    <xdr:to>
      <xdr:col>102</xdr:col>
      <xdr:colOff>165100</xdr:colOff>
      <xdr:row>40</xdr:row>
      <xdr:rowOff>24592</xdr:rowOff>
    </xdr:to>
    <xdr:sp macro="" textlink="">
      <xdr:nvSpPr>
        <xdr:cNvPr id="486" name="フローチャート: 判断 485"/>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41119</xdr:rowOff>
    </xdr:from>
    <xdr:ext cx="534377" cy="259045"/>
    <xdr:sp macro="" textlink="">
      <xdr:nvSpPr>
        <xdr:cNvPr id="487"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68971</xdr:rowOff>
    </xdr:from>
    <xdr:to>
      <xdr:col>112</xdr:col>
      <xdr:colOff>38100</xdr:colOff>
      <xdr:row>39</xdr:row>
      <xdr:rowOff>170571</xdr:rowOff>
    </xdr:to>
    <xdr:sp macro="" textlink="">
      <xdr:nvSpPr>
        <xdr:cNvPr id="493" name="楕円 492"/>
        <xdr:cNvSpPr/>
      </xdr:nvSpPr>
      <xdr:spPr>
        <a:xfrm>
          <a:off x="21272500" y="67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67687</xdr:rowOff>
    </xdr:from>
    <xdr:to>
      <xdr:col>107</xdr:col>
      <xdr:colOff>101600</xdr:colOff>
      <xdr:row>39</xdr:row>
      <xdr:rowOff>169287</xdr:rowOff>
    </xdr:to>
    <xdr:sp macro="" textlink="">
      <xdr:nvSpPr>
        <xdr:cNvPr id="494" name="楕円 493"/>
        <xdr:cNvSpPr/>
      </xdr:nvSpPr>
      <xdr:spPr>
        <a:xfrm>
          <a:off x="20383500" y="67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118487</xdr:rowOff>
    </xdr:from>
    <xdr:to>
      <xdr:col>111</xdr:col>
      <xdr:colOff>177800</xdr:colOff>
      <xdr:row>39</xdr:row>
      <xdr:rowOff>119771</xdr:rowOff>
    </xdr:to>
    <xdr:cxnSp macro="">
      <xdr:nvCxnSpPr>
        <xdr:cNvPr id="495" name="直線コネクタ 494"/>
        <xdr:cNvCxnSpPr/>
      </xdr:nvCxnSpPr>
      <xdr:spPr>
        <a:xfrm>
          <a:off x="20434300" y="680503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15648</xdr:rowOff>
    </xdr:from>
    <xdr:ext cx="534377" cy="259045"/>
    <xdr:sp macro="" textlink="">
      <xdr:nvSpPr>
        <xdr:cNvPr id="496" name="n_1mainValue【一般廃棄物処理施設】&#10;一人当たり有形固定資産（償却資産）額"/>
        <xdr:cNvSpPr txBox="1"/>
      </xdr:nvSpPr>
      <xdr:spPr>
        <a:xfrm>
          <a:off x="21043411" y="653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14364</xdr:rowOff>
    </xdr:from>
    <xdr:ext cx="534377" cy="259045"/>
    <xdr:sp macro="" textlink="">
      <xdr:nvSpPr>
        <xdr:cNvPr id="497" name="n_2mainValue【一般廃棄物処理施設】&#10;一人当たり有形固定資産（償却資産）額"/>
        <xdr:cNvSpPr txBox="1"/>
      </xdr:nvSpPr>
      <xdr:spPr>
        <a:xfrm>
          <a:off x="20167111" y="652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9" name="テキスト ボックス 50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7" name="テキスト ボックス 5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21" name="直線コネクタ 52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2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23" name="直線コネクタ 52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2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25" name="直線コネクタ 52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2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27" name="フローチャート: 判断 52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28" name="フローチャート: 判断 52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139717</xdr:rowOff>
    </xdr:from>
    <xdr:ext cx="405111" cy="259045"/>
    <xdr:sp macro="" textlink="">
      <xdr:nvSpPr>
        <xdr:cNvPr id="529"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530" name="フローチャート: 判断 529"/>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153052</xdr:rowOff>
    </xdr:from>
    <xdr:ext cx="405111" cy="259045"/>
    <xdr:sp macro="" textlink="">
      <xdr:nvSpPr>
        <xdr:cNvPr id="531"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128270</xdr:rowOff>
    </xdr:from>
    <xdr:to>
      <xdr:col>72</xdr:col>
      <xdr:colOff>38100</xdr:colOff>
      <xdr:row>60</xdr:row>
      <xdr:rowOff>58420</xdr:rowOff>
    </xdr:to>
    <xdr:sp macro="" textlink="">
      <xdr:nvSpPr>
        <xdr:cNvPr id="532" name="フローチャート: 判断 531"/>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74947</xdr:rowOff>
    </xdr:from>
    <xdr:ext cx="405111" cy="259045"/>
    <xdr:sp macro="" textlink="">
      <xdr:nvSpPr>
        <xdr:cNvPr id="533"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88265</xdr:rowOff>
    </xdr:from>
    <xdr:to>
      <xdr:col>81</xdr:col>
      <xdr:colOff>101600</xdr:colOff>
      <xdr:row>61</xdr:row>
      <xdr:rowOff>18415</xdr:rowOff>
    </xdr:to>
    <xdr:sp macro="" textlink="">
      <xdr:nvSpPr>
        <xdr:cNvPr id="539" name="楕円 538"/>
        <xdr:cNvSpPr/>
      </xdr:nvSpPr>
      <xdr:spPr>
        <a:xfrm>
          <a:off x="1543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156845</xdr:rowOff>
    </xdr:from>
    <xdr:to>
      <xdr:col>76</xdr:col>
      <xdr:colOff>165100</xdr:colOff>
      <xdr:row>61</xdr:row>
      <xdr:rowOff>86995</xdr:rowOff>
    </xdr:to>
    <xdr:sp macro="" textlink="">
      <xdr:nvSpPr>
        <xdr:cNvPr id="540" name="楕円 539"/>
        <xdr:cNvSpPr/>
      </xdr:nvSpPr>
      <xdr:spPr>
        <a:xfrm>
          <a:off x="14541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36195</xdr:rowOff>
    </xdr:to>
    <xdr:cxnSp macro="">
      <xdr:nvCxnSpPr>
        <xdr:cNvPr id="541" name="直線コネクタ 540"/>
        <xdr:cNvCxnSpPr/>
      </xdr:nvCxnSpPr>
      <xdr:spPr>
        <a:xfrm flipV="1">
          <a:off x="14592300" y="104260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9542</xdr:rowOff>
    </xdr:from>
    <xdr:ext cx="405111" cy="259045"/>
    <xdr:sp macro="" textlink="">
      <xdr:nvSpPr>
        <xdr:cNvPr id="542" name="n_1mainValue【保健センター・保健所】&#10;有形固定資産減価償却率"/>
        <xdr:cNvSpPr txBox="1"/>
      </xdr:nvSpPr>
      <xdr:spPr>
        <a:xfrm>
          <a:off x="15266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78122</xdr:rowOff>
    </xdr:from>
    <xdr:ext cx="405111" cy="259045"/>
    <xdr:sp macro="" textlink="">
      <xdr:nvSpPr>
        <xdr:cNvPr id="543" name="n_2mainValue【保健センター・保健所】&#10;有形固定資産減価償却率"/>
        <xdr:cNvSpPr txBox="1"/>
      </xdr:nvSpPr>
      <xdr:spPr>
        <a:xfrm>
          <a:off x="14389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3" name="テキスト ボックス 5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133350</xdr:rowOff>
    </xdr:from>
    <xdr:to>
      <xdr:col>116</xdr:col>
      <xdr:colOff>62864</xdr:colOff>
      <xdr:row>64</xdr:row>
      <xdr:rowOff>0</xdr:rowOff>
    </xdr:to>
    <xdr:cxnSp macro="">
      <xdr:nvCxnSpPr>
        <xdr:cNvPr id="567" name="直線コネクタ 566"/>
        <xdr:cNvCxnSpPr/>
      </xdr:nvCxnSpPr>
      <xdr:spPr>
        <a:xfrm flipV="1">
          <a:off x="22160864" y="9906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6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69" name="直線コネクタ 56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80027</xdr:rowOff>
    </xdr:from>
    <xdr:ext cx="469744" cy="259045"/>
    <xdr:sp macro="" textlink="">
      <xdr:nvSpPr>
        <xdr:cNvPr id="570" name="【保健センター・保健所】&#10;一人当たり面積最大値テキスト"/>
        <xdr:cNvSpPr txBox="1"/>
      </xdr:nvSpPr>
      <xdr:spPr>
        <a:xfrm>
          <a:off x="22199600"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133350</xdr:rowOff>
    </xdr:from>
    <xdr:to>
      <xdr:col>116</xdr:col>
      <xdr:colOff>152400</xdr:colOff>
      <xdr:row>57</xdr:row>
      <xdr:rowOff>133350</xdr:rowOff>
    </xdr:to>
    <xdr:cxnSp macro="">
      <xdr:nvCxnSpPr>
        <xdr:cNvPr id="571" name="直線コネクタ 570"/>
        <xdr:cNvCxnSpPr/>
      </xdr:nvCxnSpPr>
      <xdr:spPr>
        <a:xfrm>
          <a:off x="22072600" y="990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572"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73" name="フローチャート: 判断 572"/>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4" name="フローチャート: 判断 57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75"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6350</xdr:rowOff>
    </xdr:from>
    <xdr:to>
      <xdr:col>107</xdr:col>
      <xdr:colOff>101600</xdr:colOff>
      <xdr:row>61</xdr:row>
      <xdr:rowOff>107950</xdr:rowOff>
    </xdr:to>
    <xdr:sp macro="" textlink="">
      <xdr:nvSpPr>
        <xdr:cNvPr id="576" name="フローチャート: 判断 575"/>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99077</xdr:rowOff>
    </xdr:from>
    <xdr:ext cx="469744" cy="259045"/>
    <xdr:sp macro="" textlink="">
      <xdr:nvSpPr>
        <xdr:cNvPr id="577"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6350</xdr:rowOff>
    </xdr:from>
    <xdr:to>
      <xdr:col>102</xdr:col>
      <xdr:colOff>165100</xdr:colOff>
      <xdr:row>61</xdr:row>
      <xdr:rowOff>107950</xdr:rowOff>
    </xdr:to>
    <xdr:sp macro="" textlink="">
      <xdr:nvSpPr>
        <xdr:cNvPr id="578" name="フローチャート: 判断 577"/>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124477</xdr:rowOff>
    </xdr:from>
    <xdr:ext cx="469744" cy="259045"/>
    <xdr:sp macro="" textlink="">
      <xdr:nvSpPr>
        <xdr:cNvPr id="579"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63500</xdr:rowOff>
    </xdr:from>
    <xdr:to>
      <xdr:col>112</xdr:col>
      <xdr:colOff>38100</xdr:colOff>
      <xdr:row>56</xdr:row>
      <xdr:rowOff>165100</xdr:rowOff>
    </xdr:to>
    <xdr:sp macro="" textlink="">
      <xdr:nvSpPr>
        <xdr:cNvPr id="585" name="楕円 584"/>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44450</xdr:rowOff>
    </xdr:from>
    <xdr:to>
      <xdr:col>107</xdr:col>
      <xdr:colOff>101600</xdr:colOff>
      <xdr:row>56</xdr:row>
      <xdr:rowOff>146050</xdr:rowOff>
    </xdr:to>
    <xdr:sp macro="" textlink="">
      <xdr:nvSpPr>
        <xdr:cNvPr id="586" name="楕円 585"/>
        <xdr:cNvSpPr/>
      </xdr:nvSpPr>
      <xdr:spPr>
        <a:xfrm>
          <a:off x="20383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95250</xdr:rowOff>
    </xdr:from>
    <xdr:to>
      <xdr:col>111</xdr:col>
      <xdr:colOff>177800</xdr:colOff>
      <xdr:row>56</xdr:row>
      <xdr:rowOff>114300</xdr:rowOff>
    </xdr:to>
    <xdr:cxnSp macro="">
      <xdr:nvCxnSpPr>
        <xdr:cNvPr id="587" name="直線コネクタ 586"/>
        <xdr:cNvCxnSpPr/>
      </xdr:nvCxnSpPr>
      <xdr:spPr>
        <a:xfrm>
          <a:off x="20434300" y="969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10177</xdr:rowOff>
    </xdr:from>
    <xdr:ext cx="469744" cy="259045"/>
    <xdr:sp macro="" textlink="">
      <xdr:nvSpPr>
        <xdr:cNvPr id="588" name="n_1main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162577</xdr:rowOff>
    </xdr:from>
    <xdr:ext cx="469744" cy="259045"/>
    <xdr:sp macro="" textlink="">
      <xdr:nvSpPr>
        <xdr:cNvPr id="589" name="n_2mainValue【保健センター・保健所】&#10;一人当たり面積"/>
        <xdr:cNvSpPr txBox="1"/>
      </xdr:nvSpPr>
      <xdr:spPr>
        <a:xfrm>
          <a:off x="201994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0" name="テキスト ボックス 5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1" name="直線コネクタ 6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2" name="テキスト ボックス 6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3" name="直線コネクタ 6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4" name="テキスト ボックス 6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5" name="直線コネクタ 6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6" name="テキスト ボックス 6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7" name="直線コネクタ 6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8" name="テキスト ボックス 6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9" name="直線コネクタ 6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0" name="テキスト ボックス 6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2" name="テキスト ボックス 6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14" name="直線コネクタ 61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1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16" name="直線コネクタ 61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1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18" name="直線コネクタ 61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19"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20" name="フローチャート: 判断 61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21" name="フローチャート: 判断 62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40022</xdr:rowOff>
    </xdr:from>
    <xdr:ext cx="405111" cy="259045"/>
    <xdr:sp macro="" textlink="">
      <xdr:nvSpPr>
        <xdr:cNvPr id="622"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623" name="フローチャート: 判断 622"/>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53357</xdr:rowOff>
    </xdr:from>
    <xdr:ext cx="405111" cy="259045"/>
    <xdr:sp macro="" textlink="">
      <xdr:nvSpPr>
        <xdr:cNvPr id="624" name="n_2aveValue【消防施設】&#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111125</xdr:rowOff>
    </xdr:from>
    <xdr:to>
      <xdr:col>72</xdr:col>
      <xdr:colOff>38100</xdr:colOff>
      <xdr:row>84</xdr:row>
      <xdr:rowOff>41275</xdr:rowOff>
    </xdr:to>
    <xdr:sp macro="" textlink="">
      <xdr:nvSpPr>
        <xdr:cNvPr id="625" name="フローチャート: 判断 624"/>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57802</xdr:rowOff>
    </xdr:from>
    <xdr:ext cx="405111" cy="259045"/>
    <xdr:sp macro="" textlink="">
      <xdr:nvSpPr>
        <xdr:cNvPr id="626"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107314</xdr:rowOff>
    </xdr:from>
    <xdr:to>
      <xdr:col>81</xdr:col>
      <xdr:colOff>101600</xdr:colOff>
      <xdr:row>80</xdr:row>
      <xdr:rowOff>37464</xdr:rowOff>
    </xdr:to>
    <xdr:sp macro="" textlink="">
      <xdr:nvSpPr>
        <xdr:cNvPr id="632" name="楕円 631"/>
        <xdr:cNvSpPr/>
      </xdr:nvSpPr>
      <xdr:spPr>
        <a:xfrm>
          <a:off x="15430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135889</xdr:rowOff>
    </xdr:from>
    <xdr:to>
      <xdr:col>76</xdr:col>
      <xdr:colOff>165100</xdr:colOff>
      <xdr:row>80</xdr:row>
      <xdr:rowOff>66039</xdr:rowOff>
    </xdr:to>
    <xdr:sp macro="" textlink="">
      <xdr:nvSpPr>
        <xdr:cNvPr id="633" name="楕円 632"/>
        <xdr:cNvSpPr/>
      </xdr:nvSpPr>
      <xdr:spPr>
        <a:xfrm>
          <a:off x="1454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158114</xdr:rowOff>
    </xdr:from>
    <xdr:to>
      <xdr:col>81</xdr:col>
      <xdr:colOff>50800</xdr:colOff>
      <xdr:row>80</xdr:row>
      <xdr:rowOff>15239</xdr:rowOff>
    </xdr:to>
    <xdr:cxnSp macro="">
      <xdr:nvCxnSpPr>
        <xdr:cNvPr id="634" name="直線コネクタ 633"/>
        <xdr:cNvCxnSpPr/>
      </xdr:nvCxnSpPr>
      <xdr:spPr>
        <a:xfrm flipV="1">
          <a:off x="14592300" y="137026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53991</xdr:rowOff>
    </xdr:from>
    <xdr:ext cx="405111" cy="259045"/>
    <xdr:sp macro="" textlink="">
      <xdr:nvSpPr>
        <xdr:cNvPr id="635" name="n_1mainValue【消防施設】&#10;有形固定資産減価償却率"/>
        <xdr:cNvSpPr txBox="1"/>
      </xdr:nvSpPr>
      <xdr:spPr>
        <a:xfrm>
          <a:off x="152660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636" name="n_2mainValue【消防施設】&#10;有形固定資産減価償却率"/>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60" name="直線コネクタ 659"/>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61"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62" name="直線コネクタ 661"/>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63"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64" name="直線コネクタ 663"/>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665"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66" name="フローチャート: 判断 665"/>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67" name="フローチャート: 判断 666"/>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668"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669" name="フローチャート: 判断 668"/>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670"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52070</xdr:rowOff>
    </xdr:from>
    <xdr:to>
      <xdr:col>102</xdr:col>
      <xdr:colOff>165100</xdr:colOff>
      <xdr:row>85</xdr:row>
      <xdr:rowOff>153670</xdr:rowOff>
    </xdr:to>
    <xdr:sp macro="" textlink="">
      <xdr:nvSpPr>
        <xdr:cNvPr id="671" name="フローチャート: 判断 670"/>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170197</xdr:rowOff>
    </xdr:from>
    <xdr:ext cx="469744" cy="259045"/>
    <xdr:sp macro="" textlink="">
      <xdr:nvSpPr>
        <xdr:cNvPr id="672"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678" name="楕円 677"/>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79" name="楕円 678"/>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86</xdr:row>
      <xdr:rowOff>15239</xdr:rowOff>
    </xdr:to>
    <xdr:cxnSp macro="">
      <xdr:nvCxnSpPr>
        <xdr:cNvPr id="680" name="直線コネクタ 679"/>
        <xdr:cNvCxnSpPr/>
      </xdr:nvCxnSpPr>
      <xdr:spPr>
        <a:xfrm flipV="1">
          <a:off x="20434300" y="146494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118127</xdr:rowOff>
    </xdr:from>
    <xdr:ext cx="469744" cy="259045"/>
    <xdr:sp macro="" textlink="">
      <xdr:nvSpPr>
        <xdr:cNvPr id="681" name="n_1mainValue【消防施設】&#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82"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08" name="直線コネクタ 707"/>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09"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10" name="直線コネクタ 709"/>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13"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14" name="フローチャート: 判断 713"/>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15" name="フローチャート: 判断 71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716"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69487</xdr:rowOff>
    </xdr:from>
    <xdr:to>
      <xdr:col>76</xdr:col>
      <xdr:colOff>165100</xdr:colOff>
      <xdr:row>104</xdr:row>
      <xdr:rowOff>171087</xdr:rowOff>
    </xdr:to>
    <xdr:sp macro="" textlink="">
      <xdr:nvSpPr>
        <xdr:cNvPr id="717" name="フローチャート: 判断 716"/>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162214</xdr:rowOff>
    </xdr:from>
    <xdr:ext cx="405111" cy="259045"/>
    <xdr:sp macro="" textlink="">
      <xdr:nvSpPr>
        <xdr:cNvPr id="718"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35198</xdr:rowOff>
    </xdr:from>
    <xdr:to>
      <xdr:col>72</xdr:col>
      <xdr:colOff>38100</xdr:colOff>
      <xdr:row>104</xdr:row>
      <xdr:rowOff>136798</xdr:rowOff>
    </xdr:to>
    <xdr:sp macro="" textlink="">
      <xdr:nvSpPr>
        <xdr:cNvPr id="719" name="フローチャート: 判断 718"/>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153325</xdr:rowOff>
    </xdr:from>
    <xdr:ext cx="405111" cy="259045"/>
    <xdr:sp macro="" textlink="">
      <xdr:nvSpPr>
        <xdr:cNvPr id="720"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726" name="楕円 725"/>
        <xdr:cNvSpPr/>
      </xdr:nvSpPr>
      <xdr:spPr>
        <a:xfrm>
          <a:off x="15430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727" name="楕円 726"/>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38644</xdr:rowOff>
    </xdr:from>
    <xdr:to>
      <xdr:col>81</xdr:col>
      <xdr:colOff>50800</xdr:colOff>
      <xdr:row>102</xdr:row>
      <xdr:rowOff>102326</xdr:rowOff>
    </xdr:to>
    <xdr:cxnSp macro="">
      <xdr:nvCxnSpPr>
        <xdr:cNvPr id="728" name="直線コネクタ 727"/>
        <xdr:cNvCxnSpPr/>
      </xdr:nvCxnSpPr>
      <xdr:spPr>
        <a:xfrm>
          <a:off x="14592300" y="175265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169653</xdr:rowOff>
    </xdr:from>
    <xdr:ext cx="405111" cy="259045"/>
    <xdr:sp macro="" textlink="">
      <xdr:nvSpPr>
        <xdr:cNvPr id="729" name="n_1mainValue【庁舎】&#10;有形固定資産減価償却率"/>
        <xdr:cNvSpPr txBox="1"/>
      </xdr:nvSpPr>
      <xdr:spPr>
        <a:xfrm>
          <a:off x="152660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730" name="n_2mainValue【庁舎】&#10;有形固定資産減価償却率"/>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1" name="直線コネクタ 7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2" name="テキスト ボックス 7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3" name="直線コネクタ 7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4" name="テキスト ボックス 7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5" name="直線コネクタ 7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6" name="テキスト ボックス 7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7" name="直線コネクタ 7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8" name="テキスト ボックス 7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9" name="直線コネクタ 7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0" name="テキスト ボックス 7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54" name="直線コネクタ 753"/>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55"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56" name="直線コネクタ 755"/>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57"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58" name="直線コネクタ 757"/>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759"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60" name="フローチャート: 判断 759"/>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61" name="フローチャート: 判断 760"/>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153688</xdr:rowOff>
    </xdr:from>
    <xdr:ext cx="469744" cy="259045"/>
    <xdr:sp macro="" textlink="">
      <xdr:nvSpPr>
        <xdr:cNvPr id="762"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763" name="フローチャート: 判断 762"/>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29227</xdr:rowOff>
    </xdr:from>
    <xdr:ext cx="469744" cy="259045"/>
    <xdr:sp macro="" textlink="">
      <xdr:nvSpPr>
        <xdr:cNvPr id="764"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87630</xdr:rowOff>
    </xdr:from>
    <xdr:to>
      <xdr:col>102</xdr:col>
      <xdr:colOff>165100</xdr:colOff>
      <xdr:row>108</xdr:row>
      <xdr:rowOff>17780</xdr:rowOff>
    </xdr:to>
    <xdr:sp macro="" textlink="">
      <xdr:nvSpPr>
        <xdr:cNvPr id="765" name="フローチャート: 判断 764"/>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34307</xdr:rowOff>
    </xdr:from>
    <xdr:ext cx="469744" cy="259045"/>
    <xdr:sp macro="" textlink="">
      <xdr:nvSpPr>
        <xdr:cNvPr id="766"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86361</xdr:rowOff>
    </xdr:from>
    <xdr:to>
      <xdr:col>112</xdr:col>
      <xdr:colOff>38100</xdr:colOff>
      <xdr:row>108</xdr:row>
      <xdr:rowOff>16511</xdr:rowOff>
    </xdr:to>
    <xdr:sp macro="" textlink="">
      <xdr:nvSpPr>
        <xdr:cNvPr id="772" name="楕円 771"/>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85089</xdr:rowOff>
    </xdr:from>
    <xdr:to>
      <xdr:col>107</xdr:col>
      <xdr:colOff>101600</xdr:colOff>
      <xdr:row>108</xdr:row>
      <xdr:rowOff>15239</xdr:rowOff>
    </xdr:to>
    <xdr:sp macro="" textlink="">
      <xdr:nvSpPr>
        <xdr:cNvPr id="773" name="楕円 772"/>
        <xdr:cNvSpPr/>
      </xdr:nvSpPr>
      <xdr:spPr>
        <a:xfrm>
          <a:off x="20383500" y="184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135889</xdr:rowOff>
    </xdr:from>
    <xdr:to>
      <xdr:col>111</xdr:col>
      <xdr:colOff>177800</xdr:colOff>
      <xdr:row>107</xdr:row>
      <xdr:rowOff>137161</xdr:rowOff>
    </xdr:to>
    <xdr:cxnSp macro="">
      <xdr:nvCxnSpPr>
        <xdr:cNvPr id="774" name="直線コネクタ 773"/>
        <xdr:cNvCxnSpPr/>
      </xdr:nvCxnSpPr>
      <xdr:spPr>
        <a:xfrm>
          <a:off x="20434300" y="18481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7638</xdr:rowOff>
    </xdr:from>
    <xdr:ext cx="469744" cy="259045"/>
    <xdr:sp macro="" textlink="">
      <xdr:nvSpPr>
        <xdr:cNvPr id="775" name="n_1mainValue【庁舎】&#10;一人当たり面積"/>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6366</xdr:rowOff>
    </xdr:from>
    <xdr:ext cx="469744" cy="259045"/>
    <xdr:sp macro="" textlink="">
      <xdr:nvSpPr>
        <xdr:cNvPr id="776" name="n_2mainValue【庁舎】&#10;一人当たり面積"/>
        <xdr:cNvSpPr txBox="1"/>
      </xdr:nvSpPr>
      <xdr:spPr>
        <a:xfrm>
          <a:off x="20199427"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に区分されるクリーンセンターについては、平成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年度から基幹改良を実施しており、工事が竣工する令和元年度以降、有形固定資産減価償却率は減少するものと見込まれる。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等の大型の施設についても老朽化が進行し、高い数値となっているため、今後、公共施設等総合管理計画及び個別施設計画に基づき施設の効率的保全、適正配置、有効活用に努める。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年３月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103,655
101,722
22.14
38,656,589
38,418,897
121,978
21,477,070
34,641,648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rgbClr val="000000"/>
              </a:solidFill>
              <a:effectLst/>
              <a:latin typeface="ＭＳ ゴシック" panose="020B0609070205080204" pitchFamily="49" charset="-128"/>
              <a:ea typeface="ＭＳ ゴシック" panose="020B0609070205080204" pitchFamily="49" charset="-128"/>
              <a:cs typeface="+mn-cs"/>
            </a:rPr>
            <a:t>臨時財政対策債振替相当額の減少などにより、</a:t>
          </a:r>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基準財政需要額が増加したものの、</a:t>
          </a:r>
          <a:r>
            <a:rPr kumimoji="1"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法人税割の増などにより</a:t>
          </a:r>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基準財政収入額が増加したことで、単年度の財政力指数は微増となった。</a:t>
          </a:r>
          <a:r>
            <a:rPr kumimoji="1" lang="en-US" altLang="ja-JP" sz="1200" baseline="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か年平均では前年から</a:t>
          </a:r>
          <a:r>
            <a:rPr kumimoji="1" lang="en-US" altLang="ja-JP" sz="1200" baseline="0">
              <a:solidFill>
                <a:srgbClr val="000000"/>
              </a:solidFill>
              <a:effectLst/>
              <a:latin typeface="ＭＳ ゴシック" panose="020B0609070205080204" pitchFamily="49" charset="-128"/>
              <a:ea typeface="ＭＳ ゴシック" panose="020B0609070205080204" pitchFamily="49" charset="-128"/>
              <a:cs typeface="+mn-cs"/>
            </a:rPr>
            <a:t>0.01</a:t>
          </a:r>
          <a:r>
            <a:rPr kumimoji="1" lang="ja-JP" altLang="en-US" sz="1200" baseline="0">
              <a:solidFill>
                <a:srgbClr val="000000"/>
              </a:solidFill>
              <a:effectLst/>
              <a:latin typeface="ＭＳ ゴシック" panose="020B0609070205080204" pitchFamily="49" charset="-128"/>
              <a:ea typeface="ＭＳ ゴシック" panose="020B0609070205080204" pitchFamily="49" charset="-128"/>
              <a:cs typeface="+mn-cs"/>
            </a:rPr>
            <a:t>の増</a:t>
          </a:r>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となり、類似団体</a:t>
          </a:r>
          <a:r>
            <a:rPr kumimoji="1" lang="ja-JP" altLang="en-US" sz="1200" baseline="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200" baseline="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を上回る水準を維持している。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　しかしながら、今後も市税収入の大幅な増加は見込めない中で公共施設の更新を進めなければならず、投資的経費の抑制や維持管理経費の見直しなどライフサイクルコストの低減に努めるとともに、徴収体制の強化などにより一層の歳入確保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22578</xdr:rowOff>
    </xdr:to>
    <xdr:cxnSp macro="">
      <xdr:nvCxnSpPr>
        <xdr:cNvPr id="69" name="直線コネクタ 68"/>
        <xdr:cNvCxnSpPr/>
      </xdr:nvCxnSpPr>
      <xdr:spPr>
        <a:xfrm flipV="1">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22578</xdr:rowOff>
    </xdr:to>
    <xdr:cxnSp macro="">
      <xdr:nvCxnSpPr>
        <xdr:cNvPr id="75" name="直線コネクタ 74"/>
        <xdr:cNvCxnSpPr/>
      </xdr:nvCxnSpPr>
      <xdr:spPr>
        <a:xfrm>
          <a:off x="2336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22578</xdr:rowOff>
    </xdr:to>
    <xdr:cxnSp macro="">
      <xdr:nvCxnSpPr>
        <xdr:cNvPr id="78" name="直線コネクタ 77"/>
        <xdr:cNvCxnSpPr/>
      </xdr:nvCxnSpPr>
      <xdr:spPr>
        <a:xfrm flipV="1">
          <a:off x="1447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年度は法人税の増加を受けて</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市税が増加した</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ものの、地方交付税などの減少により経常一般財源等が減少した。また、退職手当などの増加に伴う人件費の増加や、児童扶助費をはじめとする社会保障関連経費の増加等の要因により、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経常収支比率は前年度から</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3.6</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し、類似団体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を</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0.8</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回る水準となった。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今後も歳入の根幹をなす市税収入の大幅な増加は見込めないため、継続して行財政改革に取り組み、財政構造の弾力性の確保に努める。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150622</xdr:rowOff>
    </xdr:to>
    <xdr:cxnSp macro="">
      <xdr:nvCxnSpPr>
        <xdr:cNvPr id="130" name="直線コネクタ 129"/>
        <xdr:cNvCxnSpPr/>
      </xdr:nvCxnSpPr>
      <xdr:spPr>
        <a:xfrm>
          <a:off x="4114800" y="1060678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68580</xdr:rowOff>
    </xdr:to>
    <xdr:cxnSp macro="">
      <xdr:nvCxnSpPr>
        <xdr:cNvPr id="133" name="直線コネクタ 132"/>
        <xdr:cNvCxnSpPr/>
      </xdr:nvCxnSpPr>
      <xdr:spPr>
        <a:xfrm flipV="1">
          <a:off x="3225800" y="106067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112014</xdr:rowOff>
    </xdr:to>
    <xdr:cxnSp macro="">
      <xdr:nvCxnSpPr>
        <xdr:cNvPr id="136" name="直線コネクタ 135"/>
        <xdr:cNvCxnSpPr/>
      </xdr:nvCxnSpPr>
      <xdr:spPr>
        <a:xfrm flipV="1">
          <a:off x="2336800" y="1069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133604</xdr:rowOff>
    </xdr:to>
    <xdr:cxnSp macro="">
      <xdr:nvCxnSpPr>
        <xdr:cNvPr id="139" name="直線コネクタ 138"/>
        <xdr:cNvCxnSpPr/>
      </xdr:nvCxnSpPr>
      <xdr:spPr>
        <a:xfrm flipV="1">
          <a:off x="1447800" y="107419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9" name="楕円 148"/>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50"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7" name="楕円 156"/>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58" name="テキスト ボックス 157"/>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[121,888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公園維持管理</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経費など物件費の増加</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に加え、退職手当をはじめとする人件費の増加のため、</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前年度より増加した。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や大阪府平均に比べて高い数値となる主な要因としては、技能労務職の平均年齢及び給与が高いことが挙げられる。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今後もさらなる委託化によるコスト削減を含めた適切な人員配置を進めることにより、類似団体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の水準を目指す。</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12895</xdr:rowOff>
    </xdr:from>
    <xdr:to>
      <xdr:col>23</xdr:col>
      <xdr:colOff>133350</xdr:colOff>
      <xdr:row>84</xdr:row>
      <xdr:rowOff>52536</xdr:rowOff>
    </xdr:to>
    <xdr:cxnSp macro="">
      <xdr:nvCxnSpPr>
        <xdr:cNvPr id="195" name="直線コネクタ 194"/>
        <xdr:cNvCxnSpPr/>
      </xdr:nvCxnSpPr>
      <xdr:spPr>
        <a:xfrm>
          <a:off x="4114800" y="14414695"/>
          <a:ext cx="8382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3105</xdr:rowOff>
    </xdr:from>
    <xdr:to>
      <xdr:col>19</xdr:col>
      <xdr:colOff>133350</xdr:colOff>
      <xdr:row>84</xdr:row>
      <xdr:rowOff>12895</xdr:rowOff>
    </xdr:to>
    <xdr:cxnSp macro="">
      <xdr:nvCxnSpPr>
        <xdr:cNvPr id="198" name="直線コネクタ 197"/>
        <xdr:cNvCxnSpPr/>
      </xdr:nvCxnSpPr>
      <xdr:spPr>
        <a:xfrm>
          <a:off x="3225800" y="14404905"/>
          <a:ext cx="889000"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3105</xdr:rowOff>
    </xdr:from>
    <xdr:to>
      <xdr:col>15</xdr:col>
      <xdr:colOff>82550</xdr:colOff>
      <xdr:row>84</xdr:row>
      <xdr:rowOff>4358</xdr:rowOff>
    </xdr:to>
    <xdr:cxnSp macro="">
      <xdr:nvCxnSpPr>
        <xdr:cNvPr id="201" name="直線コネクタ 200"/>
        <xdr:cNvCxnSpPr/>
      </xdr:nvCxnSpPr>
      <xdr:spPr>
        <a:xfrm flipV="1">
          <a:off x="2336800" y="14404905"/>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165098</xdr:rowOff>
    </xdr:from>
    <xdr:to>
      <xdr:col>11</xdr:col>
      <xdr:colOff>31750</xdr:colOff>
      <xdr:row>84</xdr:row>
      <xdr:rowOff>4358</xdr:rowOff>
    </xdr:to>
    <xdr:cxnSp macro="">
      <xdr:nvCxnSpPr>
        <xdr:cNvPr id="204" name="直線コネクタ 203"/>
        <xdr:cNvCxnSpPr/>
      </xdr:nvCxnSpPr>
      <xdr:spPr>
        <a:xfrm>
          <a:off x="1447800" y="14395448"/>
          <a:ext cx="889000" cy="1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1736</xdr:rowOff>
    </xdr:from>
    <xdr:to>
      <xdr:col>23</xdr:col>
      <xdr:colOff>184150</xdr:colOff>
      <xdr:row>84</xdr:row>
      <xdr:rowOff>103336</xdr:rowOff>
    </xdr:to>
    <xdr:sp macro="" textlink="">
      <xdr:nvSpPr>
        <xdr:cNvPr id="214" name="楕円 213"/>
        <xdr:cNvSpPr/>
      </xdr:nvSpPr>
      <xdr:spPr>
        <a:xfrm>
          <a:off x="4902200" y="144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145263</xdr:rowOff>
    </xdr:from>
    <xdr:ext cx="762000" cy="259045"/>
    <xdr:sp macro="" textlink="">
      <xdr:nvSpPr>
        <xdr:cNvPr id="215" name="人件費・物件費等の状況該当値テキスト"/>
        <xdr:cNvSpPr txBox="1"/>
      </xdr:nvSpPr>
      <xdr:spPr>
        <a:xfrm>
          <a:off x="5041900" y="1437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133545</xdr:rowOff>
    </xdr:from>
    <xdr:to>
      <xdr:col>19</xdr:col>
      <xdr:colOff>184150</xdr:colOff>
      <xdr:row>84</xdr:row>
      <xdr:rowOff>63695</xdr:rowOff>
    </xdr:to>
    <xdr:sp macro="" textlink="">
      <xdr:nvSpPr>
        <xdr:cNvPr id="216" name="楕円 215"/>
        <xdr:cNvSpPr/>
      </xdr:nvSpPr>
      <xdr:spPr>
        <a:xfrm>
          <a:off x="4064000" y="143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48472</xdr:rowOff>
    </xdr:from>
    <xdr:ext cx="736600" cy="259045"/>
    <xdr:sp macro="" textlink="">
      <xdr:nvSpPr>
        <xdr:cNvPr id="217" name="テキスト ボックス 216"/>
        <xdr:cNvSpPr txBox="1"/>
      </xdr:nvSpPr>
      <xdr:spPr>
        <a:xfrm>
          <a:off x="3733800" y="1445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123755</xdr:rowOff>
    </xdr:from>
    <xdr:to>
      <xdr:col>15</xdr:col>
      <xdr:colOff>133350</xdr:colOff>
      <xdr:row>84</xdr:row>
      <xdr:rowOff>53905</xdr:rowOff>
    </xdr:to>
    <xdr:sp macro="" textlink="">
      <xdr:nvSpPr>
        <xdr:cNvPr id="218" name="楕円 217"/>
        <xdr:cNvSpPr/>
      </xdr:nvSpPr>
      <xdr:spPr>
        <a:xfrm>
          <a:off x="3175000" y="1435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38682</xdr:rowOff>
    </xdr:from>
    <xdr:ext cx="762000" cy="259045"/>
    <xdr:sp macro="" textlink="">
      <xdr:nvSpPr>
        <xdr:cNvPr id="219" name="テキスト ボックス 218"/>
        <xdr:cNvSpPr txBox="1"/>
      </xdr:nvSpPr>
      <xdr:spPr>
        <a:xfrm>
          <a:off x="2844800" y="1444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125008</xdr:rowOff>
    </xdr:from>
    <xdr:to>
      <xdr:col>11</xdr:col>
      <xdr:colOff>82550</xdr:colOff>
      <xdr:row>84</xdr:row>
      <xdr:rowOff>55158</xdr:rowOff>
    </xdr:to>
    <xdr:sp macro="" textlink="">
      <xdr:nvSpPr>
        <xdr:cNvPr id="220" name="楕円 219"/>
        <xdr:cNvSpPr/>
      </xdr:nvSpPr>
      <xdr:spPr>
        <a:xfrm>
          <a:off x="2286000" y="14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39935</xdr:rowOff>
    </xdr:from>
    <xdr:ext cx="762000" cy="259045"/>
    <xdr:sp macro="" textlink="">
      <xdr:nvSpPr>
        <xdr:cNvPr id="221" name="テキスト ボックス 220"/>
        <xdr:cNvSpPr txBox="1"/>
      </xdr:nvSpPr>
      <xdr:spPr>
        <a:xfrm>
          <a:off x="1955800" y="1444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114298</xdr:rowOff>
    </xdr:from>
    <xdr:to>
      <xdr:col>7</xdr:col>
      <xdr:colOff>31750</xdr:colOff>
      <xdr:row>84</xdr:row>
      <xdr:rowOff>44448</xdr:rowOff>
    </xdr:to>
    <xdr:sp macro="" textlink="">
      <xdr:nvSpPr>
        <xdr:cNvPr id="222" name="楕円 221"/>
        <xdr:cNvSpPr/>
      </xdr:nvSpPr>
      <xdr:spPr>
        <a:xfrm>
          <a:off x="1397000" y="143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29225</xdr:rowOff>
    </xdr:from>
    <xdr:ext cx="762000" cy="259045"/>
    <xdr:sp macro="" textlink="">
      <xdr:nvSpPr>
        <xdr:cNvPr id="223" name="テキスト ボックス 222"/>
        <xdr:cNvSpPr txBox="1"/>
      </xdr:nvSpPr>
      <xdr:spPr>
        <a:xfrm>
          <a:off x="1066800" y="144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国と比較し初任給基準が高いこと及び若年層職員の増加によりラスパイレス指数は前年より上昇し、類似</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平均値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を上回っているところ。</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20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また、</a:t>
          </a:r>
          <a:r>
            <a:rPr kumimoji="1" lang="en-US" altLang="ja-JP" sz="1200" baseline="0">
              <a:solidFill>
                <a:srgbClr val="000000"/>
              </a:solidFill>
              <a:effectLst/>
              <a:latin typeface="ＭＳ ゴシック" panose="020B0609070205080204" pitchFamily="49" charset="-128"/>
              <a:ea typeface="ＭＳ ゴシック" panose="020B0609070205080204" pitchFamily="49" charset="-128"/>
              <a:cs typeface="+mn-cs"/>
            </a:rPr>
            <a:t>55</a:t>
          </a:r>
          <a:r>
            <a:rPr kumimoji="1" lang="ja-JP" altLang="ja-JP" sz="1200" baseline="0">
              <a:solidFill>
                <a:srgbClr val="000000"/>
              </a:solidFill>
              <a:effectLst/>
              <a:latin typeface="ＭＳ ゴシック" panose="020B0609070205080204" pitchFamily="49" charset="-128"/>
              <a:ea typeface="ＭＳ ゴシック" panose="020B0609070205080204" pitchFamily="49" charset="-128"/>
              <a:cs typeface="+mn-cs"/>
            </a:rPr>
            <a:t>歳超職員の昇給停止を行っていない点も指数の上昇要因となっているところ。</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43039</xdr:rowOff>
    </xdr:from>
    <xdr:to>
      <xdr:col>81</xdr:col>
      <xdr:colOff>44450</xdr:colOff>
      <xdr:row>89</xdr:row>
      <xdr:rowOff>69850</xdr:rowOff>
    </xdr:to>
    <xdr:cxnSp macro="">
      <xdr:nvCxnSpPr>
        <xdr:cNvPr id="257" name="直線コネクタ 256"/>
        <xdr:cNvCxnSpPr/>
      </xdr:nvCxnSpPr>
      <xdr:spPr>
        <a:xfrm>
          <a:off x="16179800" y="153020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89</xdr:row>
      <xdr:rowOff>43039</xdr:rowOff>
    </xdr:to>
    <xdr:cxnSp macro="">
      <xdr:nvCxnSpPr>
        <xdr:cNvPr id="260" name="直線コネクタ 259"/>
        <xdr:cNvCxnSpPr/>
      </xdr:nvCxnSpPr>
      <xdr:spPr>
        <a:xfrm>
          <a:off x="15290800" y="151144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88</xdr:row>
      <xdr:rowOff>26811</xdr:rowOff>
    </xdr:to>
    <xdr:cxnSp macro="">
      <xdr:nvCxnSpPr>
        <xdr:cNvPr id="263" name="直線コネクタ 262"/>
        <xdr:cNvCxnSpPr/>
      </xdr:nvCxnSpPr>
      <xdr:spPr>
        <a:xfrm>
          <a:off x="14401800" y="14712245"/>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101600</xdr:rowOff>
    </xdr:to>
    <xdr:cxnSp macro="">
      <xdr:nvCxnSpPr>
        <xdr:cNvPr id="266" name="直線コネクタ 265"/>
        <xdr:cNvCxnSpPr/>
      </xdr:nvCxnSpPr>
      <xdr:spPr>
        <a:xfrm flipV="1">
          <a:off x="13512800" y="147122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68" name="テキスト ボックス 267"/>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6" name="楕円 275"/>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7"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163689</xdr:rowOff>
    </xdr:from>
    <xdr:to>
      <xdr:col>77</xdr:col>
      <xdr:colOff>95250</xdr:colOff>
      <xdr:row>89</xdr:row>
      <xdr:rowOff>93839</xdr:rowOff>
    </xdr:to>
    <xdr:sp macro="" textlink="">
      <xdr:nvSpPr>
        <xdr:cNvPr id="278" name="楕円 277"/>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78616</xdr:rowOff>
    </xdr:from>
    <xdr:ext cx="736600" cy="259045"/>
    <xdr:sp macro="" textlink="">
      <xdr:nvSpPr>
        <xdr:cNvPr id="279" name="テキスト ボックス 278"/>
        <xdr:cNvSpPr txBox="1"/>
      </xdr:nvSpPr>
      <xdr:spPr>
        <a:xfrm>
          <a:off x="15798800" y="153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0" name="楕円 279"/>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1" name="テキスト ボックス 280"/>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2" name="楕円 281"/>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3" name="テキスト ボックス 282"/>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5" name="テキスト ボックス 28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業務の委託化など、様々な分野で行政のスリム化を進めており、平成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年度以降類似団体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平均値を下回る職員数となっている。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今後も安定的な財政構造を確立し、行政サービスの質を維持しつつ適正な定員管理に努める。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128905</xdr:rowOff>
    </xdr:to>
    <xdr:cxnSp macro="">
      <xdr:nvCxnSpPr>
        <xdr:cNvPr id="320" name="直線コネクタ 319"/>
        <xdr:cNvCxnSpPr/>
      </xdr:nvCxnSpPr>
      <xdr:spPr>
        <a:xfrm>
          <a:off x="16179800" y="10758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128905</xdr:rowOff>
    </xdr:to>
    <xdr:cxnSp macro="">
      <xdr:nvCxnSpPr>
        <xdr:cNvPr id="323" name="直線コネクタ 322"/>
        <xdr:cNvCxnSpPr/>
      </xdr:nvCxnSpPr>
      <xdr:spPr>
        <a:xfrm>
          <a:off x="15290800" y="107527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122872</xdr:rowOff>
    </xdr:to>
    <xdr:cxnSp macro="">
      <xdr:nvCxnSpPr>
        <xdr:cNvPr id="326" name="直線コネクタ 325"/>
        <xdr:cNvCxnSpPr/>
      </xdr:nvCxnSpPr>
      <xdr:spPr>
        <a:xfrm>
          <a:off x="14401800" y="10752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62</xdr:row>
      <xdr:rowOff>132927</xdr:rowOff>
    </xdr:to>
    <xdr:cxnSp macro="">
      <xdr:nvCxnSpPr>
        <xdr:cNvPr id="329" name="直線コネクタ 328"/>
        <xdr:cNvCxnSpPr/>
      </xdr:nvCxnSpPr>
      <xdr:spPr>
        <a:xfrm flipV="1">
          <a:off x="13512800" y="107527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39" name="楕円 338"/>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94632</xdr:rowOff>
    </xdr:from>
    <xdr:ext cx="762000" cy="259045"/>
    <xdr:sp macro="" textlink="">
      <xdr:nvSpPr>
        <xdr:cNvPr id="340" name="定員管理の状況該当値テキスト"/>
        <xdr:cNvSpPr txBox="1"/>
      </xdr:nvSpPr>
      <xdr:spPr>
        <a:xfrm>
          <a:off x="17106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1" name="楕円 340"/>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18432</xdr:rowOff>
    </xdr:from>
    <xdr:ext cx="736600" cy="259045"/>
    <xdr:sp macro="" textlink="">
      <xdr:nvSpPr>
        <xdr:cNvPr id="342" name="テキスト ボックス 341"/>
        <xdr:cNvSpPr txBox="1"/>
      </xdr:nvSpPr>
      <xdr:spPr>
        <a:xfrm>
          <a:off x="15798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72072</xdr:rowOff>
    </xdr:from>
    <xdr:to>
      <xdr:col>73</xdr:col>
      <xdr:colOff>44450</xdr:colOff>
      <xdr:row>63</xdr:row>
      <xdr:rowOff>2222</xdr:rowOff>
    </xdr:to>
    <xdr:sp macro="" textlink="">
      <xdr:nvSpPr>
        <xdr:cNvPr id="343" name="楕円 342"/>
        <xdr:cNvSpPr/>
      </xdr:nvSpPr>
      <xdr:spPr>
        <a:xfrm>
          <a:off x="15240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12399</xdr:rowOff>
    </xdr:from>
    <xdr:ext cx="762000" cy="259045"/>
    <xdr:sp macro="" textlink="">
      <xdr:nvSpPr>
        <xdr:cNvPr id="344" name="テキスト ボックス 343"/>
        <xdr:cNvSpPr txBox="1"/>
      </xdr:nvSpPr>
      <xdr:spPr>
        <a:xfrm>
          <a:off x="14909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72072</xdr:rowOff>
    </xdr:from>
    <xdr:to>
      <xdr:col>68</xdr:col>
      <xdr:colOff>203200</xdr:colOff>
      <xdr:row>63</xdr:row>
      <xdr:rowOff>2222</xdr:rowOff>
    </xdr:to>
    <xdr:sp macro="" textlink="">
      <xdr:nvSpPr>
        <xdr:cNvPr id="345" name="楕円 344"/>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12399</xdr:rowOff>
    </xdr:from>
    <xdr:ext cx="762000" cy="259045"/>
    <xdr:sp macro="" textlink="">
      <xdr:nvSpPr>
        <xdr:cNvPr id="346" name="テキスト ボックス 345"/>
        <xdr:cNvSpPr txBox="1"/>
      </xdr:nvSpPr>
      <xdr:spPr>
        <a:xfrm>
          <a:off x="14020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48" name="テキスト ボックス 347"/>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年度に引き続き</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地方債の元利償還金の増加などにより単年度では増加し、</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か年平均においても前年度を上回った。　</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今後の地方債発行にあたっては、引き続き交付税算入率の高い地方債の活用を図るなど、実質公債費比率の適正な管理に努める。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167217</xdr:rowOff>
    </xdr:to>
    <xdr:cxnSp macro="">
      <xdr:nvCxnSpPr>
        <xdr:cNvPr id="381" name="直線コネクタ 380"/>
        <xdr:cNvCxnSpPr/>
      </xdr:nvCxnSpPr>
      <xdr:spPr>
        <a:xfrm>
          <a:off x="16179800" y="69608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102870</xdr:rowOff>
    </xdr:to>
    <xdr:cxnSp macro="">
      <xdr:nvCxnSpPr>
        <xdr:cNvPr id="384" name="直線コネクタ 383"/>
        <xdr:cNvCxnSpPr/>
      </xdr:nvCxnSpPr>
      <xdr:spPr>
        <a:xfrm>
          <a:off x="15290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78740</xdr:rowOff>
    </xdr:to>
    <xdr:cxnSp macro="">
      <xdr:nvCxnSpPr>
        <xdr:cNvPr id="387" name="直線コネクタ 386"/>
        <xdr:cNvCxnSpPr/>
      </xdr:nvCxnSpPr>
      <xdr:spPr>
        <a:xfrm>
          <a:off x="14401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110913</xdr:rowOff>
    </xdr:to>
    <xdr:cxnSp macro="">
      <xdr:nvCxnSpPr>
        <xdr:cNvPr id="390" name="直線コネクタ 389"/>
        <xdr:cNvCxnSpPr/>
      </xdr:nvCxnSpPr>
      <xdr:spPr>
        <a:xfrm flipV="1">
          <a:off x="13512800" y="693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0" name="楕円 39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401"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2" name="楕円 401"/>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3" name="テキスト ボックス 402"/>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7" name="テキスト ボックス 40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8" name="楕円 407"/>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9" name="テキスト ボックス 408"/>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は都市計画事業に係る地方債現在高の増加等による充当可能特定歳入の増加や、地方債現在高の増加に伴う基準財政需要額算入見込額の増加等</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12.4</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％改善した</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今後、老朽化した公共施設の更新に取り組まなければならないため、「公共施設等総合管理計画」などの中長期的計画のもと、将来への負担を少しでも軽減できるよう適正な公債管理に努める。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10583</xdr:rowOff>
    </xdr:from>
    <xdr:to>
      <xdr:col>81</xdr:col>
      <xdr:colOff>44450</xdr:colOff>
      <xdr:row>15</xdr:row>
      <xdr:rowOff>5362</xdr:rowOff>
    </xdr:to>
    <xdr:cxnSp macro="">
      <xdr:nvCxnSpPr>
        <xdr:cNvPr id="443" name="直線コネクタ 442"/>
        <xdr:cNvCxnSpPr/>
      </xdr:nvCxnSpPr>
      <xdr:spPr>
        <a:xfrm flipV="1">
          <a:off x="16179800" y="2410883"/>
          <a:ext cx="8382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166810</xdr:rowOff>
    </xdr:from>
    <xdr:ext cx="762000" cy="259045"/>
    <xdr:sp macro="" textlink="">
      <xdr:nvSpPr>
        <xdr:cNvPr id="444" name="将来負担の状況平均値テキスト"/>
        <xdr:cNvSpPr txBox="1"/>
      </xdr:nvSpPr>
      <xdr:spPr>
        <a:xfrm>
          <a:off x="17106900" y="23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5362</xdr:rowOff>
    </xdr:from>
    <xdr:to>
      <xdr:col>77</xdr:col>
      <xdr:colOff>44450</xdr:colOff>
      <xdr:row>15</xdr:row>
      <xdr:rowOff>113947</xdr:rowOff>
    </xdr:to>
    <xdr:cxnSp macro="">
      <xdr:nvCxnSpPr>
        <xdr:cNvPr id="446" name="直線コネクタ 445"/>
        <xdr:cNvCxnSpPr/>
      </xdr:nvCxnSpPr>
      <xdr:spPr>
        <a:xfrm flipV="1">
          <a:off x="15290800" y="257711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83115</xdr:rowOff>
    </xdr:from>
    <xdr:to>
      <xdr:col>72</xdr:col>
      <xdr:colOff>203200</xdr:colOff>
      <xdr:row>15</xdr:row>
      <xdr:rowOff>113947</xdr:rowOff>
    </xdr:to>
    <xdr:cxnSp macro="">
      <xdr:nvCxnSpPr>
        <xdr:cNvPr id="449" name="直線コネクタ 448"/>
        <xdr:cNvCxnSpPr/>
      </xdr:nvCxnSpPr>
      <xdr:spPr>
        <a:xfrm>
          <a:off x="14401800" y="2654865"/>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83115</xdr:rowOff>
    </xdr:from>
    <xdr:to>
      <xdr:col>68</xdr:col>
      <xdr:colOff>152400</xdr:colOff>
      <xdr:row>17</xdr:row>
      <xdr:rowOff>23072</xdr:rowOff>
    </xdr:to>
    <xdr:cxnSp macro="">
      <xdr:nvCxnSpPr>
        <xdr:cNvPr id="452" name="直線コネクタ 451"/>
        <xdr:cNvCxnSpPr/>
      </xdr:nvCxnSpPr>
      <xdr:spPr>
        <a:xfrm flipV="1">
          <a:off x="13512800" y="2654865"/>
          <a:ext cx="889000" cy="28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62" name="楕円 461"/>
        <xdr:cNvSpPr/>
      </xdr:nvSpPr>
      <xdr:spPr>
        <a:xfrm>
          <a:off x="169672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52510</xdr:rowOff>
    </xdr:from>
    <xdr:ext cx="762000" cy="259045"/>
    <xdr:sp macro="" textlink="">
      <xdr:nvSpPr>
        <xdr:cNvPr id="463" name="将来負担の状況該当値テキスト"/>
        <xdr:cNvSpPr txBox="1"/>
      </xdr:nvSpPr>
      <xdr:spPr>
        <a:xfrm>
          <a:off x="17106900" y="228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126012</xdr:rowOff>
    </xdr:from>
    <xdr:to>
      <xdr:col>77</xdr:col>
      <xdr:colOff>95250</xdr:colOff>
      <xdr:row>15</xdr:row>
      <xdr:rowOff>56162</xdr:rowOff>
    </xdr:to>
    <xdr:sp macro="" textlink="">
      <xdr:nvSpPr>
        <xdr:cNvPr id="464" name="楕円 463"/>
        <xdr:cNvSpPr/>
      </xdr:nvSpPr>
      <xdr:spPr>
        <a:xfrm>
          <a:off x="16129000" y="25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40939</xdr:rowOff>
    </xdr:from>
    <xdr:ext cx="736600" cy="259045"/>
    <xdr:sp macro="" textlink="">
      <xdr:nvSpPr>
        <xdr:cNvPr id="465" name="テキスト ボックス 464"/>
        <xdr:cNvSpPr txBox="1"/>
      </xdr:nvSpPr>
      <xdr:spPr>
        <a:xfrm>
          <a:off x="15798800" y="261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63147</xdr:rowOff>
    </xdr:from>
    <xdr:to>
      <xdr:col>73</xdr:col>
      <xdr:colOff>44450</xdr:colOff>
      <xdr:row>15</xdr:row>
      <xdr:rowOff>164747</xdr:rowOff>
    </xdr:to>
    <xdr:sp macro="" textlink="">
      <xdr:nvSpPr>
        <xdr:cNvPr id="466" name="楕円 465"/>
        <xdr:cNvSpPr/>
      </xdr:nvSpPr>
      <xdr:spPr>
        <a:xfrm>
          <a:off x="15240000" y="26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149524</xdr:rowOff>
    </xdr:from>
    <xdr:ext cx="762000" cy="259045"/>
    <xdr:sp macro="" textlink="">
      <xdr:nvSpPr>
        <xdr:cNvPr id="467" name="テキスト ボックス 466"/>
        <xdr:cNvSpPr txBox="1"/>
      </xdr:nvSpPr>
      <xdr:spPr>
        <a:xfrm>
          <a:off x="14909800" y="27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68" name="楕円 467"/>
        <xdr:cNvSpPr/>
      </xdr:nvSpPr>
      <xdr:spPr>
        <a:xfrm>
          <a:off x="14351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118692</xdr:rowOff>
    </xdr:from>
    <xdr:ext cx="762000" cy="259045"/>
    <xdr:sp macro="" textlink="">
      <xdr:nvSpPr>
        <xdr:cNvPr id="469" name="テキスト ボックス 468"/>
        <xdr:cNvSpPr txBox="1"/>
      </xdr:nvSpPr>
      <xdr:spPr>
        <a:xfrm>
          <a:off x="14020800" y="26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143722</xdr:rowOff>
    </xdr:from>
    <xdr:to>
      <xdr:col>64</xdr:col>
      <xdr:colOff>152400</xdr:colOff>
      <xdr:row>17</xdr:row>
      <xdr:rowOff>73872</xdr:rowOff>
    </xdr:to>
    <xdr:sp macro="" textlink="">
      <xdr:nvSpPr>
        <xdr:cNvPr id="470" name="楕円 469"/>
        <xdr:cNvSpPr/>
      </xdr:nvSpPr>
      <xdr:spPr>
        <a:xfrm>
          <a:off x="13462000" y="28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58649</xdr:rowOff>
    </xdr:from>
    <xdr:ext cx="762000" cy="259045"/>
    <xdr:sp macro="" textlink="">
      <xdr:nvSpPr>
        <xdr:cNvPr id="471" name="テキスト ボックス 470"/>
        <xdr:cNvSpPr txBox="1"/>
      </xdr:nvSpPr>
      <xdr:spPr>
        <a:xfrm>
          <a:off x="13131800" y="297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103,655
101,722
22.14
38,656,589
38,418,897
121,978
21,477,070
34,641,648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ゴシック" panose="020B0609070205080204" pitchFamily="49" charset="-128"/>
              <a:ea typeface="ＭＳ ゴシック" panose="020B0609070205080204" pitchFamily="49" charset="-128"/>
            </a:rPr>
            <a:t>　人事院勧告による給与のプラス改定及び地域手当の</a:t>
          </a:r>
          <a:r>
            <a:rPr kumimoji="1" lang="en-US" altLang="ja-JP" sz="1200">
              <a:solidFill>
                <a:srgbClr val="000000"/>
              </a:solidFill>
              <a:latin typeface="ＭＳ ゴシック" panose="020B0609070205080204" pitchFamily="49" charset="-128"/>
              <a:ea typeface="ＭＳ ゴシック" panose="020B0609070205080204" pitchFamily="49" charset="-128"/>
            </a:rPr>
            <a:t>2</a:t>
          </a:r>
          <a:r>
            <a:rPr kumimoji="1" lang="ja-JP" altLang="en-US" sz="1200">
              <a:solidFill>
                <a:srgbClr val="000000"/>
              </a:solidFill>
              <a:latin typeface="ＭＳ ゴシック" panose="020B0609070205080204" pitchFamily="49" charset="-128"/>
              <a:ea typeface="ＭＳ ゴシック" panose="020B0609070205080204" pitchFamily="49" charset="-128"/>
            </a:rPr>
            <a:t>％引き上げや、退職手当の増加により人件費総額が増加した。</a:t>
          </a:r>
        </a:p>
        <a:p>
          <a:r>
            <a:rPr kumimoji="1" lang="ja-JP" altLang="en-US" sz="1200">
              <a:solidFill>
                <a:srgbClr val="000000"/>
              </a:solidFill>
              <a:latin typeface="ＭＳ ゴシック" panose="020B0609070205080204" pitchFamily="49" charset="-128"/>
              <a:ea typeface="ＭＳ ゴシック" panose="020B0609070205080204" pitchFamily="49" charset="-128"/>
            </a:rPr>
            <a:t>　技能職員の給与の適正化のため技能職給料表の導入や、消防職初任給の引き下げなどにより、類似団体内平均値へ近づけるよう努める。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104140</xdr:rowOff>
    </xdr:to>
    <xdr:cxnSp macro="">
      <xdr:nvCxnSpPr>
        <xdr:cNvPr id="66" name="直線コネクタ 65"/>
        <xdr:cNvCxnSpPr/>
      </xdr:nvCxnSpPr>
      <xdr:spPr>
        <a:xfrm>
          <a:off x="3987800" y="64897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50800</xdr:rowOff>
    </xdr:to>
    <xdr:cxnSp macro="">
      <xdr:nvCxnSpPr>
        <xdr:cNvPr id="69" name="直線コネクタ 68"/>
        <xdr:cNvCxnSpPr/>
      </xdr:nvCxnSpPr>
      <xdr:spPr>
        <a:xfrm flipV="1">
          <a:off x="3098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50800</xdr:rowOff>
    </xdr:to>
    <xdr:cxnSp macro="">
      <xdr:nvCxnSpPr>
        <xdr:cNvPr id="72" name="直線コネクタ 71"/>
        <xdr:cNvCxnSpPr/>
      </xdr:nvCxnSpPr>
      <xdr:spPr>
        <a:xfrm>
          <a:off x="2209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149860</xdr:rowOff>
    </xdr:to>
    <xdr:cxnSp macro="">
      <xdr:nvCxnSpPr>
        <xdr:cNvPr id="75" name="直線コネクタ 74"/>
        <xdr:cNvCxnSpPr/>
      </xdr:nvCxnSpPr>
      <xdr:spPr>
        <a:xfrm flipV="1">
          <a:off x="1320800" y="655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物件費に係る経常収支比率は、類似団体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及び全国平均、大阪府平均のいずれと比べても高い水準にある。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業務の委託化による人件費から物件費への移行は継続していくため、行政のスリム化により委託料以外の物件費の縮減に努めるとともに、委託料についても民間活力による効率化や競争に伴うコスト削減を図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24130</xdr:rowOff>
    </xdr:to>
    <xdr:cxnSp macro="">
      <xdr:nvCxnSpPr>
        <xdr:cNvPr id="127" name="直線コネクタ 126"/>
        <xdr:cNvCxnSpPr/>
      </xdr:nvCxnSpPr>
      <xdr:spPr>
        <a:xfrm>
          <a:off x="15671800" y="2900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24130</xdr:rowOff>
    </xdr:to>
    <xdr:cxnSp macro="">
      <xdr:nvCxnSpPr>
        <xdr:cNvPr id="130" name="直線コネクタ 129"/>
        <xdr:cNvCxnSpPr/>
      </xdr:nvCxnSpPr>
      <xdr:spPr>
        <a:xfrm flipV="1">
          <a:off x="14782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24130</xdr:rowOff>
    </xdr:to>
    <xdr:cxnSp macro="">
      <xdr:nvCxnSpPr>
        <xdr:cNvPr id="133" name="直線コネクタ 132"/>
        <xdr:cNvCxnSpPr/>
      </xdr:nvCxnSpPr>
      <xdr:spPr>
        <a:xfrm>
          <a:off x="13893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46990</xdr:rowOff>
    </xdr:to>
    <xdr:cxnSp macro="">
      <xdr:nvCxnSpPr>
        <xdr:cNvPr id="136" name="直線コネクタ 135"/>
        <xdr:cNvCxnSpPr/>
      </xdr:nvCxnSpPr>
      <xdr:spPr>
        <a:xfrm flipV="1">
          <a:off x="13004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6" name="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8" name="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9" name="テキスト ボックス 148"/>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3" name="テキスト ボックス 152"/>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0.9</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増加したものの、引き続き類似団体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を下回る水準となっている。その要因としては、生活保護率が類似団体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と比べて低いことが挙げられる。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決算額については、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生活保護関連経費や</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児童福祉関連経費</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が大幅に増加</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、今後も扶助費に係る経常収支比率は上昇が続くと見込まれる。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83457</xdr:rowOff>
    </xdr:to>
    <xdr:cxnSp macro="">
      <xdr:nvCxnSpPr>
        <xdr:cNvPr id="190" name="直線コネクタ 189"/>
        <xdr:cNvCxnSpPr/>
      </xdr:nvCxnSpPr>
      <xdr:spPr>
        <a:xfrm>
          <a:off x="3987800" y="9243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156935</xdr:rowOff>
    </xdr:to>
    <xdr:cxnSp macro="">
      <xdr:nvCxnSpPr>
        <xdr:cNvPr id="193" name="直線コネクタ 192"/>
        <xdr:cNvCxnSpPr/>
      </xdr:nvCxnSpPr>
      <xdr:spPr>
        <a:xfrm>
          <a:off x="3098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102507</xdr:rowOff>
    </xdr:to>
    <xdr:cxnSp macro="">
      <xdr:nvCxnSpPr>
        <xdr:cNvPr id="196" name="直線コネクタ 195"/>
        <xdr:cNvCxnSpPr/>
      </xdr:nvCxnSpPr>
      <xdr:spPr>
        <a:xfrm>
          <a:off x="2209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58965</xdr:rowOff>
    </xdr:from>
    <xdr:to>
      <xdr:col>11</xdr:col>
      <xdr:colOff>9525</xdr:colOff>
      <xdr:row>53</xdr:row>
      <xdr:rowOff>91622</xdr:rowOff>
    </xdr:to>
    <xdr:cxnSp macro="">
      <xdr:nvCxnSpPr>
        <xdr:cNvPr id="199" name="直線コネクタ 198"/>
        <xdr:cNvCxnSpPr/>
      </xdr:nvCxnSpPr>
      <xdr:spPr>
        <a:xfrm>
          <a:off x="1320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9" name="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11" name="楕円 210"/>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12" name="テキスト ボックス 211"/>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3" name="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5" name="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7" name="楕円 216"/>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18" name="テキスト ボックス 217"/>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増加したものの、類似団体</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を下回る水準を維持している。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しかしながら、高齢化の影響などにより、医療・介護関係の特別会計への繰出金が増加傾向にあるため、今後も特別会計の健全化を図り、繰出金の適正化に努める。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142240</xdr:rowOff>
    </xdr:to>
    <xdr:cxnSp macro="">
      <xdr:nvCxnSpPr>
        <xdr:cNvPr id="251" name="直線コネクタ 250"/>
        <xdr:cNvCxnSpPr/>
      </xdr:nvCxnSpPr>
      <xdr:spPr>
        <a:xfrm>
          <a:off x="15671800" y="973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134620</xdr:rowOff>
    </xdr:to>
    <xdr:cxnSp macro="">
      <xdr:nvCxnSpPr>
        <xdr:cNvPr id="254" name="直線コネクタ 253"/>
        <xdr:cNvCxnSpPr/>
      </xdr:nvCxnSpPr>
      <xdr:spPr>
        <a:xfrm>
          <a:off x="14782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119380</xdr:rowOff>
    </xdr:to>
    <xdr:cxnSp macro="">
      <xdr:nvCxnSpPr>
        <xdr:cNvPr id="257" name="直線コネクタ 256"/>
        <xdr:cNvCxnSpPr/>
      </xdr:nvCxnSpPr>
      <xdr:spPr>
        <a:xfrm>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134620</xdr:rowOff>
    </xdr:to>
    <xdr:cxnSp macro="">
      <xdr:nvCxnSpPr>
        <xdr:cNvPr id="260" name="直線コネクタ 259"/>
        <xdr:cNvCxnSpPr/>
      </xdr:nvCxnSpPr>
      <xdr:spPr>
        <a:xfrm flipV="1">
          <a:off x="13004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8" name="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公営企業への繰出金の</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などにより、前年度より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0.5</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％増加したものの、</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引き続き類似団体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を下回る水準を維持している。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今後も引き続き公営企業の健全化、また補助費全体の適正な管理に努める。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97064</xdr:rowOff>
    </xdr:from>
    <xdr:to>
      <xdr:col>82</xdr:col>
      <xdr:colOff>107950</xdr:colOff>
      <xdr:row>35</xdr:row>
      <xdr:rowOff>151493</xdr:rowOff>
    </xdr:to>
    <xdr:cxnSp macro="">
      <xdr:nvCxnSpPr>
        <xdr:cNvPr id="314" name="直線コネクタ 313"/>
        <xdr:cNvCxnSpPr/>
      </xdr:nvCxnSpPr>
      <xdr:spPr>
        <a:xfrm>
          <a:off x="15671800" y="6097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97064</xdr:rowOff>
    </xdr:from>
    <xdr:to>
      <xdr:col>78</xdr:col>
      <xdr:colOff>69850</xdr:colOff>
      <xdr:row>35</xdr:row>
      <xdr:rowOff>129722</xdr:rowOff>
    </xdr:to>
    <xdr:cxnSp macro="">
      <xdr:nvCxnSpPr>
        <xdr:cNvPr id="317" name="直線コネクタ 316"/>
        <xdr:cNvCxnSpPr/>
      </xdr:nvCxnSpPr>
      <xdr:spPr>
        <a:xfrm flipV="1">
          <a:off x="14782800" y="6097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36</xdr:row>
      <xdr:rowOff>1814</xdr:rowOff>
    </xdr:to>
    <xdr:cxnSp macro="">
      <xdr:nvCxnSpPr>
        <xdr:cNvPr id="320" name="直線コネクタ 319"/>
        <xdr:cNvCxnSpPr/>
      </xdr:nvCxnSpPr>
      <xdr:spPr>
        <a:xfrm flipV="1">
          <a:off x="13893800" y="6130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36</xdr:row>
      <xdr:rowOff>1814</xdr:rowOff>
    </xdr:to>
    <xdr:cxnSp macro="">
      <xdr:nvCxnSpPr>
        <xdr:cNvPr id="323" name="直線コネクタ 322"/>
        <xdr:cNvCxnSpPr/>
      </xdr:nvCxnSpPr>
      <xdr:spPr>
        <a:xfrm>
          <a:off x="13004800" y="610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3" name="楕円 332"/>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4"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46264</xdr:rowOff>
    </xdr:from>
    <xdr:to>
      <xdr:col>78</xdr:col>
      <xdr:colOff>120650</xdr:colOff>
      <xdr:row>35</xdr:row>
      <xdr:rowOff>147864</xdr:rowOff>
    </xdr:to>
    <xdr:sp macro="" textlink="">
      <xdr:nvSpPr>
        <xdr:cNvPr id="335" name="楕円 334"/>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158041</xdr:rowOff>
    </xdr:from>
    <xdr:ext cx="736600" cy="259045"/>
    <xdr:sp macro="" textlink="">
      <xdr:nvSpPr>
        <xdr:cNvPr id="336" name="テキスト ボックス 335"/>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78922</xdr:rowOff>
    </xdr:from>
    <xdr:to>
      <xdr:col>74</xdr:col>
      <xdr:colOff>31750</xdr:colOff>
      <xdr:row>36</xdr:row>
      <xdr:rowOff>9072</xdr:rowOff>
    </xdr:to>
    <xdr:sp macro="" textlink="">
      <xdr:nvSpPr>
        <xdr:cNvPr id="337" name="楕円 336"/>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19249</xdr:rowOff>
    </xdr:from>
    <xdr:ext cx="762000" cy="259045"/>
    <xdr:sp macro="" textlink="">
      <xdr:nvSpPr>
        <xdr:cNvPr id="338" name="テキスト ボックス 337"/>
        <xdr:cNvSpPr txBox="1"/>
      </xdr:nvSpPr>
      <xdr:spPr>
        <a:xfrm>
          <a:off x="14401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122464</xdr:rowOff>
    </xdr:from>
    <xdr:to>
      <xdr:col>69</xdr:col>
      <xdr:colOff>142875</xdr:colOff>
      <xdr:row>36</xdr:row>
      <xdr:rowOff>52614</xdr:rowOff>
    </xdr:to>
    <xdr:sp macro="" textlink="">
      <xdr:nvSpPr>
        <xdr:cNvPr id="339" name="楕円 338"/>
        <xdr:cNvSpPr/>
      </xdr:nvSpPr>
      <xdr:spPr>
        <a:xfrm>
          <a:off x="13843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62791</xdr:rowOff>
    </xdr:from>
    <xdr:ext cx="762000" cy="259045"/>
    <xdr:sp macro="" textlink="">
      <xdr:nvSpPr>
        <xdr:cNvPr id="340" name="テキスト ボックス 339"/>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41" name="楕円 340"/>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42" name="テキスト ボックス 341"/>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0.1</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を下回る水準</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を維持した</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近年は建設事業債の発行を抑制しており、その発行にあたっても精査しているが、今後多くの公共施設が更新時期を迎えるため、引き続き適正な公債管理に努める。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76</xdr:row>
      <xdr:rowOff>165100</xdr:rowOff>
    </xdr:to>
    <xdr:cxnSp macro="">
      <xdr:nvCxnSpPr>
        <xdr:cNvPr id="375" name="直線コネクタ 374"/>
        <xdr:cNvCxnSpPr/>
      </xdr:nvCxnSpPr>
      <xdr:spPr>
        <a:xfrm flipV="1">
          <a:off x="3987800" y="1318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54611</xdr:rowOff>
    </xdr:to>
    <xdr:cxnSp macro="">
      <xdr:nvCxnSpPr>
        <xdr:cNvPr id="378" name="直線コネクタ 377"/>
        <xdr:cNvCxnSpPr/>
      </xdr:nvCxnSpPr>
      <xdr:spPr>
        <a:xfrm flipV="1">
          <a:off x="3098800" y="13195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153670</xdr:rowOff>
    </xdr:to>
    <xdr:cxnSp macro="">
      <xdr:nvCxnSpPr>
        <xdr:cNvPr id="381" name="直線コネクタ 380"/>
        <xdr:cNvCxnSpPr/>
      </xdr:nvCxnSpPr>
      <xdr:spPr>
        <a:xfrm flipV="1">
          <a:off x="2209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165100</xdr:rowOff>
    </xdr:to>
    <xdr:cxnSp macro="">
      <xdr:nvCxnSpPr>
        <xdr:cNvPr id="384" name="直線コネクタ 383"/>
        <xdr:cNvCxnSpPr/>
      </xdr:nvCxnSpPr>
      <xdr:spPr>
        <a:xfrm flipV="1">
          <a:off x="1320800" y="13355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4" name="楕円 393"/>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5"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6" name="楕円 395"/>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7" name="テキスト ボックス 39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8" name="楕円 397"/>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9" name="テキスト ボックス 398"/>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400" name="楕円 399"/>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401" name="テキスト ボックス 400"/>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402" name="楕円 401"/>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3" name="テキスト ボックス 402"/>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年度は類似団体内平均値を下回る水準まで減少したが、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経常一般財源等の減少に加え、退職手当の増、児童扶助費等の増、公営企業への繰出金の増などにより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3.7</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し、類似団体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回る水準となっている。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物件費や扶助費に係る経常収支比率は今後も上昇傾向が続くと見込まれるため、行財政改革推進プランなどに基づき、事務事業の見直しやコスト削減及び歳入の確保に努めることで、経常収支比率の上昇を抑制す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75564</xdr:rowOff>
    </xdr:from>
    <xdr:to>
      <xdr:col>82</xdr:col>
      <xdr:colOff>107950</xdr:colOff>
      <xdr:row>77</xdr:row>
      <xdr:rowOff>115570</xdr:rowOff>
    </xdr:to>
    <xdr:cxnSp macro="">
      <xdr:nvCxnSpPr>
        <xdr:cNvPr id="432" name="直線コネクタ 431"/>
        <xdr:cNvCxnSpPr/>
      </xdr:nvCxnSpPr>
      <xdr:spPr>
        <a:xfrm>
          <a:off x="15671800" y="13105764"/>
          <a:ext cx="8382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75564</xdr:rowOff>
    </xdr:from>
    <xdr:to>
      <xdr:col>78</xdr:col>
      <xdr:colOff>69850</xdr:colOff>
      <xdr:row>76</xdr:row>
      <xdr:rowOff>138430</xdr:rowOff>
    </xdr:to>
    <xdr:cxnSp macro="">
      <xdr:nvCxnSpPr>
        <xdr:cNvPr id="435" name="直線コネクタ 434"/>
        <xdr:cNvCxnSpPr/>
      </xdr:nvCxnSpPr>
      <xdr:spPr>
        <a:xfrm flipV="1">
          <a:off x="14782800" y="131057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76</xdr:row>
      <xdr:rowOff>138430</xdr:rowOff>
    </xdr:to>
    <xdr:cxnSp macro="">
      <xdr:nvCxnSpPr>
        <xdr:cNvPr id="438" name="直線コネクタ 437"/>
        <xdr:cNvCxnSpPr/>
      </xdr:nvCxnSpPr>
      <xdr:spPr>
        <a:xfrm>
          <a:off x="13893800" y="13145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77</xdr:row>
      <xdr:rowOff>35561</xdr:rowOff>
    </xdr:to>
    <xdr:cxnSp macro="">
      <xdr:nvCxnSpPr>
        <xdr:cNvPr id="441" name="直線コネクタ 440"/>
        <xdr:cNvCxnSpPr/>
      </xdr:nvCxnSpPr>
      <xdr:spPr>
        <a:xfrm flipV="1">
          <a:off x="13004800" y="131457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1" name="楕円 45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2"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24764</xdr:rowOff>
    </xdr:from>
    <xdr:to>
      <xdr:col>78</xdr:col>
      <xdr:colOff>120650</xdr:colOff>
      <xdr:row>76</xdr:row>
      <xdr:rowOff>126364</xdr:rowOff>
    </xdr:to>
    <xdr:sp macro="" textlink="">
      <xdr:nvSpPr>
        <xdr:cNvPr id="453" name="楕円 452"/>
        <xdr:cNvSpPr/>
      </xdr:nvSpPr>
      <xdr:spPr>
        <a:xfrm>
          <a:off x="15621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136542</xdr:rowOff>
    </xdr:from>
    <xdr:ext cx="736600" cy="259045"/>
    <xdr:sp macro="" textlink="">
      <xdr:nvSpPr>
        <xdr:cNvPr id="454" name="テキスト ボックス 453"/>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55" name="楕円 454"/>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56" name="テキスト ボックス 455"/>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57" name="楕円 456"/>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151147</xdr:rowOff>
    </xdr:from>
    <xdr:ext cx="762000" cy="259045"/>
    <xdr:sp macro="" textlink="">
      <xdr:nvSpPr>
        <xdr:cNvPr id="458" name="テキスト ボックス 457"/>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59" name="楕円 458"/>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71138</xdr:rowOff>
    </xdr:from>
    <xdr:ext cx="762000" cy="259045"/>
    <xdr:sp macro="" textlink="">
      <xdr:nvSpPr>
        <xdr:cNvPr id="460" name="テキスト ボックス 459"/>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80181</xdr:rowOff>
    </xdr:from>
    <xdr:to>
      <xdr:col>29</xdr:col>
      <xdr:colOff>127000</xdr:colOff>
      <xdr:row>15</xdr:row>
      <xdr:rowOff>146344</xdr:rowOff>
    </xdr:to>
    <xdr:cxnSp macro="">
      <xdr:nvCxnSpPr>
        <xdr:cNvPr id="52" name="直線コネクタ 51"/>
        <xdr:cNvCxnSpPr/>
      </xdr:nvCxnSpPr>
      <xdr:spPr bwMode="auto">
        <a:xfrm flipV="1">
          <a:off x="5003800" y="2699556"/>
          <a:ext cx="647700" cy="6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116985</xdr:rowOff>
    </xdr:from>
    <xdr:to>
      <xdr:col>26</xdr:col>
      <xdr:colOff>50800</xdr:colOff>
      <xdr:row>15</xdr:row>
      <xdr:rowOff>146344</xdr:rowOff>
    </xdr:to>
    <xdr:cxnSp macro="">
      <xdr:nvCxnSpPr>
        <xdr:cNvPr id="55" name="直線コネクタ 54"/>
        <xdr:cNvCxnSpPr/>
      </xdr:nvCxnSpPr>
      <xdr:spPr bwMode="auto">
        <a:xfrm>
          <a:off x="4305300" y="2736360"/>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77405</xdr:rowOff>
    </xdr:from>
    <xdr:to>
      <xdr:col>22</xdr:col>
      <xdr:colOff>114300</xdr:colOff>
      <xdr:row>15</xdr:row>
      <xdr:rowOff>116985</xdr:rowOff>
    </xdr:to>
    <xdr:cxnSp macro="">
      <xdr:nvCxnSpPr>
        <xdr:cNvPr id="58" name="直線コネクタ 57"/>
        <xdr:cNvCxnSpPr/>
      </xdr:nvCxnSpPr>
      <xdr:spPr bwMode="auto">
        <a:xfrm>
          <a:off x="3606800" y="2696780"/>
          <a:ext cx="698500" cy="39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77405</xdr:rowOff>
    </xdr:from>
    <xdr:to>
      <xdr:col>18</xdr:col>
      <xdr:colOff>177800</xdr:colOff>
      <xdr:row>15</xdr:row>
      <xdr:rowOff>107482</xdr:rowOff>
    </xdr:to>
    <xdr:cxnSp macro="">
      <xdr:nvCxnSpPr>
        <xdr:cNvPr id="61" name="直線コネクタ 60"/>
        <xdr:cNvCxnSpPr/>
      </xdr:nvCxnSpPr>
      <xdr:spPr bwMode="auto">
        <a:xfrm flipV="1">
          <a:off x="2908300" y="2696780"/>
          <a:ext cx="6985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29381</xdr:rowOff>
    </xdr:from>
    <xdr:to>
      <xdr:col>29</xdr:col>
      <xdr:colOff>177800</xdr:colOff>
      <xdr:row>15</xdr:row>
      <xdr:rowOff>130981</xdr:rowOff>
    </xdr:to>
    <xdr:sp macro="" textlink="">
      <xdr:nvSpPr>
        <xdr:cNvPr id="71" name="楕円 70"/>
        <xdr:cNvSpPr/>
      </xdr:nvSpPr>
      <xdr:spPr bwMode="auto">
        <a:xfrm>
          <a:off x="5600700" y="264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45908</xdr:rowOff>
    </xdr:from>
    <xdr:ext cx="762000" cy="259045"/>
    <xdr:sp macro="" textlink="">
      <xdr:nvSpPr>
        <xdr:cNvPr id="72" name="人口1人当たり決算額の推移該当値テキスト130"/>
        <xdr:cNvSpPr txBox="1"/>
      </xdr:nvSpPr>
      <xdr:spPr>
        <a:xfrm>
          <a:off x="5740400" y="24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95544</xdr:rowOff>
    </xdr:from>
    <xdr:to>
      <xdr:col>26</xdr:col>
      <xdr:colOff>101600</xdr:colOff>
      <xdr:row>16</xdr:row>
      <xdr:rowOff>25694</xdr:rowOff>
    </xdr:to>
    <xdr:sp macro="" textlink="">
      <xdr:nvSpPr>
        <xdr:cNvPr id="73" name="楕円 72"/>
        <xdr:cNvSpPr/>
      </xdr:nvSpPr>
      <xdr:spPr bwMode="auto">
        <a:xfrm>
          <a:off x="4953000" y="271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35871</xdr:rowOff>
    </xdr:from>
    <xdr:ext cx="736600" cy="259045"/>
    <xdr:sp macro="" textlink="">
      <xdr:nvSpPr>
        <xdr:cNvPr id="74" name="テキスト ボックス 73"/>
        <xdr:cNvSpPr txBox="1"/>
      </xdr:nvSpPr>
      <xdr:spPr>
        <a:xfrm>
          <a:off x="4622800" y="2483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66185</xdr:rowOff>
    </xdr:from>
    <xdr:to>
      <xdr:col>22</xdr:col>
      <xdr:colOff>165100</xdr:colOff>
      <xdr:row>15</xdr:row>
      <xdr:rowOff>167785</xdr:rowOff>
    </xdr:to>
    <xdr:sp macro="" textlink="">
      <xdr:nvSpPr>
        <xdr:cNvPr id="75" name="楕円 74"/>
        <xdr:cNvSpPr/>
      </xdr:nvSpPr>
      <xdr:spPr bwMode="auto">
        <a:xfrm>
          <a:off x="4254500" y="26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6512</xdr:rowOff>
    </xdr:from>
    <xdr:ext cx="762000" cy="259045"/>
    <xdr:sp macro="" textlink="">
      <xdr:nvSpPr>
        <xdr:cNvPr id="76" name="テキスト ボックス 75"/>
        <xdr:cNvSpPr txBox="1"/>
      </xdr:nvSpPr>
      <xdr:spPr>
        <a:xfrm>
          <a:off x="3924300" y="24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26605</xdr:rowOff>
    </xdr:from>
    <xdr:to>
      <xdr:col>19</xdr:col>
      <xdr:colOff>38100</xdr:colOff>
      <xdr:row>15</xdr:row>
      <xdr:rowOff>128205</xdr:rowOff>
    </xdr:to>
    <xdr:sp macro="" textlink="">
      <xdr:nvSpPr>
        <xdr:cNvPr id="77" name="楕円 76"/>
        <xdr:cNvSpPr/>
      </xdr:nvSpPr>
      <xdr:spPr bwMode="auto">
        <a:xfrm>
          <a:off x="3556000" y="26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138382</xdr:rowOff>
    </xdr:from>
    <xdr:ext cx="762000" cy="259045"/>
    <xdr:sp macro="" textlink="">
      <xdr:nvSpPr>
        <xdr:cNvPr id="78" name="テキスト ボックス 77"/>
        <xdr:cNvSpPr txBox="1"/>
      </xdr:nvSpPr>
      <xdr:spPr>
        <a:xfrm>
          <a:off x="3225800" y="24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56682</xdr:rowOff>
    </xdr:from>
    <xdr:to>
      <xdr:col>15</xdr:col>
      <xdr:colOff>101600</xdr:colOff>
      <xdr:row>15</xdr:row>
      <xdr:rowOff>158282</xdr:rowOff>
    </xdr:to>
    <xdr:sp macro="" textlink="">
      <xdr:nvSpPr>
        <xdr:cNvPr id="79" name="楕円 78"/>
        <xdr:cNvSpPr/>
      </xdr:nvSpPr>
      <xdr:spPr bwMode="auto">
        <a:xfrm>
          <a:off x="2857500" y="267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168459</xdr:rowOff>
    </xdr:from>
    <xdr:ext cx="762000" cy="259045"/>
    <xdr:sp macro="" textlink="">
      <xdr:nvSpPr>
        <xdr:cNvPr id="80" name="テキスト ボックス 79"/>
        <xdr:cNvSpPr txBox="1"/>
      </xdr:nvSpPr>
      <xdr:spPr>
        <a:xfrm>
          <a:off x="2527300" y="244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46875</xdr:rowOff>
    </xdr:from>
    <xdr:to>
      <xdr:col>29</xdr:col>
      <xdr:colOff>127000</xdr:colOff>
      <xdr:row>35</xdr:row>
      <xdr:rowOff>215278</xdr:rowOff>
    </xdr:to>
    <xdr:cxnSp macro="">
      <xdr:nvCxnSpPr>
        <xdr:cNvPr id="113" name="直線コネクタ 112"/>
        <xdr:cNvCxnSpPr/>
      </xdr:nvCxnSpPr>
      <xdr:spPr bwMode="auto">
        <a:xfrm flipV="1">
          <a:off x="5003800" y="6657225"/>
          <a:ext cx="647700" cy="16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215278</xdr:rowOff>
    </xdr:from>
    <xdr:to>
      <xdr:col>26</xdr:col>
      <xdr:colOff>50800</xdr:colOff>
      <xdr:row>35</xdr:row>
      <xdr:rowOff>287896</xdr:rowOff>
    </xdr:to>
    <xdr:cxnSp macro="">
      <xdr:nvCxnSpPr>
        <xdr:cNvPr id="116" name="直線コネクタ 115"/>
        <xdr:cNvCxnSpPr/>
      </xdr:nvCxnSpPr>
      <xdr:spPr bwMode="auto">
        <a:xfrm flipV="1">
          <a:off x="4305300" y="6825628"/>
          <a:ext cx="698500" cy="7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224841</xdr:rowOff>
    </xdr:from>
    <xdr:to>
      <xdr:col>22</xdr:col>
      <xdr:colOff>114300</xdr:colOff>
      <xdr:row>35</xdr:row>
      <xdr:rowOff>287896</xdr:rowOff>
    </xdr:to>
    <xdr:cxnSp macro="">
      <xdr:nvCxnSpPr>
        <xdr:cNvPr id="119" name="直線コネクタ 118"/>
        <xdr:cNvCxnSpPr/>
      </xdr:nvCxnSpPr>
      <xdr:spPr bwMode="auto">
        <a:xfrm>
          <a:off x="3606800" y="6835191"/>
          <a:ext cx="698500" cy="6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224841</xdr:rowOff>
    </xdr:from>
    <xdr:to>
      <xdr:col>18</xdr:col>
      <xdr:colOff>177800</xdr:colOff>
      <xdr:row>35</xdr:row>
      <xdr:rowOff>279667</xdr:rowOff>
    </xdr:to>
    <xdr:cxnSp macro="">
      <xdr:nvCxnSpPr>
        <xdr:cNvPr id="122" name="直線コネクタ 121"/>
        <xdr:cNvCxnSpPr/>
      </xdr:nvCxnSpPr>
      <xdr:spPr bwMode="auto">
        <a:xfrm flipV="1">
          <a:off x="2908300" y="6835191"/>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338975</xdr:rowOff>
    </xdr:from>
    <xdr:to>
      <xdr:col>29</xdr:col>
      <xdr:colOff>177800</xdr:colOff>
      <xdr:row>35</xdr:row>
      <xdr:rowOff>97675</xdr:rowOff>
    </xdr:to>
    <xdr:sp macro="" textlink="">
      <xdr:nvSpPr>
        <xdr:cNvPr id="132" name="楕円 131"/>
        <xdr:cNvSpPr/>
      </xdr:nvSpPr>
      <xdr:spPr bwMode="auto">
        <a:xfrm>
          <a:off x="5600700" y="660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184052</xdr:rowOff>
    </xdr:from>
    <xdr:ext cx="762000" cy="259045"/>
    <xdr:sp macro="" textlink="">
      <xdr:nvSpPr>
        <xdr:cNvPr id="133" name="人口1人当たり決算額の推移該当値テキスト445"/>
        <xdr:cNvSpPr txBox="1"/>
      </xdr:nvSpPr>
      <xdr:spPr>
        <a:xfrm>
          <a:off x="5740400" y="645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164478</xdr:rowOff>
    </xdr:from>
    <xdr:to>
      <xdr:col>26</xdr:col>
      <xdr:colOff>101600</xdr:colOff>
      <xdr:row>35</xdr:row>
      <xdr:rowOff>266078</xdr:rowOff>
    </xdr:to>
    <xdr:sp macro="" textlink="">
      <xdr:nvSpPr>
        <xdr:cNvPr id="134" name="楕円 133"/>
        <xdr:cNvSpPr/>
      </xdr:nvSpPr>
      <xdr:spPr bwMode="auto">
        <a:xfrm>
          <a:off x="4953000" y="67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276255</xdr:rowOff>
    </xdr:from>
    <xdr:ext cx="736600" cy="259045"/>
    <xdr:sp macro="" textlink="">
      <xdr:nvSpPr>
        <xdr:cNvPr id="135" name="テキスト ボックス 134"/>
        <xdr:cNvSpPr txBox="1"/>
      </xdr:nvSpPr>
      <xdr:spPr>
        <a:xfrm>
          <a:off x="4622800" y="654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237096</xdr:rowOff>
    </xdr:from>
    <xdr:to>
      <xdr:col>22</xdr:col>
      <xdr:colOff>165100</xdr:colOff>
      <xdr:row>35</xdr:row>
      <xdr:rowOff>338696</xdr:rowOff>
    </xdr:to>
    <xdr:sp macro="" textlink="">
      <xdr:nvSpPr>
        <xdr:cNvPr id="136" name="楕円 135"/>
        <xdr:cNvSpPr/>
      </xdr:nvSpPr>
      <xdr:spPr bwMode="auto">
        <a:xfrm>
          <a:off x="4254500" y="684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323473</xdr:rowOff>
    </xdr:from>
    <xdr:ext cx="762000" cy="259045"/>
    <xdr:sp macro="" textlink="">
      <xdr:nvSpPr>
        <xdr:cNvPr id="137" name="テキスト ボックス 136"/>
        <xdr:cNvSpPr txBox="1"/>
      </xdr:nvSpPr>
      <xdr:spPr>
        <a:xfrm>
          <a:off x="3924300" y="693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174041</xdr:rowOff>
    </xdr:from>
    <xdr:to>
      <xdr:col>19</xdr:col>
      <xdr:colOff>38100</xdr:colOff>
      <xdr:row>35</xdr:row>
      <xdr:rowOff>275641</xdr:rowOff>
    </xdr:to>
    <xdr:sp macro="" textlink="">
      <xdr:nvSpPr>
        <xdr:cNvPr id="138" name="楕円 137"/>
        <xdr:cNvSpPr/>
      </xdr:nvSpPr>
      <xdr:spPr bwMode="auto">
        <a:xfrm>
          <a:off x="3556000" y="678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285818</xdr:rowOff>
    </xdr:from>
    <xdr:ext cx="762000" cy="259045"/>
    <xdr:sp macro="" textlink="">
      <xdr:nvSpPr>
        <xdr:cNvPr id="139" name="テキスト ボックス 138"/>
        <xdr:cNvSpPr txBox="1"/>
      </xdr:nvSpPr>
      <xdr:spPr>
        <a:xfrm>
          <a:off x="3225800" y="655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228867</xdr:rowOff>
    </xdr:from>
    <xdr:to>
      <xdr:col>15</xdr:col>
      <xdr:colOff>101600</xdr:colOff>
      <xdr:row>35</xdr:row>
      <xdr:rowOff>330467</xdr:rowOff>
    </xdr:to>
    <xdr:sp macro="" textlink="">
      <xdr:nvSpPr>
        <xdr:cNvPr id="140" name="楕円 139"/>
        <xdr:cNvSpPr/>
      </xdr:nvSpPr>
      <xdr:spPr bwMode="auto">
        <a:xfrm>
          <a:off x="2857500" y="68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315244</xdr:rowOff>
    </xdr:from>
    <xdr:ext cx="762000" cy="259045"/>
    <xdr:sp macro="" textlink="">
      <xdr:nvSpPr>
        <xdr:cNvPr id="141" name="テキスト ボックス 140"/>
        <xdr:cNvSpPr txBox="1"/>
      </xdr:nvSpPr>
      <xdr:spPr>
        <a:xfrm>
          <a:off x="2527300" y="69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103,655
101,722
22.14
38,656,589
38,418,897
121,978
21,477,070
34,641,648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40161</xdr:rowOff>
    </xdr:from>
    <xdr:to>
      <xdr:col>24</xdr:col>
      <xdr:colOff>63500</xdr:colOff>
      <xdr:row>33</xdr:row>
      <xdr:rowOff>124449</xdr:rowOff>
    </xdr:to>
    <xdr:cxnSp macro="">
      <xdr:nvCxnSpPr>
        <xdr:cNvPr id="63" name="直線コネクタ 62"/>
        <xdr:cNvCxnSpPr/>
      </xdr:nvCxnSpPr>
      <xdr:spPr>
        <a:xfrm flipV="1">
          <a:off x="3797300" y="5698011"/>
          <a:ext cx="8382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87057</xdr:rowOff>
    </xdr:from>
    <xdr:to>
      <xdr:col>19</xdr:col>
      <xdr:colOff>177800</xdr:colOff>
      <xdr:row>33</xdr:row>
      <xdr:rowOff>124449</xdr:rowOff>
    </xdr:to>
    <xdr:cxnSp macro="">
      <xdr:nvCxnSpPr>
        <xdr:cNvPr id="66" name="直線コネクタ 65"/>
        <xdr:cNvCxnSpPr/>
      </xdr:nvCxnSpPr>
      <xdr:spPr>
        <a:xfrm>
          <a:off x="2908300" y="5744907"/>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51297</xdr:rowOff>
    </xdr:from>
    <xdr:to>
      <xdr:col>15</xdr:col>
      <xdr:colOff>50800</xdr:colOff>
      <xdr:row>33</xdr:row>
      <xdr:rowOff>87057</xdr:rowOff>
    </xdr:to>
    <xdr:cxnSp macro="">
      <xdr:nvCxnSpPr>
        <xdr:cNvPr id="69" name="直線コネクタ 68"/>
        <xdr:cNvCxnSpPr/>
      </xdr:nvCxnSpPr>
      <xdr:spPr>
        <a:xfrm>
          <a:off x="2019300" y="5709147"/>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33074</xdr:rowOff>
    </xdr:from>
    <xdr:to>
      <xdr:col>10</xdr:col>
      <xdr:colOff>114300</xdr:colOff>
      <xdr:row>33</xdr:row>
      <xdr:rowOff>51297</xdr:rowOff>
    </xdr:to>
    <xdr:cxnSp macro="">
      <xdr:nvCxnSpPr>
        <xdr:cNvPr id="72" name="直線コネクタ 71"/>
        <xdr:cNvCxnSpPr/>
      </xdr:nvCxnSpPr>
      <xdr:spPr>
        <a:xfrm>
          <a:off x="1130300" y="5690924"/>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160811</xdr:rowOff>
    </xdr:from>
    <xdr:to>
      <xdr:col>24</xdr:col>
      <xdr:colOff>114300</xdr:colOff>
      <xdr:row>33</xdr:row>
      <xdr:rowOff>90961</xdr:rowOff>
    </xdr:to>
    <xdr:sp macro="" textlink="">
      <xdr:nvSpPr>
        <xdr:cNvPr id="82" name="楕円 81"/>
        <xdr:cNvSpPr/>
      </xdr:nvSpPr>
      <xdr:spPr>
        <a:xfrm>
          <a:off x="4584700" y="56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12238</xdr:rowOff>
    </xdr:from>
    <xdr:ext cx="534377" cy="259045"/>
    <xdr:sp macro="" textlink="">
      <xdr:nvSpPr>
        <xdr:cNvPr id="83" name="人件費該当値テキスト"/>
        <xdr:cNvSpPr txBox="1"/>
      </xdr:nvSpPr>
      <xdr:spPr>
        <a:xfrm>
          <a:off x="4686300" y="54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73649</xdr:rowOff>
    </xdr:from>
    <xdr:to>
      <xdr:col>20</xdr:col>
      <xdr:colOff>38100</xdr:colOff>
      <xdr:row>34</xdr:row>
      <xdr:rowOff>3799</xdr:rowOff>
    </xdr:to>
    <xdr:sp macro="" textlink="">
      <xdr:nvSpPr>
        <xdr:cNvPr id="84" name="楕円 83"/>
        <xdr:cNvSpPr/>
      </xdr:nvSpPr>
      <xdr:spPr>
        <a:xfrm>
          <a:off x="3746500" y="57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20326</xdr:rowOff>
    </xdr:from>
    <xdr:ext cx="534377" cy="259045"/>
    <xdr:sp macro="" textlink="">
      <xdr:nvSpPr>
        <xdr:cNvPr id="85" name="テキスト ボックス 84"/>
        <xdr:cNvSpPr txBox="1"/>
      </xdr:nvSpPr>
      <xdr:spPr>
        <a:xfrm>
          <a:off x="3530111" y="55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36257</xdr:rowOff>
    </xdr:from>
    <xdr:to>
      <xdr:col>15</xdr:col>
      <xdr:colOff>101600</xdr:colOff>
      <xdr:row>33</xdr:row>
      <xdr:rowOff>137857</xdr:rowOff>
    </xdr:to>
    <xdr:sp macro="" textlink="">
      <xdr:nvSpPr>
        <xdr:cNvPr id="86" name="楕円 85"/>
        <xdr:cNvSpPr/>
      </xdr:nvSpPr>
      <xdr:spPr>
        <a:xfrm>
          <a:off x="2857500" y="56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154384</xdr:rowOff>
    </xdr:from>
    <xdr:ext cx="534377" cy="259045"/>
    <xdr:sp macro="" textlink="">
      <xdr:nvSpPr>
        <xdr:cNvPr id="87" name="テキスト ボックス 86"/>
        <xdr:cNvSpPr txBox="1"/>
      </xdr:nvSpPr>
      <xdr:spPr>
        <a:xfrm>
          <a:off x="2641111" y="54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497</xdr:rowOff>
    </xdr:from>
    <xdr:to>
      <xdr:col>10</xdr:col>
      <xdr:colOff>165100</xdr:colOff>
      <xdr:row>33</xdr:row>
      <xdr:rowOff>102097</xdr:rowOff>
    </xdr:to>
    <xdr:sp macro="" textlink="">
      <xdr:nvSpPr>
        <xdr:cNvPr id="88" name="楕円 87"/>
        <xdr:cNvSpPr/>
      </xdr:nvSpPr>
      <xdr:spPr>
        <a:xfrm>
          <a:off x="1968500" y="56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118624</xdr:rowOff>
    </xdr:from>
    <xdr:ext cx="534377" cy="259045"/>
    <xdr:sp macro="" textlink="">
      <xdr:nvSpPr>
        <xdr:cNvPr id="89" name="テキスト ボックス 88"/>
        <xdr:cNvSpPr txBox="1"/>
      </xdr:nvSpPr>
      <xdr:spPr>
        <a:xfrm>
          <a:off x="1752111" y="54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153724</xdr:rowOff>
    </xdr:from>
    <xdr:to>
      <xdr:col>6</xdr:col>
      <xdr:colOff>38100</xdr:colOff>
      <xdr:row>33</xdr:row>
      <xdr:rowOff>83874</xdr:rowOff>
    </xdr:to>
    <xdr:sp macro="" textlink="">
      <xdr:nvSpPr>
        <xdr:cNvPr id="90" name="楕円 89"/>
        <xdr:cNvSpPr/>
      </xdr:nvSpPr>
      <xdr:spPr>
        <a:xfrm>
          <a:off x="1079500" y="56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100401</xdr:rowOff>
    </xdr:from>
    <xdr:ext cx="534377" cy="259045"/>
    <xdr:sp macro="" textlink="">
      <xdr:nvSpPr>
        <xdr:cNvPr id="91" name="テキスト ボックス 90"/>
        <xdr:cNvSpPr txBox="1"/>
      </xdr:nvSpPr>
      <xdr:spPr>
        <a:xfrm>
          <a:off x="863111" y="54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6833</xdr:rowOff>
    </xdr:from>
    <xdr:to>
      <xdr:col>24</xdr:col>
      <xdr:colOff>63500</xdr:colOff>
      <xdr:row>57</xdr:row>
      <xdr:rowOff>33528</xdr:rowOff>
    </xdr:to>
    <xdr:cxnSp macro="">
      <xdr:nvCxnSpPr>
        <xdr:cNvPr id="121" name="直線コネクタ 120"/>
        <xdr:cNvCxnSpPr/>
      </xdr:nvCxnSpPr>
      <xdr:spPr>
        <a:xfrm flipV="1">
          <a:off x="3797300" y="9779483"/>
          <a:ext cx="8382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33528</xdr:rowOff>
    </xdr:from>
    <xdr:to>
      <xdr:col>19</xdr:col>
      <xdr:colOff>177800</xdr:colOff>
      <xdr:row>57</xdr:row>
      <xdr:rowOff>37529</xdr:rowOff>
    </xdr:to>
    <xdr:cxnSp macro="">
      <xdr:nvCxnSpPr>
        <xdr:cNvPr id="124" name="直線コネクタ 123"/>
        <xdr:cNvCxnSpPr/>
      </xdr:nvCxnSpPr>
      <xdr:spPr>
        <a:xfrm flipV="1">
          <a:off x="2908300" y="980617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37529</xdr:rowOff>
    </xdr:from>
    <xdr:to>
      <xdr:col>15</xdr:col>
      <xdr:colOff>50800</xdr:colOff>
      <xdr:row>57</xdr:row>
      <xdr:rowOff>53239</xdr:rowOff>
    </xdr:to>
    <xdr:cxnSp macro="">
      <xdr:nvCxnSpPr>
        <xdr:cNvPr id="127" name="直線コネクタ 126"/>
        <xdr:cNvCxnSpPr/>
      </xdr:nvCxnSpPr>
      <xdr:spPr>
        <a:xfrm flipV="1">
          <a:off x="2019300" y="9810179"/>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53239</xdr:rowOff>
    </xdr:from>
    <xdr:to>
      <xdr:col>10</xdr:col>
      <xdr:colOff>114300</xdr:colOff>
      <xdr:row>57</xdr:row>
      <xdr:rowOff>66446</xdr:rowOff>
    </xdr:to>
    <xdr:cxnSp macro="">
      <xdr:nvCxnSpPr>
        <xdr:cNvPr id="130" name="直線コネクタ 129"/>
        <xdr:cNvCxnSpPr/>
      </xdr:nvCxnSpPr>
      <xdr:spPr>
        <a:xfrm flipV="1">
          <a:off x="1130300" y="9825889"/>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127483</xdr:rowOff>
    </xdr:from>
    <xdr:to>
      <xdr:col>24</xdr:col>
      <xdr:colOff>114300</xdr:colOff>
      <xdr:row>57</xdr:row>
      <xdr:rowOff>57633</xdr:rowOff>
    </xdr:to>
    <xdr:sp macro="" textlink="">
      <xdr:nvSpPr>
        <xdr:cNvPr id="140" name="楕円 139"/>
        <xdr:cNvSpPr/>
      </xdr:nvSpPr>
      <xdr:spPr>
        <a:xfrm>
          <a:off x="4584700" y="97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150360</xdr:rowOff>
    </xdr:from>
    <xdr:ext cx="534377" cy="259045"/>
    <xdr:sp macro="" textlink="">
      <xdr:nvSpPr>
        <xdr:cNvPr id="141" name="物件費該当値テキスト"/>
        <xdr:cNvSpPr txBox="1"/>
      </xdr:nvSpPr>
      <xdr:spPr>
        <a:xfrm>
          <a:off x="4686300" y="958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154178</xdr:rowOff>
    </xdr:from>
    <xdr:to>
      <xdr:col>20</xdr:col>
      <xdr:colOff>38100</xdr:colOff>
      <xdr:row>57</xdr:row>
      <xdr:rowOff>84328</xdr:rowOff>
    </xdr:to>
    <xdr:sp macro="" textlink="">
      <xdr:nvSpPr>
        <xdr:cNvPr id="142" name="楕円 141"/>
        <xdr:cNvSpPr/>
      </xdr:nvSpPr>
      <xdr:spPr>
        <a:xfrm>
          <a:off x="3746500" y="97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100855</xdr:rowOff>
    </xdr:from>
    <xdr:ext cx="534377" cy="259045"/>
    <xdr:sp macro="" textlink="">
      <xdr:nvSpPr>
        <xdr:cNvPr id="143" name="テキスト ボックス 142"/>
        <xdr:cNvSpPr txBox="1"/>
      </xdr:nvSpPr>
      <xdr:spPr>
        <a:xfrm>
          <a:off x="3530111" y="95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158179</xdr:rowOff>
    </xdr:from>
    <xdr:to>
      <xdr:col>15</xdr:col>
      <xdr:colOff>101600</xdr:colOff>
      <xdr:row>57</xdr:row>
      <xdr:rowOff>88329</xdr:rowOff>
    </xdr:to>
    <xdr:sp macro="" textlink="">
      <xdr:nvSpPr>
        <xdr:cNvPr id="144" name="楕円 143"/>
        <xdr:cNvSpPr/>
      </xdr:nvSpPr>
      <xdr:spPr>
        <a:xfrm>
          <a:off x="2857500" y="97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104856</xdr:rowOff>
    </xdr:from>
    <xdr:ext cx="534377" cy="259045"/>
    <xdr:sp macro="" textlink="">
      <xdr:nvSpPr>
        <xdr:cNvPr id="145" name="テキスト ボックス 144"/>
        <xdr:cNvSpPr txBox="1"/>
      </xdr:nvSpPr>
      <xdr:spPr>
        <a:xfrm>
          <a:off x="2641111" y="953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2439</xdr:rowOff>
    </xdr:from>
    <xdr:to>
      <xdr:col>10</xdr:col>
      <xdr:colOff>165100</xdr:colOff>
      <xdr:row>57</xdr:row>
      <xdr:rowOff>104039</xdr:rowOff>
    </xdr:to>
    <xdr:sp macro="" textlink="">
      <xdr:nvSpPr>
        <xdr:cNvPr id="146" name="楕円 145"/>
        <xdr:cNvSpPr/>
      </xdr:nvSpPr>
      <xdr:spPr>
        <a:xfrm>
          <a:off x="1968500" y="97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120566</xdr:rowOff>
    </xdr:from>
    <xdr:ext cx="534377" cy="259045"/>
    <xdr:sp macro="" textlink="">
      <xdr:nvSpPr>
        <xdr:cNvPr id="147" name="テキスト ボックス 146"/>
        <xdr:cNvSpPr txBox="1"/>
      </xdr:nvSpPr>
      <xdr:spPr>
        <a:xfrm>
          <a:off x="1752111" y="95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15646</xdr:rowOff>
    </xdr:from>
    <xdr:to>
      <xdr:col>6</xdr:col>
      <xdr:colOff>38100</xdr:colOff>
      <xdr:row>57</xdr:row>
      <xdr:rowOff>117246</xdr:rowOff>
    </xdr:to>
    <xdr:sp macro="" textlink="">
      <xdr:nvSpPr>
        <xdr:cNvPr id="148" name="楕円 147"/>
        <xdr:cNvSpPr/>
      </xdr:nvSpPr>
      <xdr:spPr>
        <a:xfrm>
          <a:off x="1079500" y="97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133773</xdr:rowOff>
    </xdr:from>
    <xdr:ext cx="534377" cy="259045"/>
    <xdr:sp macro="" textlink="">
      <xdr:nvSpPr>
        <xdr:cNvPr id="149" name="テキスト ボックス 148"/>
        <xdr:cNvSpPr txBox="1"/>
      </xdr:nvSpPr>
      <xdr:spPr>
        <a:xfrm>
          <a:off x="863111" y="95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14427</xdr:rowOff>
    </xdr:from>
    <xdr:to>
      <xdr:col>24</xdr:col>
      <xdr:colOff>63500</xdr:colOff>
      <xdr:row>77</xdr:row>
      <xdr:rowOff>16439</xdr:rowOff>
    </xdr:to>
    <xdr:cxnSp macro="">
      <xdr:nvCxnSpPr>
        <xdr:cNvPr id="176" name="直線コネクタ 175"/>
        <xdr:cNvCxnSpPr/>
      </xdr:nvCxnSpPr>
      <xdr:spPr>
        <a:xfrm>
          <a:off x="3797300" y="1321607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164114</xdr:rowOff>
    </xdr:from>
    <xdr:to>
      <xdr:col>19</xdr:col>
      <xdr:colOff>177800</xdr:colOff>
      <xdr:row>77</xdr:row>
      <xdr:rowOff>14427</xdr:rowOff>
    </xdr:to>
    <xdr:cxnSp macro="">
      <xdr:nvCxnSpPr>
        <xdr:cNvPr id="179" name="直線コネクタ 178"/>
        <xdr:cNvCxnSpPr/>
      </xdr:nvCxnSpPr>
      <xdr:spPr>
        <a:xfrm>
          <a:off x="2908300" y="13194314"/>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138968</xdr:rowOff>
    </xdr:from>
    <xdr:to>
      <xdr:col>15</xdr:col>
      <xdr:colOff>50800</xdr:colOff>
      <xdr:row>76</xdr:row>
      <xdr:rowOff>164114</xdr:rowOff>
    </xdr:to>
    <xdr:cxnSp macro="">
      <xdr:nvCxnSpPr>
        <xdr:cNvPr id="182" name="直線コネクタ 181"/>
        <xdr:cNvCxnSpPr/>
      </xdr:nvCxnSpPr>
      <xdr:spPr>
        <a:xfrm>
          <a:off x="2019300" y="1316916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63897</xdr:rowOff>
    </xdr:from>
    <xdr:to>
      <xdr:col>10</xdr:col>
      <xdr:colOff>114300</xdr:colOff>
      <xdr:row>76</xdr:row>
      <xdr:rowOff>138968</xdr:rowOff>
    </xdr:to>
    <xdr:cxnSp macro="">
      <xdr:nvCxnSpPr>
        <xdr:cNvPr id="185" name="直線コネクタ 184"/>
        <xdr:cNvCxnSpPr/>
      </xdr:nvCxnSpPr>
      <xdr:spPr>
        <a:xfrm>
          <a:off x="1130300" y="13094097"/>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54160</xdr:rowOff>
    </xdr:from>
    <xdr:ext cx="469744" cy="259045"/>
    <xdr:sp macro="" textlink="">
      <xdr:nvSpPr>
        <xdr:cNvPr id="187" name="テキスト ボックス 186"/>
        <xdr:cNvSpPr txBox="1"/>
      </xdr:nvSpPr>
      <xdr:spPr>
        <a:xfrm>
          <a:off x="1784428"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161510</xdr:rowOff>
    </xdr:from>
    <xdr:ext cx="469744" cy="259045"/>
    <xdr:sp macro="" textlink="">
      <xdr:nvSpPr>
        <xdr:cNvPr id="189" name="テキスト ボックス 188"/>
        <xdr:cNvSpPr txBox="1"/>
      </xdr:nvSpPr>
      <xdr:spPr>
        <a:xfrm>
          <a:off x="895428" y="131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137089</xdr:rowOff>
    </xdr:from>
    <xdr:to>
      <xdr:col>24</xdr:col>
      <xdr:colOff>114300</xdr:colOff>
      <xdr:row>77</xdr:row>
      <xdr:rowOff>67239</xdr:rowOff>
    </xdr:to>
    <xdr:sp macro="" textlink="">
      <xdr:nvSpPr>
        <xdr:cNvPr id="195" name="楕円 194"/>
        <xdr:cNvSpPr/>
      </xdr:nvSpPr>
      <xdr:spPr>
        <a:xfrm>
          <a:off x="4584700" y="131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115516</xdr:rowOff>
    </xdr:from>
    <xdr:ext cx="469744" cy="259045"/>
    <xdr:sp macro="" textlink="">
      <xdr:nvSpPr>
        <xdr:cNvPr id="196" name="維持補修費該当値テキスト"/>
        <xdr:cNvSpPr txBox="1"/>
      </xdr:nvSpPr>
      <xdr:spPr>
        <a:xfrm>
          <a:off x="4686300" y="1314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135077</xdr:rowOff>
    </xdr:from>
    <xdr:to>
      <xdr:col>20</xdr:col>
      <xdr:colOff>38100</xdr:colOff>
      <xdr:row>77</xdr:row>
      <xdr:rowOff>65227</xdr:rowOff>
    </xdr:to>
    <xdr:sp macro="" textlink="">
      <xdr:nvSpPr>
        <xdr:cNvPr id="197" name="楕円 196"/>
        <xdr:cNvSpPr/>
      </xdr:nvSpPr>
      <xdr:spPr>
        <a:xfrm>
          <a:off x="3746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56354</xdr:rowOff>
    </xdr:from>
    <xdr:ext cx="469744" cy="259045"/>
    <xdr:sp macro="" textlink="">
      <xdr:nvSpPr>
        <xdr:cNvPr id="198" name="テキスト ボックス 197"/>
        <xdr:cNvSpPr txBox="1"/>
      </xdr:nvSpPr>
      <xdr:spPr>
        <a:xfrm>
          <a:off x="3562428" y="132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113314</xdr:rowOff>
    </xdr:from>
    <xdr:to>
      <xdr:col>15</xdr:col>
      <xdr:colOff>101600</xdr:colOff>
      <xdr:row>77</xdr:row>
      <xdr:rowOff>43464</xdr:rowOff>
    </xdr:to>
    <xdr:sp macro="" textlink="">
      <xdr:nvSpPr>
        <xdr:cNvPr id="199" name="楕円 198"/>
        <xdr:cNvSpPr/>
      </xdr:nvSpPr>
      <xdr:spPr>
        <a:xfrm>
          <a:off x="2857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59992</xdr:rowOff>
    </xdr:from>
    <xdr:ext cx="469744" cy="259045"/>
    <xdr:sp macro="" textlink="">
      <xdr:nvSpPr>
        <xdr:cNvPr id="200" name="テキスト ボックス 199"/>
        <xdr:cNvSpPr txBox="1"/>
      </xdr:nvSpPr>
      <xdr:spPr>
        <a:xfrm>
          <a:off x="2673428" y="129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88168</xdr:rowOff>
    </xdr:from>
    <xdr:to>
      <xdr:col>10</xdr:col>
      <xdr:colOff>165100</xdr:colOff>
      <xdr:row>77</xdr:row>
      <xdr:rowOff>18318</xdr:rowOff>
    </xdr:to>
    <xdr:sp macro="" textlink="">
      <xdr:nvSpPr>
        <xdr:cNvPr id="201" name="楕円 200"/>
        <xdr:cNvSpPr/>
      </xdr:nvSpPr>
      <xdr:spPr>
        <a:xfrm>
          <a:off x="19685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34845</xdr:rowOff>
    </xdr:from>
    <xdr:ext cx="469744" cy="259045"/>
    <xdr:sp macro="" textlink="">
      <xdr:nvSpPr>
        <xdr:cNvPr id="202" name="テキスト ボックス 201"/>
        <xdr:cNvSpPr txBox="1"/>
      </xdr:nvSpPr>
      <xdr:spPr>
        <a:xfrm>
          <a:off x="1784428" y="128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13097</xdr:rowOff>
    </xdr:from>
    <xdr:to>
      <xdr:col>6</xdr:col>
      <xdr:colOff>38100</xdr:colOff>
      <xdr:row>76</xdr:row>
      <xdr:rowOff>114697</xdr:rowOff>
    </xdr:to>
    <xdr:sp macro="" textlink="">
      <xdr:nvSpPr>
        <xdr:cNvPr id="203" name="楕円 202"/>
        <xdr:cNvSpPr/>
      </xdr:nvSpPr>
      <xdr:spPr>
        <a:xfrm>
          <a:off x="1079500" y="130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131223</xdr:rowOff>
    </xdr:from>
    <xdr:ext cx="469744" cy="259045"/>
    <xdr:sp macro="" textlink="">
      <xdr:nvSpPr>
        <xdr:cNvPr id="204" name="テキスト ボックス 203"/>
        <xdr:cNvSpPr txBox="1"/>
      </xdr:nvSpPr>
      <xdr:spPr>
        <a:xfrm>
          <a:off x="895428" y="128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102566</xdr:rowOff>
    </xdr:from>
    <xdr:to>
      <xdr:col>24</xdr:col>
      <xdr:colOff>63500</xdr:colOff>
      <xdr:row>97</xdr:row>
      <xdr:rowOff>126112</xdr:rowOff>
    </xdr:to>
    <xdr:cxnSp macro="">
      <xdr:nvCxnSpPr>
        <xdr:cNvPr id="234" name="直線コネクタ 233"/>
        <xdr:cNvCxnSpPr/>
      </xdr:nvCxnSpPr>
      <xdr:spPr>
        <a:xfrm flipV="1">
          <a:off x="3797300" y="16733216"/>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126112</xdr:rowOff>
    </xdr:from>
    <xdr:to>
      <xdr:col>19</xdr:col>
      <xdr:colOff>177800</xdr:colOff>
      <xdr:row>97</xdr:row>
      <xdr:rowOff>153836</xdr:rowOff>
    </xdr:to>
    <xdr:cxnSp macro="">
      <xdr:nvCxnSpPr>
        <xdr:cNvPr id="237" name="直線コネクタ 236"/>
        <xdr:cNvCxnSpPr/>
      </xdr:nvCxnSpPr>
      <xdr:spPr>
        <a:xfrm flipV="1">
          <a:off x="2908300" y="16756762"/>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153836</xdr:rowOff>
    </xdr:from>
    <xdr:to>
      <xdr:col>15</xdr:col>
      <xdr:colOff>50800</xdr:colOff>
      <xdr:row>98</xdr:row>
      <xdr:rowOff>11849</xdr:rowOff>
    </xdr:to>
    <xdr:cxnSp macro="">
      <xdr:nvCxnSpPr>
        <xdr:cNvPr id="240" name="直線コネクタ 239"/>
        <xdr:cNvCxnSpPr/>
      </xdr:nvCxnSpPr>
      <xdr:spPr>
        <a:xfrm flipV="1">
          <a:off x="2019300" y="16784486"/>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11849</xdr:rowOff>
    </xdr:from>
    <xdr:to>
      <xdr:col>10</xdr:col>
      <xdr:colOff>114300</xdr:colOff>
      <xdr:row>98</xdr:row>
      <xdr:rowOff>56071</xdr:rowOff>
    </xdr:to>
    <xdr:cxnSp macro="">
      <xdr:nvCxnSpPr>
        <xdr:cNvPr id="243" name="直線コネクタ 242"/>
        <xdr:cNvCxnSpPr/>
      </xdr:nvCxnSpPr>
      <xdr:spPr>
        <a:xfrm flipV="1">
          <a:off x="1130300" y="16813949"/>
          <a:ext cx="889000" cy="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51766</xdr:rowOff>
    </xdr:from>
    <xdr:to>
      <xdr:col>24</xdr:col>
      <xdr:colOff>114300</xdr:colOff>
      <xdr:row>97</xdr:row>
      <xdr:rowOff>153366</xdr:rowOff>
    </xdr:to>
    <xdr:sp macro="" textlink="">
      <xdr:nvSpPr>
        <xdr:cNvPr id="253" name="楕円 252"/>
        <xdr:cNvSpPr/>
      </xdr:nvSpPr>
      <xdr:spPr>
        <a:xfrm>
          <a:off x="4584700" y="166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30193</xdr:rowOff>
    </xdr:from>
    <xdr:ext cx="534377" cy="259045"/>
    <xdr:sp macro="" textlink="">
      <xdr:nvSpPr>
        <xdr:cNvPr id="254" name="扶助費該当値テキスト"/>
        <xdr:cNvSpPr txBox="1"/>
      </xdr:nvSpPr>
      <xdr:spPr>
        <a:xfrm>
          <a:off x="4686300" y="166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75312</xdr:rowOff>
    </xdr:from>
    <xdr:to>
      <xdr:col>20</xdr:col>
      <xdr:colOff>38100</xdr:colOff>
      <xdr:row>98</xdr:row>
      <xdr:rowOff>5462</xdr:rowOff>
    </xdr:to>
    <xdr:sp macro="" textlink="">
      <xdr:nvSpPr>
        <xdr:cNvPr id="255" name="楕円 254"/>
        <xdr:cNvSpPr/>
      </xdr:nvSpPr>
      <xdr:spPr>
        <a:xfrm>
          <a:off x="3746500" y="167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168039</xdr:rowOff>
    </xdr:from>
    <xdr:ext cx="534377" cy="259045"/>
    <xdr:sp macro="" textlink="">
      <xdr:nvSpPr>
        <xdr:cNvPr id="256" name="テキスト ボックス 255"/>
        <xdr:cNvSpPr txBox="1"/>
      </xdr:nvSpPr>
      <xdr:spPr>
        <a:xfrm>
          <a:off x="3530111" y="167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103036</xdr:rowOff>
    </xdr:from>
    <xdr:to>
      <xdr:col>15</xdr:col>
      <xdr:colOff>101600</xdr:colOff>
      <xdr:row>98</xdr:row>
      <xdr:rowOff>33186</xdr:rowOff>
    </xdr:to>
    <xdr:sp macro="" textlink="">
      <xdr:nvSpPr>
        <xdr:cNvPr id="257" name="楕円 256"/>
        <xdr:cNvSpPr/>
      </xdr:nvSpPr>
      <xdr:spPr>
        <a:xfrm>
          <a:off x="28575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24313</xdr:rowOff>
    </xdr:from>
    <xdr:ext cx="534377" cy="259045"/>
    <xdr:sp macro="" textlink="">
      <xdr:nvSpPr>
        <xdr:cNvPr id="258" name="テキスト ボックス 257"/>
        <xdr:cNvSpPr txBox="1"/>
      </xdr:nvSpPr>
      <xdr:spPr>
        <a:xfrm>
          <a:off x="2641111" y="16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132499</xdr:rowOff>
    </xdr:from>
    <xdr:to>
      <xdr:col>10</xdr:col>
      <xdr:colOff>165100</xdr:colOff>
      <xdr:row>98</xdr:row>
      <xdr:rowOff>62649</xdr:rowOff>
    </xdr:to>
    <xdr:sp macro="" textlink="">
      <xdr:nvSpPr>
        <xdr:cNvPr id="259" name="楕円 258"/>
        <xdr:cNvSpPr/>
      </xdr:nvSpPr>
      <xdr:spPr>
        <a:xfrm>
          <a:off x="1968500" y="167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53776</xdr:rowOff>
    </xdr:from>
    <xdr:ext cx="534377" cy="259045"/>
    <xdr:sp macro="" textlink="">
      <xdr:nvSpPr>
        <xdr:cNvPr id="260" name="テキスト ボックス 259"/>
        <xdr:cNvSpPr txBox="1"/>
      </xdr:nvSpPr>
      <xdr:spPr>
        <a:xfrm>
          <a:off x="1752111" y="168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5271</xdr:rowOff>
    </xdr:from>
    <xdr:to>
      <xdr:col>6</xdr:col>
      <xdr:colOff>38100</xdr:colOff>
      <xdr:row>98</xdr:row>
      <xdr:rowOff>106871</xdr:rowOff>
    </xdr:to>
    <xdr:sp macro="" textlink="">
      <xdr:nvSpPr>
        <xdr:cNvPr id="261" name="楕円 260"/>
        <xdr:cNvSpPr/>
      </xdr:nvSpPr>
      <xdr:spPr>
        <a:xfrm>
          <a:off x="1079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97998</xdr:rowOff>
    </xdr:from>
    <xdr:ext cx="534377" cy="259045"/>
    <xdr:sp macro="" textlink="">
      <xdr:nvSpPr>
        <xdr:cNvPr id="262" name="テキスト ボックス 261"/>
        <xdr:cNvSpPr txBox="1"/>
      </xdr:nvSpPr>
      <xdr:spPr>
        <a:xfrm>
          <a:off x="863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18323</xdr:rowOff>
    </xdr:from>
    <xdr:to>
      <xdr:col>55</xdr:col>
      <xdr:colOff>0</xdr:colOff>
      <xdr:row>38</xdr:row>
      <xdr:rowOff>25757</xdr:rowOff>
    </xdr:to>
    <xdr:cxnSp macro="">
      <xdr:nvCxnSpPr>
        <xdr:cNvPr id="289" name="直線コネクタ 288"/>
        <xdr:cNvCxnSpPr/>
      </xdr:nvCxnSpPr>
      <xdr:spPr>
        <a:xfrm flipV="1">
          <a:off x="9639300" y="6533423"/>
          <a:ext cx="8382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25757</xdr:rowOff>
    </xdr:from>
    <xdr:to>
      <xdr:col>50</xdr:col>
      <xdr:colOff>114300</xdr:colOff>
      <xdr:row>38</xdr:row>
      <xdr:rowOff>28244</xdr:rowOff>
    </xdr:to>
    <xdr:cxnSp macro="">
      <xdr:nvCxnSpPr>
        <xdr:cNvPr id="292" name="直線コネクタ 291"/>
        <xdr:cNvCxnSpPr/>
      </xdr:nvCxnSpPr>
      <xdr:spPr>
        <a:xfrm flipV="1">
          <a:off x="8750300" y="6540857"/>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169135</xdr:rowOff>
    </xdr:from>
    <xdr:to>
      <xdr:col>45</xdr:col>
      <xdr:colOff>177800</xdr:colOff>
      <xdr:row>38</xdr:row>
      <xdr:rowOff>28244</xdr:rowOff>
    </xdr:to>
    <xdr:cxnSp macro="">
      <xdr:nvCxnSpPr>
        <xdr:cNvPr id="295" name="直線コネクタ 294"/>
        <xdr:cNvCxnSpPr/>
      </xdr:nvCxnSpPr>
      <xdr:spPr>
        <a:xfrm>
          <a:off x="7861300" y="6512785"/>
          <a:ext cx="889000" cy="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169135</xdr:rowOff>
    </xdr:from>
    <xdr:to>
      <xdr:col>41</xdr:col>
      <xdr:colOff>50800</xdr:colOff>
      <xdr:row>38</xdr:row>
      <xdr:rowOff>34818</xdr:rowOff>
    </xdr:to>
    <xdr:cxnSp macro="">
      <xdr:nvCxnSpPr>
        <xdr:cNvPr id="298" name="直線コネクタ 297"/>
        <xdr:cNvCxnSpPr/>
      </xdr:nvCxnSpPr>
      <xdr:spPr>
        <a:xfrm flipV="1">
          <a:off x="6972300" y="6512785"/>
          <a:ext cx="889000" cy="3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138973</xdr:rowOff>
    </xdr:from>
    <xdr:to>
      <xdr:col>55</xdr:col>
      <xdr:colOff>50800</xdr:colOff>
      <xdr:row>38</xdr:row>
      <xdr:rowOff>69123</xdr:rowOff>
    </xdr:to>
    <xdr:sp macro="" textlink="">
      <xdr:nvSpPr>
        <xdr:cNvPr id="308" name="楕円 307"/>
        <xdr:cNvSpPr/>
      </xdr:nvSpPr>
      <xdr:spPr>
        <a:xfrm>
          <a:off x="10426700" y="64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75946</xdr:rowOff>
    </xdr:from>
    <xdr:ext cx="534377" cy="259045"/>
    <xdr:sp macro="" textlink="">
      <xdr:nvSpPr>
        <xdr:cNvPr id="309" name="補助費等該当値テキスト"/>
        <xdr:cNvSpPr txBox="1"/>
      </xdr:nvSpPr>
      <xdr:spPr>
        <a:xfrm>
          <a:off x="10528300" y="64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146407</xdr:rowOff>
    </xdr:from>
    <xdr:to>
      <xdr:col>50</xdr:col>
      <xdr:colOff>165100</xdr:colOff>
      <xdr:row>38</xdr:row>
      <xdr:rowOff>76557</xdr:rowOff>
    </xdr:to>
    <xdr:sp macro="" textlink="">
      <xdr:nvSpPr>
        <xdr:cNvPr id="310" name="楕円 309"/>
        <xdr:cNvSpPr/>
      </xdr:nvSpPr>
      <xdr:spPr>
        <a:xfrm>
          <a:off x="9588500" y="64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67684</xdr:rowOff>
    </xdr:from>
    <xdr:ext cx="534377" cy="259045"/>
    <xdr:sp macro="" textlink="">
      <xdr:nvSpPr>
        <xdr:cNvPr id="311" name="テキスト ボックス 310"/>
        <xdr:cNvSpPr txBox="1"/>
      </xdr:nvSpPr>
      <xdr:spPr>
        <a:xfrm>
          <a:off x="9372111" y="65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148894</xdr:rowOff>
    </xdr:from>
    <xdr:to>
      <xdr:col>46</xdr:col>
      <xdr:colOff>38100</xdr:colOff>
      <xdr:row>38</xdr:row>
      <xdr:rowOff>79043</xdr:rowOff>
    </xdr:to>
    <xdr:sp macro="" textlink="">
      <xdr:nvSpPr>
        <xdr:cNvPr id="312" name="楕円 311"/>
        <xdr:cNvSpPr/>
      </xdr:nvSpPr>
      <xdr:spPr>
        <a:xfrm>
          <a:off x="8699500" y="6492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70171</xdr:rowOff>
    </xdr:from>
    <xdr:ext cx="534377" cy="259045"/>
    <xdr:sp macro="" textlink="">
      <xdr:nvSpPr>
        <xdr:cNvPr id="313" name="テキスト ボックス 312"/>
        <xdr:cNvSpPr txBox="1"/>
      </xdr:nvSpPr>
      <xdr:spPr>
        <a:xfrm>
          <a:off x="8483111" y="65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118335</xdr:rowOff>
    </xdr:from>
    <xdr:to>
      <xdr:col>41</xdr:col>
      <xdr:colOff>101600</xdr:colOff>
      <xdr:row>38</xdr:row>
      <xdr:rowOff>48485</xdr:rowOff>
    </xdr:to>
    <xdr:sp macro="" textlink="">
      <xdr:nvSpPr>
        <xdr:cNvPr id="314" name="楕円 313"/>
        <xdr:cNvSpPr/>
      </xdr:nvSpPr>
      <xdr:spPr>
        <a:xfrm>
          <a:off x="7810500" y="64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65012</xdr:rowOff>
    </xdr:from>
    <xdr:ext cx="534377" cy="259045"/>
    <xdr:sp macro="" textlink="">
      <xdr:nvSpPr>
        <xdr:cNvPr id="315" name="テキスト ボックス 314"/>
        <xdr:cNvSpPr txBox="1"/>
      </xdr:nvSpPr>
      <xdr:spPr>
        <a:xfrm>
          <a:off x="7594111" y="62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155468</xdr:rowOff>
    </xdr:from>
    <xdr:to>
      <xdr:col>36</xdr:col>
      <xdr:colOff>165100</xdr:colOff>
      <xdr:row>38</xdr:row>
      <xdr:rowOff>85618</xdr:rowOff>
    </xdr:to>
    <xdr:sp macro="" textlink="">
      <xdr:nvSpPr>
        <xdr:cNvPr id="316" name="楕円 315"/>
        <xdr:cNvSpPr/>
      </xdr:nvSpPr>
      <xdr:spPr>
        <a:xfrm>
          <a:off x="6921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76745</xdr:rowOff>
    </xdr:from>
    <xdr:ext cx="534377" cy="259045"/>
    <xdr:sp macro="" textlink="">
      <xdr:nvSpPr>
        <xdr:cNvPr id="317" name="テキスト ボックス 316"/>
        <xdr:cNvSpPr txBox="1"/>
      </xdr:nvSpPr>
      <xdr:spPr>
        <a:xfrm>
          <a:off x="6705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27656</xdr:rowOff>
    </xdr:from>
    <xdr:to>
      <xdr:col>55</xdr:col>
      <xdr:colOff>0</xdr:colOff>
      <xdr:row>57</xdr:row>
      <xdr:rowOff>78229</xdr:rowOff>
    </xdr:to>
    <xdr:cxnSp macro="">
      <xdr:nvCxnSpPr>
        <xdr:cNvPr id="346" name="直線コネクタ 345"/>
        <xdr:cNvCxnSpPr/>
      </xdr:nvCxnSpPr>
      <xdr:spPr>
        <a:xfrm flipV="1">
          <a:off x="9639300" y="9800306"/>
          <a:ext cx="838200" cy="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78229</xdr:rowOff>
    </xdr:from>
    <xdr:to>
      <xdr:col>50</xdr:col>
      <xdr:colOff>114300</xdr:colOff>
      <xdr:row>58</xdr:row>
      <xdr:rowOff>35116</xdr:rowOff>
    </xdr:to>
    <xdr:cxnSp macro="">
      <xdr:nvCxnSpPr>
        <xdr:cNvPr id="349" name="直線コネクタ 348"/>
        <xdr:cNvCxnSpPr/>
      </xdr:nvCxnSpPr>
      <xdr:spPr>
        <a:xfrm flipV="1">
          <a:off x="8750300" y="9850879"/>
          <a:ext cx="889000" cy="1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170607</xdr:rowOff>
    </xdr:from>
    <xdr:to>
      <xdr:col>45</xdr:col>
      <xdr:colOff>177800</xdr:colOff>
      <xdr:row>58</xdr:row>
      <xdr:rowOff>35116</xdr:rowOff>
    </xdr:to>
    <xdr:cxnSp macro="">
      <xdr:nvCxnSpPr>
        <xdr:cNvPr id="352" name="直線コネクタ 351"/>
        <xdr:cNvCxnSpPr/>
      </xdr:nvCxnSpPr>
      <xdr:spPr>
        <a:xfrm>
          <a:off x="7861300" y="9943257"/>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122555</xdr:rowOff>
    </xdr:from>
    <xdr:to>
      <xdr:col>41</xdr:col>
      <xdr:colOff>50800</xdr:colOff>
      <xdr:row>57</xdr:row>
      <xdr:rowOff>170607</xdr:rowOff>
    </xdr:to>
    <xdr:cxnSp macro="">
      <xdr:nvCxnSpPr>
        <xdr:cNvPr id="355" name="直線コネクタ 354"/>
        <xdr:cNvCxnSpPr/>
      </xdr:nvCxnSpPr>
      <xdr:spPr>
        <a:xfrm>
          <a:off x="6972300" y="9895205"/>
          <a:ext cx="8890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148306</xdr:rowOff>
    </xdr:from>
    <xdr:to>
      <xdr:col>55</xdr:col>
      <xdr:colOff>50800</xdr:colOff>
      <xdr:row>57</xdr:row>
      <xdr:rowOff>78456</xdr:rowOff>
    </xdr:to>
    <xdr:sp macro="" textlink="">
      <xdr:nvSpPr>
        <xdr:cNvPr id="365" name="楕円 364"/>
        <xdr:cNvSpPr/>
      </xdr:nvSpPr>
      <xdr:spPr>
        <a:xfrm>
          <a:off x="10426700" y="9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171183</xdr:rowOff>
    </xdr:from>
    <xdr:ext cx="534377" cy="259045"/>
    <xdr:sp macro="" textlink="">
      <xdr:nvSpPr>
        <xdr:cNvPr id="366" name="普通建設事業費該当値テキスト"/>
        <xdr:cNvSpPr txBox="1"/>
      </xdr:nvSpPr>
      <xdr:spPr>
        <a:xfrm>
          <a:off x="10528300" y="9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27429</xdr:rowOff>
    </xdr:from>
    <xdr:to>
      <xdr:col>50</xdr:col>
      <xdr:colOff>165100</xdr:colOff>
      <xdr:row>57</xdr:row>
      <xdr:rowOff>129029</xdr:rowOff>
    </xdr:to>
    <xdr:sp macro="" textlink="">
      <xdr:nvSpPr>
        <xdr:cNvPr id="367" name="楕円 366"/>
        <xdr:cNvSpPr/>
      </xdr:nvSpPr>
      <xdr:spPr>
        <a:xfrm>
          <a:off x="9588500" y="980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120156</xdr:rowOff>
    </xdr:from>
    <xdr:ext cx="534377" cy="259045"/>
    <xdr:sp macro="" textlink="">
      <xdr:nvSpPr>
        <xdr:cNvPr id="368" name="テキスト ボックス 367"/>
        <xdr:cNvSpPr txBox="1"/>
      </xdr:nvSpPr>
      <xdr:spPr>
        <a:xfrm>
          <a:off x="9372111" y="989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155766</xdr:rowOff>
    </xdr:from>
    <xdr:to>
      <xdr:col>46</xdr:col>
      <xdr:colOff>38100</xdr:colOff>
      <xdr:row>58</xdr:row>
      <xdr:rowOff>85916</xdr:rowOff>
    </xdr:to>
    <xdr:sp macro="" textlink="">
      <xdr:nvSpPr>
        <xdr:cNvPr id="369" name="楕円 368"/>
        <xdr:cNvSpPr/>
      </xdr:nvSpPr>
      <xdr:spPr>
        <a:xfrm>
          <a:off x="8699500" y="99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77043</xdr:rowOff>
    </xdr:from>
    <xdr:ext cx="534377" cy="259045"/>
    <xdr:sp macro="" textlink="">
      <xdr:nvSpPr>
        <xdr:cNvPr id="370" name="テキスト ボックス 369"/>
        <xdr:cNvSpPr txBox="1"/>
      </xdr:nvSpPr>
      <xdr:spPr>
        <a:xfrm>
          <a:off x="8483111" y="100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119807</xdr:rowOff>
    </xdr:from>
    <xdr:to>
      <xdr:col>41</xdr:col>
      <xdr:colOff>101600</xdr:colOff>
      <xdr:row>58</xdr:row>
      <xdr:rowOff>49957</xdr:rowOff>
    </xdr:to>
    <xdr:sp macro="" textlink="">
      <xdr:nvSpPr>
        <xdr:cNvPr id="371" name="楕円 370"/>
        <xdr:cNvSpPr/>
      </xdr:nvSpPr>
      <xdr:spPr>
        <a:xfrm>
          <a:off x="7810500" y="98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41084</xdr:rowOff>
    </xdr:from>
    <xdr:ext cx="534377" cy="259045"/>
    <xdr:sp macro="" textlink="">
      <xdr:nvSpPr>
        <xdr:cNvPr id="372" name="テキスト ボックス 371"/>
        <xdr:cNvSpPr txBox="1"/>
      </xdr:nvSpPr>
      <xdr:spPr>
        <a:xfrm>
          <a:off x="7594111" y="99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71755</xdr:rowOff>
    </xdr:from>
    <xdr:to>
      <xdr:col>36</xdr:col>
      <xdr:colOff>165100</xdr:colOff>
      <xdr:row>58</xdr:row>
      <xdr:rowOff>1905</xdr:rowOff>
    </xdr:to>
    <xdr:sp macro="" textlink="">
      <xdr:nvSpPr>
        <xdr:cNvPr id="373" name="楕円 372"/>
        <xdr:cNvSpPr/>
      </xdr:nvSpPr>
      <xdr:spPr>
        <a:xfrm>
          <a:off x="6921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164482</xdr:rowOff>
    </xdr:from>
    <xdr:ext cx="534377" cy="259045"/>
    <xdr:sp macro="" textlink="">
      <xdr:nvSpPr>
        <xdr:cNvPr id="374" name="テキスト ボックス 373"/>
        <xdr:cNvSpPr txBox="1"/>
      </xdr:nvSpPr>
      <xdr:spPr>
        <a:xfrm>
          <a:off x="6705111" y="99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109410</xdr:rowOff>
    </xdr:from>
    <xdr:to>
      <xdr:col>55</xdr:col>
      <xdr:colOff>0</xdr:colOff>
      <xdr:row>79</xdr:row>
      <xdr:rowOff>13793</xdr:rowOff>
    </xdr:to>
    <xdr:cxnSp macro="">
      <xdr:nvCxnSpPr>
        <xdr:cNvPr id="403" name="直線コネクタ 402"/>
        <xdr:cNvCxnSpPr/>
      </xdr:nvCxnSpPr>
      <xdr:spPr>
        <a:xfrm flipV="1">
          <a:off x="9639300" y="13482510"/>
          <a:ext cx="838200" cy="7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13793</xdr:rowOff>
    </xdr:from>
    <xdr:to>
      <xdr:col>50</xdr:col>
      <xdr:colOff>114300</xdr:colOff>
      <xdr:row>79</xdr:row>
      <xdr:rowOff>40132</xdr:rowOff>
    </xdr:to>
    <xdr:cxnSp macro="">
      <xdr:nvCxnSpPr>
        <xdr:cNvPr id="406" name="直線コネクタ 405"/>
        <xdr:cNvCxnSpPr/>
      </xdr:nvCxnSpPr>
      <xdr:spPr>
        <a:xfrm flipV="1">
          <a:off x="8750300" y="1355834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26264</xdr:rowOff>
    </xdr:from>
    <xdr:to>
      <xdr:col>45</xdr:col>
      <xdr:colOff>177800</xdr:colOff>
      <xdr:row>79</xdr:row>
      <xdr:rowOff>40132</xdr:rowOff>
    </xdr:to>
    <xdr:cxnSp macro="">
      <xdr:nvCxnSpPr>
        <xdr:cNvPr id="409" name="直線コネクタ 408"/>
        <xdr:cNvCxnSpPr/>
      </xdr:nvCxnSpPr>
      <xdr:spPr>
        <a:xfrm>
          <a:off x="7861300" y="13570814"/>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19889</xdr:rowOff>
    </xdr:from>
    <xdr:to>
      <xdr:col>41</xdr:col>
      <xdr:colOff>50800</xdr:colOff>
      <xdr:row>79</xdr:row>
      <xdr:rowOff>26264</xdr:rowOff>
    </xdr:to>
    <xdr:cxnSp macro="">
      <xdr:nvCxnSpPr>
        <xdr:cNvPr id="412" name="直線コネクタ 411"/>
        <xdr:cNvCxnSpPr/>
      </xdr:nvCxnSpPr>
      <xdr:spPr>
        <a:xfrm>
          <a:off x="6972300" y="13392989"/>
          <a:ext cx="889000" cy="1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58610</xdr:rowOff>
    </xdr:from>
    <xdr:to>
      <xdr:col>55</xdr:col>
      <xdr:colOff>50800</xdr:colOff>
      <xdr:row>78</xdr:row>
      <xdr:rowOff>160210</xdr:rowOff>
    </xdr:to>
    <xdr:sp macro="" textlink="">
      <xdr:nvSpPr>
        <xdr:cNvPr id="422" name="楕円 421"/>
        <xdr:cNvSpPr/>
      </xdr:nvSpPr>
      <xdr:spPr>
        <a:xfrm>
          <a:off x="10426700" y="134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5617</xdr:rowOff>
    </xdr:from>
    <xdr:ext cx="469744" cy="259045"/>
    <xdr:sp macro="" textlink="">
      <xdr:nvSpPr>
        <xdr:cNvPr id="423" name="普通建設事業費 （ うち新規整備　）該当値テキスト"/>
        <xdr:cNvSpPr txBox="1"/>
      </xdr:nvSpPr>
      <xdr:spPr>
        <a:xfrm>
          <a:off x="10528300" y="1337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134443</xdr:rowOff>
    </xdr:from>
    <xdr:to>
      <xdr:col>50</xdr:col>
      <xdr:colOff>165100</xdr:colOff>
      <xdr:row>79</xdr:row>
      <xdr:rowOff>64593</xdr:rowOff>
    </xdr:to>
    <xdr:sp macro="" textlink="">
      <xdr:nvSpPr>
        <xdr:cNvPr id="424" name="楕円 423"/>
        <xdr:cNvSpPr/>
      </xdr:nvSpPr>
      <xdr:spPr>
        <a:xfrm>
          <a:off x="9588500" y="135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55720</xdr:rowOff>
    </xdr:from>
    <xdr:ext cx="469744" cy="259045"/>
    <xdr:sp macro="" textlink="">
      <xdr:nvSpPr>
        <xdr:cNvPr id="425" name="テキスト ボックス 424"/>
        <xdr:cNvSpPr txBox="1"/>
      </xdr:nvSpPr>
      <xdr:spPr>
        <a:xfrm>
          <a:off x="9404428" y="1360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160782</xdr:rowOff>
    </xdr:from>
    <xdr:to>
      <xdr:col>46</xdr:col>
      <xdr:colOff>38100</xdr:colOff>
      <xdr:row>79</xdr:row>
      <xdr:rowOff>90932</xdr:rowOff>
    </xdr:to>
    <xdr:sp macro="" textlink="">
      <xdr:nvSpPr>
        <xdr:cNvPr id="426" name="楕円 425"/>
        <xdr:cNvSpPr/>
      </xdr:nvSpPr>
      <xdr:spPr>
        <a:xfrm>
          <a:off x="8699500" y="135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82059</xdr:rowOff>
    </xdr:from>
    <xdr:ext cx="378565" cy="259045"/>
    <xdr:sp macro="" textlink="">
      <xdr:nvSpPr>
        <xdr:cNvPr id="427" name="テキスト ボックス 426"/>
        <xdr:cNvSpPr txBox="1"/>
      </xdr:nvSpPr>
      <xdr:spPr>
        <a:xfrm>
          <a:off x="8561017" y="13626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146914</xdr:rowOff>
    </xdr:from>
    <xdr:to>
      <xdr:col>41</xdr:col>
      <xdr:colOff>101600</xdr:colOff>
      <xdr:row>79</xdr:row>
      <xdr:rowOff>77064</xdr:rowOff>
    </xdr:to>
    <xdr:sp macro="" textlink="">
      <xdr:nvSpPr>
        <xdr:cNvPr id="428" name="楕円 427"/>
        <xdr:cNvSpPr/>
      </xdr:nvSpPr>
      <xdr:spPr>
        <a:xfrm>
          <a:off x="7810500" y="135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68191</xdr:rowOff>
    </xdr:from>
    <xdr:ext cx="469744" cy="259045"/>
    <xdr:sp macro="" textlink="">
      <xdr:nvSpPr>
        <xdr:cNvPr id="429" name="テキスト ボックス 428"/>
        <xdr:cNvSpPr txBox="1"/>
      </xdr:nvSpPr>
      <xdr:spPr>
        <a:xfrm>
          <a:off x="7626428" y="1361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140539</xdr:rowOff>
    </xdr:from>
    <xdr:to>
      <xdr:col>36</xdr:col>
      <xdr:colOff>165100</xdr:colOff>
      <xdr:row>78</xdr:row>
      <xdr:rowOff>70689</xdr:rowOff>
    </xdr:to>
    <xdr:sp macro="" textlink="">
      <xdr:nvSpPr>
        <xdr:cNvPr id="430" name="楕円 429"/>
        <xdr:cNvSpPr/>
      </xdr:nvSpPr>
      <xdr:spPr>
        <a:xfrm>
          <a:off x="6921500" y="133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61816</xdr:rowOff>
    </xdr:from>
    <xdr:ext cx="534377" cy="259045"/>
    <xdr:sp macro="" textlink="">
      <xdr:nvSpPr>
        <xdr:cNvPr id="431" name="テキスト ボックス 430"/>
        <xdr:cNvSpPr txBox="1"/>
      </xdr:nvSpPr>
      <xdr:spPr>
        <a:xfrm>
          <a:off x="6705111" y="134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134708</xdr:rowOff>
    </xdr:from>
    <xdr:to>
      <xdr:col>55</xdr:col>
      <xdr:colOff>0</xdr:colOff>
      <xdr:row>97</xdr:row>
      <xdr:rowOff>3107</xdr:rowOff>
    </xdr:to>
    <xdr:cxnSp macro="">
      <xdr:nvCxnSpPr>
        <xdr:cNvPr id="458" name="直線コネクタ 457"/>
        <xdr:cNvCxnSpPr/>
      </xdr:nvCxnSpPr>
      <xdr:spPr>
        <a:xfrm flipV="1">
          <a:off x="9639300" y="16593908"/>
          <a:ext cx="838200" cy="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3107</xdr:rowOff>
    </xdr:from>
    <xdr:to>
      <xdr:col>50</xdr:col>
      <xdr:colOff>114300</xdr:colOff>
      <xdr:row>97</xdr:row>
      <xdr:rowOff>160621</xdr:rowOff>
    </xdr:to>
    <xdr:cxnSp macro="">
      <xdr:nvCxnSpPr>
        <xdr:cNvPr id="461" name="直線コネクタ 460"/>
        <xdr:cNvCxnSpPr/>
      </xdr:nvCxnSpPr>
      <xdr:spPr>
        <a:xfrm flipV="1">
          <a:off x="8750300" y="16633757"/>
          <a:ext cx="889000" cy="15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73470</xdr:rowOff>
    </xdr:from>
    <xdr:to>
      <xdr:col>45</xdr:col>
      <xdr:colOff>177800</xdr:colOff>
      <xdr:row>97</xdr:row>
      <xdr:rowOff>160621</xdr:rowOff>
    </xdr:to>
    <xdr:cxnSp macro="">
      <xdr:nvCxnSpPr>
        <xdr:cNvPr id="464" name="直線コネクタ 463"/>
        <xdr:cNvCxnSpPr/>
      </xdr:nvCxnSpPr>
      <xdr:spPr>
        <a:xfrm>
          <a:off x="7861300" y="16704120"/>
          <a:ext cx="889000" cy="8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73470</xdr:rowOff>
    </xdr:from>
    <xdr:to>
      <xdr:col>41</xdr:col>
      <xdr:colOff>50800</xdr:colOff>
      <xdr:row>97</xdr:row>
      <xdr:rowOff>164105</xdr:rowOff>
    </xdr:to>
    <xdr:cxnSp macro="">
      <xdr:nvCxnSpPr>
        <xdr:cNvPr id="467" name="直線コネクタ 466"/>
        <xdr:cNvCxnSpPr/>
      </xdr:nvCxnSpPr>
      <xdr:spPr>
        <a:xfrm flipV="1">
          <a:off x="6972300" y="16704120"/>
          <a:ext cx="889000" cy="9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83908</xdr:rowOff>
    </xdr:from>
    <xdr:to>
      <xdr:col>55</xdr:col>
      <xdr:colOff>50800</xdr:colOff>
      <xdr:row>97</xdr:row>
      <xdr:rowOff>14058</xdr:rowOff>
    </xdr:to>
    <xdr:sp macro="" textlink="">
      <xdr:nvSpPr>
        <xdr:cNvPr id="477" name="楕円 476"/>
        <xdr:cNvSpPr/>
      </xdr:nvSpPr>
      <xdr:spPr>
        <a:xfrm>
          <a:off x="10426700" y="165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106785</xdr:rowOff>
    </xdr:from>
    <xdr:ext cx="534377" cy="259045"/>
    <xdr:sp macro="" textlink="">
      <xdr:nvSpPr>
        <xdr:cNvPr id="478" name="普通建設事業費 （ うち更新整備　）該当値テキスト"/>
        <xdr:cNvSpPr txBox="1"/>
      </xdr:nvSpPr>
      <xdr:spPr>
        <a:xfrm>
          <a:off x="10528300" y="163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123757</xdr:rowOff>
    </xdr:from>
    <xdr:to>
      <xdr:col>50</xdr:col>
      <xdr:colOff>165100</xdr:colOff>
      <xdr:row>97</xdr:row>
      <xdr:rowOff>53907</xdr:rowOff>
    </xdr:to>
    <xdr:sp macro="" textlink="">
      <xdr:nvSpPr>
        <xdr:cNvPr id="479" name="楕円 478"/>
        <xdr:cNvSpPr/>
      </xdr:nvSpPr>
      <xdr:spPr>
        <a:xfrm>
          <a:off x="9588500" y="165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70434</xdr:rowOff>
    </xdr:from>
    <xdr:ext cx="534377" cy="259045"/>
    <xdr:sp macro="" textlink="">
      <xdr:nvSpPr>
        <xdr:cNvPr id="480" name="テキスト ボックス 479"/>
        <xdr:cNvSpPr txBox="1"/>
      </xdr:nvSpPr>
      <xdr:spPr>
        <a:xfrm>
          <a:off x="9372111" y="163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109821</xdr:rowOff>
    </xdr:from>
    <xdr:to>
      <xdr:col>46</xdr:col>
      <xdr:colOff>38100</xdr:colOff>
      <xdr:row>98</xdr:row>
      <xdr:rowOff>39971</xdr:rowOff>
    </xdr:to>
    <xdr:sp macro="" textlink="">
      <xdr:nvSpPr>
        <xdr:cNvPr id="481" name="楕円 480"/>
        <xdr:cNvSpPr/>
      </xdr:nvSpPr>
      <xdr:spPr>
        <a:xfrm>
          <a:off x="8699500" y="167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31098</xdr:rowOff>
    </xdr:from>
    <xdr:ext cx="534377" cy="259045"/>
    <xdr:sp macro="" textlink="">
      <xdr:nvSpPr>
        <xdr:cNvPr id="482" name="テキスト ボックス 481"/>
        <xdr:cNvSpPr txBox="1"/>
      </xdr:nvSpPr>
      <xdr:spPr>
        <a:xfrm>
          <a:off x="8483111" y="168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22670</xdr:rowOff>
    </xdr:from>
    <xdr:to>
      <xdr:col>41</xdr:col>
      <xdr:colOff>101600</xdr:colOff>
      <xdr:row>97</xdr:row>
      <xdr:rowOff>124270</xdr:rowOff>
    </xdr:to>
    <xdr:sp macro="" textlink="">
      <xdr:nvSpPr>
        <xdr:cNvPr id="483" name="楕円 482"/>
        <xdr:cNvSpPr/>
      </xdr:nvSpPr>
      <xdr:spPr>
        <a:xfrm>
          <a:off x="7810500" y="166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140797</xdr:rowOff>
    </xdr:from>
    <xdr:ext cx="534377" cy="259045"/>
    <xdr:sp macro="" textlink="">
      <xdr:nvSpPr>
        <xdr:cNvPr id="484" name="テキスト ボックス 483"/>
        <xdr:cNvSpPr txBox="1"/>
      </xdr:nvSpPr>
      <xdr:spPr>
        <a:xfrm>
          <a:off x="7594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113305</xdr:rowOff>
    </xdr:from>
    <xdr:to>
      <xdr:col>36</xdr:col>
      <xdr:colOff>165100</xdr:colOff>
      <xdr:row>98</xdr:row>
      <xdr:rowOff>43455</xdr:rowOff>
    </xdr:to>
    <xdr:sp macro="" textlink="">
      <xdr:nvSpPr>
        <xdr:cNvPr id="485" name="楕円 484"/>
        <xdr:cNvSpPr/>
      </xdr:nvSpPr>
      <xdr:spPr>
        <a:xfrm>
          <a:off x="6921500" y="167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34582</xdr:rowOff>
    </xdr:from>
    <xdr:ext cx="534377" cy="259045"/>
    <xdr:sp macro="" textlink="">
      <xdr:nvSpPr>
        <xdr:cNvPr id="486" name="テキスト ボックス 485"/>
        <xdr:cNvSpPr txBox="1"/>
      </xdr:nvSpPr>
      <xdr:spPr>
        <a:xfrm>
          <a:off x="6705111" y="168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63652</xdr:rowOff>
    </xdr:from>
    <xdr:to>
      <xdr:col>85</xdr:col>
      <xdr:colOff>127000</xdr:colOff>
      <xdr:row>39</xdr:row>
      <xdr:rowOff>44450</xdr:rowOff>
    </xdr:to>
    <xdr:cxnSp macro="">
      <xdr:nvCxnSpPr>
        <xdr:cNvPr id="515" name="直線コネクタ 514"/>
        <xdr:cNvCxnSpPr/>
      </xdr:nvCxnSpPr>
      <xdr:spPr>
        <a:xfrm flipV="1">
          <a:off x="15481300" y="6407302"/>
          <a:ext cx="838200" cy="3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36220</xdr:rowOff>
    </xdr:from>
    <xdr:to>
      <xdr:col>81</xdr:col>
      <xdr:colOff>50800</xdr:colOff>
      <xdr:row>39</xdr:row>
      <xdr:rowOff>44450</xdr:rowOff>
    </xdr:to>
    <xdr:cxnSp macro="">
      <xdr:nvCxnSpPr>
        <xdr:cNvPr id="518" name="直線コネクタ 517"/>
        <xdr:cNvCxnSpPr/>
      </xdr:nvCxnSpPr>
      <xdr:spPr>
        <a:xfrm>
          <a:off x="14592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36220</xdr:rowOff>
    </xdr:from>
    <xdr:to>
      <xdr:col>76</xdr:col>
      <xdr:colOff>114300</xdr:colOff>
      <xdr:row>39</xdr:row>
      <xdr:rowOff>44450</xdr:rowOff>
    </xdr:to>
    <xdr:cxnSp macro="">
      <xdr:nvCxnSpPr>
        <xdr:cNvPr id="521" name="直線コネクタ 520"/>
        <xdr:cNvCxnSpPr/>
      </xdr:nvCxnSpPr>
      <xdr:spPr>
        <a:xfrm flipV="1">
          <a:off x="13703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712</xdr:rowOff>
    </xdr:from>
    <xdr:to>
      <xdr:col>71</xdr:col>
      <xdr:colOff>177800</xdr:colOff>
      <xdr:row>39</xdr:row>
      <xdr:rowOff>44450</xdr:rowOff>
    </xdr:to>
    <xdr:cxnSp macro="">
      <xdr:nvCxnSpPr>
        <xdr:cNvPr id="524" name="直線コネクタ 523"/>
        <xdr:cNvCxnSpPr/>
      </xdr:nvCxnSpPr>
      <xdr:spPr>
        <a:xfrm>
          <a:off x="12814300" y="6687262"/>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12852</xdr:rowOff>
    </xdr:from>
    <xdr:to>
      <xdr:col>85</xdr:col>
      <xdr:colOff>177800</xdr:colOff>
      <xdr:row>37</xdr:row>
      <xdr:rowOff>114452</xdr:rowOff>
    </xdr:to>
    <xdr:sp macro="" textlink="">
      <xdr:nvSpPr>
        <xdr:cNvPr id="534" name="楕円 533"/>
        <xdr:cNvSpPr/>
      </xdr:nvSpPr>
      <xdr:spPr>
        <a:xfrm>
          <a:off x="16268700" y="63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35729</xdr:rowOff>
    </xdr:from>
    <xdr:ext cx="469744" cy="259045"/>
    <xdr:sp macro="" textlink="">
      <xdr:nvSpPr>
        <xdr:cNvPr id="535" name="災害復旧事業費該当値テキスト"/>
        <xdr:cNvSpPr txBox="1"/>
      </xdr:nvSpPr>
      <xdr:spPr>
        <a:xfrm>
          <a:off x="16370300" y="62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156870</xdr:rowOff>
    </xdr:from>
    <xdr:to>
      <xdr:col>76</xdr:col>
      <xdr:colOff>165100</xdr:colOff>
      <xdr:row>39</xdr:row>
      <xdr:rowOff>87020</xdr:rowOff>
    </xdr:to>
    <xdr:sp macro="" textlink="">
      <xdr:nvSpPr>
        <xdr:cNvPr id="538" name="楕円 537"/>
        <xdr:cNvSpPr/>
      </xdr:nvSpPr>
      <xdr:spPr>
        <a:xfrm>
          <a:off x="14541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78147</xdr:rowOff>
    </xdr:from>
    <xdr:ext cx="378565" cy="259045"/>
    <xdr:sp macro="" textlink="">
      <xdr:nvSpPr>
        <xdr:cNvPr id="539" name="テキスト ボックス 538"/>
        <xdr:cNvSpPr txBox="1"/>
      </xdr:nvSpPr>
      <xdr:spPr>
        <a:xfrm>
          <a:off x="14403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121362</xdr:rowOff>
    </xdr:from>
    <xdr:to>
      <xdr:col>67</xdr:col>
      <xdr:colOff>101600</xdr:colOff>
      <xdr:row>39</xdr:row>
      <xdr:rowOff>51512</xdr:rowOff>
    </xdr:to>
    <xdr:sp macro="" textlink="">
      <xdr:nvSpPr>
        <xdr:cNvPr id="542" name="楕円 541"/>
        <xdr:cNvSpPr/>
      </xdr:nvSpPr>
      <xdr:spPr>
        <a:xfrm>
          <a:off x="12763500" y="66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42639</xdr:rowOff>
    </xdr:from>
    <xdr:ext cx="378565" cy="259045"/>
    <xdr:sp macro="" textlink="">
      <xdr:nvSpPr>
        <xdr:cNvPr id="543" name="テキスト ボックス 542"/>
        <xdr:cNvSpPr txBox="1"/>
      </xdr:nvSpPr>
      <xdr:spPr>
        <a:xfrm>
          <a:off x="12625017" y="672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32239</xdr:rowOff>
    </xdr:from>
    <xdr:to>
      <xdr:col>85</xdr:col>
      <xdr:colOff>127000</xdr:colOff>
      <xdr:row>75</xdr:row>
      <xdr:rowOff>102153</xdr:rowOff>
    </xdr:to>
    <xdr:cxnSp macro="">
      <xdr:nvCxnSpPr>
        <xdr:cNvPr id="621" name="直線コネクタ 620"/>
        <xdr:cNvCxnSpPr/>
      </xdr:nvCxnSpPr>
      <xdr:spPr>
        <a:xfrm flipV="1">
          <a:off x="15481300" y="12890989"/>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79140</xdr:rowOff>
    </xdr:from>
    <xdr:to>
      <xdr:col>81</xdr:col>
      <xdr:colOff>50800</xdr:colOff>
      <xdr:row>75</xdr:row>
      <xdr:rowOff>102153</xdr:rowOff>
    </xdr:to>
    <xdr:cxnSp macro="">
      <xdr:nvCxnSpPr>
        <xdr:cNvPr id="624" name="直線コネクタ 623"/>
        <xdr:cNvCxnSpPr/>
      </xdr:nvCxnSpPr>
      <xdr:spPr>
        <a:xfrm>
          <a:off x="14592300" y="12937890"/>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79140</xdr:rowOff>
    </xdr:from>
    <xdr:to>
      <xdr:col>76</xdr:col>
      <xdr:colOff>114300</xdr:colOff>
      <xdr:row>75</xdr:row>
      <xdr:rowOff>85446</xdr:rowOff>
    </xdr:to>
    <xdr:cxnSp macro="">
      <xdr:nvCxnSpPr>
        <xdr:cNvPr id="627" name="直線コネクタ 626"/>
        <xdr:cNvCxnSpPr/>
      </xdr:nvCxnSpPr>
      <xdr:spPr>
        <a:xfrm flipV="1">
          <a:off x="13703300" y="12937890"/>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7360</xdr:rowOff>
    </xdr:from>
    <xdr:to>
      <xdr:col>71</xdr:col>
      <xdr:colOff>177800</xdr:colOff>
      <xdr:row>75</xdr:row>
      <xdr:rowOff>85446</xdr:rowOff>
    </xdr:to>
    <xdr:cxnSp macro="">
      <xdr:nvCxnSpPr>
        <xdr:cNvPr id="630" name="直線コネクタ 629"/>
        <xdr:cNvCxnSpPr/>
      </xdr:nvCxnSpPr>
      <xdr:spPr>
        <a:xfrm>
          <a:off x="12814300" y="12866110"/>
          <a:ext cx="889000" cy="7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152889</xdr:rowOff>
    </xdr:from>
    <xdr:to>
      <xdr:col>85</xdr:col>
      <xdr:colOff>177800</xdr:colOff>
      <xdr:row>75</xdr:row>
      <xdr:rowOff>83039</xdr:rowOff>
    </xdr:to>
    <xdr:sp macro="" textlink="">
      <xdr:nvSpPr>
        <xdr:cNvPr id="640" name="楕円 639"/>
        <xdr:cNvSpPr/>
      </xdr:nvSpPr>
      <xdr:spPr>
        <a:xfrm>
          <a:off x="16268700" y="128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4316</xdr:rowOff>
    </xdr:from>
    <xdr:ext cx="534377" cy="259045"/>
    <xdr:sp macro="" textlink="">
      <xdr:nvSpPr>
        <xdr:cNvPr id="641" name="公債費該当値テキスト"/>
        <xdr:cNvSpPr txBox="1"/>
      </xdr:nvSpPr>
      <xdr:spPr>
        <a:xfrm>
          <a:off x="16370300" y="126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51353</xdr:rowOff>
    </xdr:from>
    <xdr:to>
      <xdr:col>81</xdr:col>
      <xdr:colOff>101600</xdr:colOff>
      <xdr:row>75</xdr:row>
      <xdr:rowOff>152952</xdr:rowOff>
    </xdr:to>
    <xdr:sp macro="" textlink="">
      <xdr:nvSpPr>
        <xdr:cNvPr id="642" name="楕円 641"/>
        <xdr:cNvSpPr/>
      </xdr:nvSpPr>
      <xdr:spPr>
        <a:xfrm>
          <a:off x="15430500" y="12910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144079</xdr:rowOff>
    </xdr:from>
    <xdr:ext cx="534377" cy="259045"/>
    <xdr:sp macro="" textlink="">
      <xdr:nvSpPr>
        <xdr:cNvPr id="643" name="テキスト ボックス 642"/>
        <xdr:cNvSpPr txBox="1"/>
      </xdr:nvSpPr>
      <xdr:spPr>
        <a:xfrm>
          <a:off x="15214111" y="130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28340</xdr:rowOff>
    </xdr:from>
    <xdr:to>
      <xdr:col>76</xdr:col>
      <xdr:colOff>165100</xdr:colOff>
      <xdr:row>75</xdr:row>
      <xdr:rowOff>129940</xdr:rowOff>
    </xdr:to>
    <xdr:sp macro="" textlink="">
      <xdr:nvSpPr>
        <xdr:cNvPr id="644" name="楕円 643"/>
        <xdr:cNvSpPr/>
      </xdr:nvSpPr>
      <xdr:spPr>
        <a:xfrm>
          <a:off x="14541500" y="128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121066</xdr:rowOff>
    </xdr:from>
    <xdr:ext cx="534377" cy="259045"/>
    <xdr:sp macro="" textlink="">
      <xdr:nvSpPr>
        <xdr:cNvPr id="645" name="テキスト ボックス 644"/>
        <xdr:cNvSpPr txBox="1"/>
      </xdr:nvSpPr>
      <xdr:spPr>
        <a:xfrm>
          <a:off x="14325111" y="1297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34646</xdr:rowOff>
    </xdr:from>
    <xdr:to>
      <xdr:col>72</xdr:col>
      <xdr:colOff>38100</xdr:colOff>
      <xdr:row>75</xdr:row>
      <xdr:rowOff>136246</xdr:rowOff>
    </xdr:to>
    <xdr:sp macro="" textlink="">
      <xdr:nvSpPr>
        <xdr:cNvPr id="646" name="楕円 645"/>
        <xdr:cNvSpPr/>
      </xdr:nvSpPr>
      <xdr:spPr>
        <a:xfrm>
          <a:off x="13652500" y="128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152773</xdr:rowOff>
    </xdr:from>
    <xdr:ext cx="534377" cy="259045"/>
    <xdr:sp macro="" textlink="">
      <xdr:nvSpPr>
        <xdr:cNvPr id="647" name="テキスト ボックス 646"/>
        <xdr:cNvSpPr txBox="1"/>
      </xdr:nvSpPr>
      <xdr:spPr>
        <a:xfrm>
          <a:off x="13436111" y="126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128010</xdr:rowOff>
    </xdr:from>
    <xdr:to>
      <xdr:col>67</xdr:col>
      <xdr:colOff>101600</xdr:colOff>
      <xdr:row>75</xdr:row>
      <xdr:rowOff>58160</xdr:rowOff>
    </xdr:to>
    <xdr:sp macro="" textlink="">
      <xdr:nvSpPr>
        <xdr:cNvPr id="648" name="楕円 647"/>
        <xdr:cNvSpPr/>
      </xdr:nvSpPr>
      <xdr:spPr>
        <a:xfrm>
          <a:off x="12763500" y="128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49287</xdr:rowOff>
    </xdr:from>
    <xdr:ext cx="534377" cy="259045"/>
    <xdr:sp macro="" textlink="">
      <xdr:nvSpPr>
        <xdr:cNvPr id="649" name="テキスト ボックス 648"/>
        <xdr:cNvSpPr txBox="1"/>
      </xdr:nvSpPr>
      <xdr:spPr>
        <a:xfrm>
          <a:off x="12547111" y="129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131516</xdr:rowOff>
    </xdr:from>
    <xdr:to>
      <xdr:col>85</xdr:col>
      <xdr:colOff>127000</xdr:colOff>
      <xdr:row>98</xdr:row>
      <xdr:rowOff>134482</xdr:rowOff>
    </xdr:to>
    <xdr:cxnSp macro="">
      <xdr:nvCxnSpPr>
        <xdr:cNvPr id="676" name="直線コネクタ 675"/>
        <xdr:cNvCxnSpPr/>
      </xdr:nvCxnSpPr>
      <xdr:spPr>
        <a:xfrm flipV="1">
          <a:off x="15481300" y="16933616"/>
          <a:ext cx="8382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134482</xdr:rowOff>
    </xdr:from>
    <xdr:to>
      <xdr:col>81</xdr:col>
      <xdr:colOff>50800</xdr:colOff>
      <xdr:row>98</xdr:row>
      <xdr:rowOff>134995</xdr:rowOff>
    </xdr:to>
    <xdr:cxnSp macro="">
      <xdr:nvCxnSpPr>
        <xdr:cNvPr id="679" name="直線コネクタ 678"/>
        <xdr:cNvCxnSpPr/>
      </xdr:nvCxnSpPr>
      <xdr:spPr>
        <a:xfrm flipV="1">
          <a:off x="14592300" y="16936582"/>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134995</xdr:rowOff>
    </xdr:from>
    <xdr:to>
      <xdr:col>76</xdr:col>
      <xdr:colOff>114300</xdr:colOff>
      <xdr:row>98</xdr:row>
      <xdr:rowOff>138376</xdr:rowOff>
    </xdr:to>
    <xdr:cxnSp macro="">
      <xdr:nvCxnSpPr>
        <xdr:cNvPr id="682" name="直線コネクタ 681"/>
        <xdr:cNvCxnSpPr/>
      </xdr:nvCxnSpPr>
      <xdr:spPr>
        <a:xfrm flipV="1">
          <a:off x="13703300" y="16937095"/>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138120</xdr:rowOff>
    </xdr:from>
    <xdr:to>
      <xdr:col>71</xdr:col>
      <xdr:colOff>177800</xdr:colOff>
      <xdr:row>98</xdr:row>
      <xdr:rowOff>138376</xdr:rowOff>
    </xdr:to>
    <xdr:cxnSp macro="">
      <xdr:nvCxnSpPr>
        <xdr:cNvPr id="685" name="直線コネクタ 684"/>
        <xdr:cNvCxnSpPr/>
      </xdr:nvCxnSpPr>
      <xdr:spPr>
        <a:xfrm>
          <a:off x="12814300" y="16940220"/>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80716</xdr:rowOff>
    </xdr:from>
    <xdr:to>
      <xdr:col>85</xdr:col>
      <xdr:colOff>177800</xdr:colOff>
      <xdr:row>99</xdr:row>
      <xdr:rowOff>10866</xdr:rowOff>
    </xdr:to>
    <xdr:sp macro="" textlink="">
      <xdr:nvSpPr>
        <xdr:cNvPr id="695" name="楕円 694"/>
        <xdr:cNvSpPr/>
      </xdr:nvSpPr>
      <xdr:spPr>
        <a:xfrm>
          <a:off x="16268700" y="168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469744" cy="259045"/>
    <xdr:sp macro="" textlink="">
      <xdr:nvSpPr>
        <xdr:cNvPr id="696" name="積立金該当値テキスト"/>
        <xdr:cNvSpPr txBox="1"/>
      </xdr:nvSpPr>
      <xdr:spPr>
        <a:xfrm>
          <a:off x="16370300" y="168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83682</xdr:rowOff>
    </xdr:from>
    <xdr:to>
      <xdr:col>81</xdr:col>
      <xdr:colOff>101600</xdr:colOff>
      <xdr:row>99</xdr:row>
      <xdr:rowOff>13832</xdr:rowOff>
    </xdr:to>
    <xdr:sp macro="" textlink="">
      <xdr:nvSpPr>
        <xdr:cNvPr id="697" name="楕円 696"/>
        <xdr:cNvSpPr/>
      </xdr:nvSpPr>
      <xdr:spPr>
        <a:xfrm>
          <a:off x="15430500" y="16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4959</xdr:rowOff>
    </xdr:from>
    <xdr:ext cx="469744" cy="259045"/>
    <xdr:sp macro="" textlink="">
      <xdr:nvSpPr>
        <xdr:cNvPr id="698" name="テキスト ボックス 697"/>
        <xdr:cNvSpPr txBox="1"/>
      </xdr:nvSpPr>
      <xdr:spPr>
        <a:xfrm>
          <a:off x="15246428" y="1697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84195</xdr:rowOff>
    </xdr:from>
    <xdr:to>
      <xdr:col>76</xdr:col>
      <xdr:colOff>165100</xdr:colOff>
      <xdr:row>99</xdr:row>
      <xdr:rowOff>14345</xdr:rowOff>
    </xdr:to>
    <xdr:sp macro="" textlink="">
      <xdr:nvSpPr>
        <xdr:cNvPr id="699" name="楕円 698"/>
        <xdr:cNvSpPr/>
      </xdr:nvSpPr>
      <xdr:spPr>
        <a:xfrm>
          <a:off x="14541500" y="168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5472</xdr:rowOff>
    </xdr:from>
    <xdr:ext cx="469744" cy="259045"/>
    <xdr:sp macro="" textlink="">
      <xdr:nvSpPr>
        <xdr:cNvPr id="700" name="テキスト ボックス 699"/>
        <xdr:cNvSpPr txBox="1"/>
      </xdr:nvSpPr>
      <xdr:spPr>
        <a:xfrm>
          <a:off x="14357428" y="169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87576</xdr:rowOff>
    </xdr:from>
    <xdr:to>
      <xdr:col>72</xdr:col>
      <xdr:colOff>38100</xdr:colOff>
      <xdr:row>99</xdr:row>
      <xdr:rowOff>17726</xdr:rowOff>
    </xdr:to>
    <xdr:sp macro="" textlink="">
      <xdr:nvSpPr>
        <xdr:cNvPr id="701" name="楕円 700"/>
        <xdr:cNvSpPr/>
      </xdr:nvSpPr>
      <xdr:spPr>
        <a:xfrm>
          <a:off x="13652500" y="168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8853</xdr:rowOff>
    </xdr:from>
    <xdr:ext cx="378565" cy="259045"/>
    <xdr:sp macro="" textlink="">
      <xdr:nvSpPr>
        <xdr:cNvPr id="702" name="テキスト ボックス 701"/>
        <xdr:cNvSpPr txBox="1"/>
      </xdr:nvSpPr>
      <xdr:spPr>
        <a:xfrm>
          <a:off x="13514017" y="1698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87320</xdr:rowOff>
    </xdr:from>
    <xdr:to>
      <xdr:col>67</xdr:col>
      <xdr:colOff>101600</xdr:colOff>
      <xdr:row>99</xdr:row>
      <xdr:rowOff>17470</xdr:rowOff>
    </xdr:to>
    <xdr:sp macro="" textlink="">
      <xdr:nvSpPr>
        <xdr:cNvPr id="703" name="楕円 702"/>
        <xdr:cNvSpPr/>
      </xdr:nvSpPr>
      <xdr:spPr>
        <a:xfrm>
          <a:off x="12763500" y="168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8597</xdr:rowOff>
    </xdr:from>
    <xdr:ext cx="378565" cy="259045"/>
    <xdr:sp macro="" textlink="">
      <xdr:nvSpPr>
        <xdr:cNvPr id="704" name="テキスト ボックス 703"/>
        <xdr:cNvSpPr txBox="1"/>
      </xdr:nvSpPr>
      <xdr:spPr>
        <a:xfrm>
          <a:off x="12625017" y="16982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76607</xdr:rowOff>
    </xdr:from>
    <xdr:to>
      <xdr:col>116</xdr:col>
      <xdr:colOff>63500</xdr:colOff>
      <xdr:row>36</xdr:row>
      <xdr:rowOff>89789</xdr:rowOff>
    </xdr:to>
    <xdr:cxnSp macro="">
      <xdr:nvCxnSpPr>
        <xdr:cNvPr id="733" name="直線コネクタ 732"/>
        <xdr:cNvCxnSpPr/>
      </xdr:nvCxnSpPr>
      <xdr:spPr>
        <a:xfrm flipV="1">
          <a:off x="21323300" y="6248807"/>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68165</xdr:rowOff>
    </xdr:from>
    <xdr:ext cx="378565" cy="259045"/>
    <xdr:sp macro="" textlink="">
      <xdr:nvSpPr>
        <xdr:cNvPr id="734" name="投資及び出資金平均値テキスト"/>
        <xdr:cNvSpPr txBox="1"/>
      </xdr:nvSpPr>
      <xdr:spPr>
        <a:xfrm>
          <a:off x="22212300" y="6583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89789</xdr:rowOff>
    </xdr:from>
    <xdr:to>
      <xdr:col>111</xdr:col>
      <xdr:colOff>177800</xdr:colOff>
      <xdr:row>36</xdr:row>
      <xdr:rowOff>128803</xdr:rowOff>
    </xdr:to>
    <xdr:cxnSp macro="">
      <xdr:nvCxnSpPr>
        <xdr:cNvPr id="736" name="直線コネクタ 735"/>
        <xdr:cNvCxnSpPr/>
      </xdr:nvCxnSpPr>
      <xdr:spPr>
        <a:xfrm flipV="1">
          <a:off x="20434300" y="6261989"/>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20693</xdr:rowOff>
    </xdr:from>
    <xdr:ext cx="378565" cy="259045"/>
    <xdr:sp macro="" textlink="">
      <xdr:nvSpPr>
        <xdr:cNvPr id="738" name="テキスト ボックス 737"/>
        <xdr:cNvSpPr txBox="1"/>
      </xdr:nvSpPr>
      <xdr:spPr>
        <a:xfrm>
          <a:off x="21134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77750</xdr:rowOff>
    </xdr:from>
    <xdr:to>
      <xdr:col>107</xdr:col>
      <xdr:colOff>50800</xdr:colOff>
      <xdr:row>36</xdr:row>
      <xdr:rowOff>128803</xdr:rowOff>
    </xdr:to>
    <xdr:cxnSp macro="">
      <xdr:nvCxnSpPr>
        <xdr:cNvPr id="739" name="直線コネクタ 738"/>
        <xdr:cNvCxnSpPr/>
      </xdr:nvCxnSpPr>
      <xdr:spPr>
        <a:xfrm>
          <a:off x="19545300" y="6249950"/>
          <a:ext cx="8890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38905</xdr:rowOff>
    </xdr:from>
    <xdr:ext cx="378565" cy="259045"/>
    <xdr:sp macro="" textlink="">
      <xdr:nvSpPr>
        <xdr:cNvPr id="741" name="テキスト ボックス 740"/>
        <xdr:cNvSpPr txBox="1"/>
      </xdr:nvSpPr>
      <xdr:spPr>
        <a:xfrm>
          <a:off x="20245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71349</xdr:rowOff>
    </xdr:from>
    <xdr:to>
      <xdr:col>102</xdr:col>
      <xdr:colOff>114300</xdr:colOff>
      <xdr:row>36</xdr:row>
      <xdr:rowOff>77750</xdr:rowOff>
    </xdr:to>
    <xdr:cxnSp macro="">
      <xdr:nvCxnSpPr>
        <xdr:cNvPr id="742" name="直線コネクタ 741"/>
        <xdr:cNvCxnSpPr/>
      </xdr:nvCxnSpPr>
      <xdr:spPr>
        <a:xfrm>
          <a:off x="18656300" y="624354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28236</xdr:rowOff>
    </xdr:from>
    <xdr:ext cx="378565" cy="259045"/>
    <xdr:sp macro="" textlink="">
      <xdr:nvSpPr>
        <xdr:cNvPr id="744" name="テキスト ボックス 743"/>
        <xdr:cNvSpPr txBox="1"/>
      </xdr:nvSpPr>
      <xdr:spPr>
        <a:xfrm>
          <a:off x="19356017" y="671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7281</xdr:rowOff>
    </xdr:from>
    <xdr:ext cx="469744" cy="259045"/>
    <xdr:sp macro="" textlink="">
      <xdr:nvSpPr>
        <xdr:cNvPr id="746" name="テキスト ボックス 745"/>
        <xdr:cNvSpPr txBox="1"/>
      </xdr:nvSpPr>
      <xdr:spPr>
        <a:xfrm>
          <a:off x="18421428"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25807</xdr:rowOff>
    </xdr:from>
    <xdr:to>
      <xdr:col>116</xdr:col>
      <xdr:colOff>114300</xdr:colOff>
      <xdr:row>36</xdr:row>
      <xdr:rowOff>127407</xdr:rowOff>
    </xdr:to>
    <xdr:sp macro="" textlink="">
      <xdr:nvSpPr>
        <xdr:cNvPr id="752" name="楕円 751"/>
        <xdr:cNvSpPr/>
      </xdr:nvSpPr>
      <xdr:spPr>
        <a:xfrm>
          <a:off x="221107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48684</xdr:rowOff>
    </xdr:from>
    <xdr:ext cx="469744" cy="259045"/>
    <xdr:sp macro="" textlink="">
      <xdr:nvSpPr>
        <xdr:cNvPr id="753" name="投資及び出資金該当値テキスト"/>
        <xdr:cNvSpPr txBox="1"/>
      </xdr:nvSpPr>
      <xdr:spPr>
        <a:xfrm>
          <a:off x="22212300" y="60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38989</xdr:rowOff>
    </xdr:from>
    <xdr:to>
      <xdr:col>112</xdr:col>
      <xdr:colOff>38100</xdr:colOff>
      <xdr:row>36</xdr:row>
      <xdr:rowOff>140589</xdr:rowOff>
    </xdr:to>
    <xdr:sp macro="" textlink="">
      <xdr:nvSpPr>
        <xdr:cNvPr id="754" name="楕円 753"/>
        <xdr:cNvSpPr/>
      </xdr:nvSpPr>
      <xdr:spPr>
        <a:xfrm>
          <a:off x="21272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157116</xdr:rowOff>
    </xdr:from>
    <xdr:ext cx="469744" cy="259045"/>
    <xdr:sp macro="" textlink="">
      <xdr:nvSpPr>
        <xdr:cNvPr id="755" name="テキスト ボックス 754"/>
        <xdr:cNvSpPr txBox="1"/>
      </xdr:nvSpPr>
      <xdr:spPr>
        <a:xfrm>
          <a:off x="21088428"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78003</xdr:rowOff>
    </xdr:from>
    <xdr:to>
      <xdr:col>107</xdr:col>
      <xdr:colOff>101600</xdr:colOff>
      <xdr:row>37</xdr:row>
      <xdr:rowOff>8153</xdr:rowOff>
    </xdr:to>
    <xdr:sp macro="" textlink="">
      <xdr:nvSpPr>
        <xdr:cNvPr id="756" name="楕円 755"/>
        <xdr:cNvSpPr/>
      </xdr:nvSpPr>
      <xdr:spPr>
        <a:xfrm>
          <a:off x="20383500" y="62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24680</xdr:rowOff>
    </xdr:from>
    <xdr:ext cx="469744" cy="259045"/>
    <xdr:sp macro="" textlink="">
      <xdr:nvSpPr>
        <xdr:cNvPr id="757" name="テキスト ボックス 756"/>
        <xdr:cNvSpPr txBox="1"/>
      </xdr:nvSpPr>
      <xdr:spPr>
        <a:xfrm>
          <a:off x="20199428" y="60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26950</xdr:rowOff>
    </xdr:from>
    <xdr:to>
      <xdr:col>102</xdr:col>
      <xdr:colOff>165100</xdr:colOff>
      <xdr:row>36</xdr:row>
      <xdr:rowOff>128550</xdr:rowOff>
    </xdr:to>
    <xdr:sp macro="" textlink="">
      <xdr:nvSpPr>
        <xdr:cNvPr id="758" name="楕円 757"/>
        <xdr:cNvSpPr/>
      </xdr:nvSpPr>
      <xdr:spPr>
        <a:xfrm>
          <a:off x="19494500" y="61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145077</xdr:rowOff>
    </xdr:from>
    <xdr:ext cx="469744" cy="259045"/>
    <xdr:sp macro="" textlink="">
      <xdr:nvSpPr>
        <xdr:cNvPr id="759" name="テキスト ボックス 758"/>
        <xdr:cNvSpPr txBox="1"/>
      </xdr:nvSpPr>
      <xdr:spPr>
        <a:xfrm>
          <a:off x="19310428" y="59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20549</xdr:rowOff>
    </xdr:from>
    <xdr:to>
      <xdr:col>98</xdr:col>
      <xdr:colOff>38100</xdr:colOff>
      <xdr:row>36</xdr:row>
      <xdr:rowOff>122149</xdr:rowOff>
    </xdr:to>
    <xdr:sp macro="" textlink="">
      <xdr:nvSpPr>
        <xdr:cNvPr id="760" name="楕円 759"/>
        <xdr:cNvSpPr/>
      </xdr:nvSpPr>
      <xdr:spPr>
        <a:xfrm>
          <a:off x="18605500" y="61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138676</xdr:rowOff>
    </xdr:from>
    <xdr:ext cx="469744" cy="259045"/>
    <xdr:sp macro="" textlink="">
      <xdr:nvSpPr>
        <xdr:cNvPr id="761" name="テキスト ボックス 760"/>
        <xdr:cNvSpPr txBox="1"/>
      </xdr:nvSpPr>
      <xdr:spPr>
        <a:xfrm>
          <a:off x="18421428" y="596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63707</xdr:rowOff>
    </xdr:from>
    <xdr:to>
      <xdr:col>116</xdr:col>
      <xdr:colOff>63500</xdr:colOff>
      <xdr:row>59</xdr:row>
      <xdr:rowOff>64621</xdr:rowOff>
    </xdr:to>
    <xdr:cxnSp macro="">
      <xdr:nvCxnSpPr>
        <xdr:cNvPr id="792" name="直線コネクタ 791"/>
        <xdr:cNvCxnSpPr/>
      </xdr:nvCxnSpPr>
      <xdr:spPr>
        <a:xfrm flipV="1">
          <a:off x="21323300" y="1017925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60278</xdr:rowOff>
    </xdr:from>
    <xdr:to>
      <xdr:col>111</xdr:col>
      <xdr:colOff>177800</xdr:colOff>
      <xdr:row>59</xdr:row>
      <xdr:rowOff>64621</xdr:rowOff>
    </xdr:to>
    <xdr:cxnSp macro="">
      <xdr:nvCxnSpPr>
        <xdr:cNvPr id="795" name="直線コネクタ 794"/>
        <xdr:cNvCxnSpPr/>
      </xdr:nvCxnSpPr>
      <xdr:spPr>
        <a:xfrm>
          <a:off x="20434300" y="1017582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56555</xdr:rowOff>
    </xdr:from>
    <xdr:to>
      <xdr:col>107</xdr:col>
      <xdr:colOff>50800</xdr:colOff>
      <xdr:row>59</xdr:row>
      <xdr:rowOff>60278</xdr:rowOff>
    </xdr:to>
    <xdr:cxnSp macro="">
      <xdr:nvCxnSpPr>
        <xdr:cNvPr id="798" name="直線コネクタ 797"/>
        <xdr:cNvCxnSpPr/>
      </xdr:nvCxnSpPr>
      <xdr:spPr>
        <a:xfrm>
          <a:off x="19545300" y="1017210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52669</xdr:rowOff>
    </xdr:from>
    <xdr:to>
      <xdr:col>102</xdr:col>
      <xdr:colOff>114300</xdr:colOff>
      <xdr:row>59</xdr:row>
      <xdr:rowOff>56555</xdr:rowOff>
    </xdr:to>
    <xdr:cxnSp macro="">
      <xdr:nvCxnSpPr>
        <xdr:cNvPr id="801" name="直線コネクタ 800"/>
        <xdr:cNvCxnSpPr/>
      </xdr:nvCxnSpPr>
      <xdr:spPr>
        <a:xfrm>
          <a:off x="18656300" y="1016821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12907</xdr:rowOff>
    </xdr:from>
    <xdr:to>
      <xdr:col>116</xdr:col>
      <xdr:colOff>114300</xdr:colOff>
      <xdr:row>59</xdr:row>
      <xdr:rowOff>114507</xdr:rowOff>
    </xdr:to>
    <xdr:sp macro="" textlink="">
      <xdr:nvSpPr>
        <xdr:cNvPr id="811" name="楕円 810"/>
        <xdr:cNvSpPr/>
      </xdr:nvSpPr>
      <xdr:spPr>
        <a:xfrm>
          <a:off x="22110700" y="101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99284</xdr:rowOff>
    </xdr:from>
    <xdr:ext cx="469744" cy="259045"/>
    <xdr:sp macro="" textlink="">
      <xdr:nvSpPr>
        <xdr:cNvPr id="812" name="貸付金該当値テキスト"/>
        <xdr:cNvSpPr txBox="1"/>
      </xdr:nvSpPr>
      <xdr:spPr>
        <a:xfrm>
          <a:off x="22212300" y="1004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13821</xdr:rowOff>
    </xdr:from>
    <xdr:to>
      <xdr:col>112</xdr:col>
      <xdr:colOff>38100</xdr:colOff>
      <xdr:row>59</xdr:row>
      <xdr:rowOff>115421</xdr:rowOff>
    </xdr:to>
    <xdr:sp macro="" textlink="">
      <xdr:nvSpPr>
        <xdr:cNvPr id="813" name="楕円 812"/>
        <xdr:cNvSpPr/>
      </xdr:nvSpPr>
      <xdr:spPr>
        <a:xfrm>
          <a:off x="21272500" y="101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106548</xdr:rowOff>
    </xdr:from>
    <xdr:ext cx="469744" cy="259045"/>
    <xdr:sp macro="" textlink="">
      <xdr:nvSpPr>
        <xdr:cNvPr id="814" name="テキスト ボックス 813"/>
        <xdr:cNvSpPr txBox="1"/>
      </xdr:nvSpPr>
      <xdr:spPr>
        <a:xfrm>
          <a:off x="21088428" y="102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9478</xdr:rowOff>
    </xdr:from>
    <xdr:to>
      <xdr:col>107</xdr:col>
      <xdr:colOff>101600</xdr:colOff>
      <xdr:row>59</xdr:row>
      <xdr:rowOff>111078</xdr:rowOff>
    </xdr:to>
    <xdr:sp macro="" textlink="">
      <xdr:nvSpPr>
        <xdr:cNvPr id="815" name="楕円 814"/>
        <xdr:cNvSpPr/>
      </xdr:nvSpPr>
      <xdr:spPr>
        <a:xfrm>
          <a:off x="20383500" y="10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102205</xdr:rowOff>
    </xdr:from>
    <xdr:ext cx="469744" cy="259045"/>
    <xdr:sp macro="" textlink="">
      <xdr:nvSpPr>
        <xdr:cNvPr id="816" name="テキスト ボックス 815"/>
        <xdr:cNvSpPr txBox="1"/>
      </xdr:nvSpPr>
      <xdr:spPr>
        <a:xfrm>
          <a:off x="20199428" y="10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5755</xdr:rowOff>
    </xdr:from>
    <xdr:to>
      <xdr:col>102</xdr:col>
      <xdr:colOff>165100</xdr:colOff>
      <xdr:row>59</xdr:row>
      <xdr:rowOff>107355</xdr:rowOff>
    </xdr:to>
    <xdr:sp macro="" textlink="">
      <xdr:nvSpPr>
        <xdr:cNvPr id="817" name="楕円 816"/>
        <xdr:cNvSpPr/>
      </xdr:nvSpPr>
      <xdr:spPr>
        <a:xfrm>
          <a:off x="19494500" y="10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98482</xdr:rowOff>
    </xdr:from>
    <xdr:ext cx="469744" cy="259045"/>
    <xdr:sp macro="" textlink="">
      <xdr:nvSpPr>
        <xdr:cNvPr id="818" name="テキスト ボックス 817"/>
        <xdr:cNvSpPr txBox="1"/>
      </xdr:nvSpPr>
      <xdr:spPr>
        <a:xfrm>
          <a:off x="19310428" y="102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1869</xdr:rowOff>
    </xdr:from>
    <xdr:to>
      <xdr:col>98</xdr:col>
      <xdr:colOff>38100</xdr:colOff>
      <xdr:row>59</xdr:row>
      <xdr:rowOff>103469</xdr:rowOff>
    </xdr:to>
    <xdr:sp macro="" textlink="">
      <xdr:nvSpPr>
        <xdr:cNvPr id="819" name="楕円 818"/>
        <xdr:cNvSpPr/>
      </xdr:nvSpPr>
      <xdr:spPr>
        <a:xfrm>
          <a:off x="18605500" y="101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94596</xdr:rowOff>
    </xdr:from>
    <xdr:ext cx="469744" cy="259045"/>
    <xdr:sp macro="" textlink="">
      <xdr:nvSpPr>
        <xdr:cNvPr id="820" name="テキスト ボックス 819"/>
        <xdr:cNvSpPr txBox="1"/>
      </xdr:nvSpPr>
      <xdr:spPr>
        <a:xfrm>
          <a:off x="18421428" y="102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92184</xdr:rowOff>
    </xdr:from>
    <xdr:to>
      <xdr:col>116</xdr:col>
      <xdr:colOff>63500</xdr:colOff>
      <xdr:row>74</xdr:row>
      <xdr:rowOff>103516</xdr:rowOff>
    </xdr:to>
    <xdr:cxnSp macro="">
      <xdr:nvCxnSpPr>
        <xdr:cNvPr id="852" name="直線コネクタ 851"/>
        <xdr:cNvCxnSpPr/>
      </xdr:nvCxnSpPr>
      <xdr:spPr>
        <a:xfrm>
          <a:off x="21323300" y="12779484"/>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92184</xdr:rowOff>
    </xdr:from>
    <xdr:to>
      <xdr:col>111</xdr:col>
      <xdr:colOff>177800</xdr:colOff>
      <xdr:row>74</xdr:row>
      <xdr:rowOff>116219</xdr:rowOff>
    </xdr:to>
    <xdr:cxnSp macro="">
      <xdr:nvCxnSpPr>
        <xdr:cNvPr id="855" name="直線コネクタ 854"/>
        <xdr:cNvCxnSpPr/>
      </xdr:nvCxnSpPr>
      <xdr:spPr>
        <a:xfrm flipV="1">
          <a:off x="20434300" y="12779484"/>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116219</xdr:rowOff>
    </xdr:from>
    <xdr:to>
      <xdr:col>107</xdr:col>
      <xdr:colOff>50800</xdr:colOff>
      <xdr:row>74</xdr:row>
      <xdr:rowOff>151685</xdr:rowOff>
    </xdr:to>
    <xdr:cxnSp macro="">
      <xdr:nvCxnSpPr>
        <xdr:cNvPr id="858" name="直線コネクタ 857"/>
        <xdr:cNvCxnSpPr/>
      </xdr:nvCxnSpPr>
      <xdr:spPr>
        <a:xfrm flipV="1">
          <a:off x="19545300" y="12803519"/>
          <a:ext cx="88900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151685</xdr:rowOff>
    </xdr:from>
    <xdr:to>
      <xdr:col>102</xdr:col>
      <xdr:colOff>114300</xdr:colOff>
      <xdr:row>75</xdr:row>
      <xdr:rowOff>32519</xdr:rowOff>
    </xdr:to>
    <xdr:cxnSp macro="">
      <xdr:nvCxnSpPr>
        <xdr:cNvPr id="861" name="直線コネクタ 860"/>
        <xdr:cNvCxnSpPr/>
      </xdr:nvCxnSpPr>
      <xdr:spPr>
        <a:xfrm flipV="1">
          <a:off x="18656300" y="12838985"/>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52716</xdr:rowOff>
    </xdr:from>
    <xdr:to>
      <xdr:col>116</xdr:col>
      <xdr:colOff>114300</xdr:colOff>
      <xdr:row>74</xdr:row>
      <xdr:rowOff>154316</xdr:rowOff>
    </xdr:to>
    <xdr:sp macro="" textlink="">
      <xdr:nvSpPr>
        <xdr:cNvPr id="871" name="楕円 870"/>
        <xdr:cNvSpPr/>
      </xdr:nvSpPr>
      <xdr:spPr>
        <a:xfrm>
          <a:off x="22110700" y="1274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31143</xdr:rowOff>
    </xdr:from>
    <xdr:ext cx="534377" cy="259045"/>
    <xdr:sp macro="" textlink="">
      <xdr:nvSpPr>
        <xdr:cNvPr id="872" name="繰出金該当値テキスト"/>
        <xdr:cNvSpPr txBox="1"/>
      </xdr:nvSpPr>
      <xdr:spPr>
        <a:xfrm>
          <a:off x="22212300" y="127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41384</xdr:rowOff>
    </xdr:from>
    <xdr:to>
      <xdr:col>112</xdr:col>
      <xdr:colOff>38100</xdr:colOff>
      <xdr:row>74</xdr:row>
      <xdr:rowOff>142984</xdr:rowOff>
    </xdr:to>
    <xdr:sp macro="" textlink="">
      <xdr:nvSpPr>
        <xdr:cNvPr id="873" name="楕円 872"/>
        <xdr:cNvSpPr/>
      </xdr:nvSpPr>
      <xdr:spPr>
        <a:xfrm>
          <a:off x="21272500" y="127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134111</xdr:rowOff>
    </xdr:from>
    <xdr:ext cx="534377" cy="259045"/>
    <xdr:sp macro="" textlink="">
      <xdr:nvSpPr>
        <xdr:cNvPr id="874" name="テキスト ボックス 873"/>
        <xdr:cNvSpPr txBox="1"/>
      </xdr:nvSpPr>
      <xdr:spPr>
        <a:xfrm>
          <a:off x="21056111" y="128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65419</xdr:rowOff>
    </xdr:from>
    <xdr:to>
      <xdr:col>107</xdr:col>
      <xdr:colOff>101600</xdr:colOff>
      <xdr:row>74</xdr:row>
      <xdr:rowOff>167019</xdr:rowOff>
    </xdr:to>
    <xdr:sp macro="" textlink="">
      <xdr:nvSpPr>
        <xdr:cNvPr id="875" name="楕円 874"/>
        <xdr:cNvSpPr/>
      </xdr:nvSpPr>
      <xdr:spPr>
        <a:xfrm>
          <a:off x="20383500" y="127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158146</xdr:rowOff>
    </xdr:from>
    <xdr:ext cx="534377" cy="259045"/>
    <xdr:sp macro="" textlink="">
      <xdr:nvSpPr>
        <xdr:cNvPr id="876" name="テキスト ボックス 875"/>
        <xdr:cNvSpPr txBox="1"/>
      </xdr:nvSpPr>
      <xdr:spPr>
        <a:xfrm>
          <a:off x="20167111" y="128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100885</xdr:rowOff>
    </xdr:from>
    <xdr:to>
      <xdr:col>102</xdr:col>
      <xdr:colOff>165100</xdr:colOff>
      <xdr:row>75</xdr:row>
      <xdr:rowOff>31035</xdr:rowOff>
    </xdr:to>
    <xdr:sp macro="" textlink="">
      <xdr:nvSpPr>
        <xdr:cNvPr id="877" name="楕円 876"/>
        <xdr:cNvSpPr/>
      </xdr:nvSpPr>
      <xdr:spPr>
        <a:xfrm>
          <a:off x="19494500" y="127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22162</xdr:rowOff>
    </xdr:from>
    <xdr:ext cx="534377" cy="259045"/>
    <xdr:sp macro="" textlink="">
      <xdr:nvSpPr>
        <xdr:cNvPr id="878" name="テキスト ボックス 877"/>
        <xdr:cNvSpPr txBox="1"/>
      </xdr:nvSpPr>
      <xdr:spPr>
        <a:xfrm>
          <a:off x="19278111" y="1288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153169</xdr:rowOff>
    </xdr:from>
    <xdr:to>
      <xdr:col>98</xdr:col>
      <xdr:colOff>38100</xdr:colOff>
      <xdr:row>75</xdr:row>
      <xdr:rowOff>83319</xdr:rowOff>
    </xdr:to>
    <xdr:sp macro="" textlink="">
      <xdr:nvSpPr>
        <xdr:cNvPr id="879" name="楕円 878"/>
        <xdr:cNvSpPr/>
      </xdr:nvSpPr>
      <xdr:spPr>
        <a:xfrm>
          <a:off x="18605500" y="128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74446</xdr:rowOff>
    </xdr:from>
    <xdr:ext cx="534377" cy="259045"/>
    <xdr:sp macro="" textlink="">
      <xdr:nvSpPr>
        <xdr:cNvPr id="880" name="テキスト ボックス 879"/>
        <xdr:cNvSpPr txBox="1"/>
      </xdr:nvSpPr>
      <xdr:spPr>
        <a:xfrm>
          <a:off x="18389111" y="129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普通建設事業費全体では、クリーンセンターの基幹改良工事に加え、認定こども園の整備や「新」学校給食センターの建設により増加しており、類似団体内平均値を上回る水準となった。</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普通建設事業費のうち新規整備は、</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「新」学校給食センター建設</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事業</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費や地域防災無線等の整備など</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前</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年度よりも大幅に増加したものの、類似団体</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普通建設事業費のうち更新整備は、クリーンセンターの基幹改良工事</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に加え、認定こども園の整備や社会福祉施設の建設などにより増加し、</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を上回っ</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lang="ja-JP" altLang="en-US" sz="1400">
              <a:solidFill>
                <a:srgbClr val="000000"/>
              </a:solidFill>
              <a:effectLst/>
              <a:latin typeface="ＭＳ ゴシック" panose="020B0609070205080204" pitchFamily="49" charset="-128"/>
              <a:ea typeface="ＭＳ ゴシック" panose="020B0609070205080204" pitchFamily="49" charset="-128"/>
            </a:rPr>
            <a:t>災害復旧事業費は、地震、台風及び豪雨被害からの復旧のため、平成</a:t>
          </a:r>
          <a:r>
            <a:rPr lang="en-US" altLang="ja-JP" sz="1400">
              <a:solidFill>
                <a:srgbClr val="000000"/>
              </a:solidFill>
              <a:effectLst/>
              <a:latin typeface="ＭＳ ゴシック" panose="020B0609070205080204" pitchFamily="49" charset="-128"/>
              <a:ea typeface="ＭＳ ゴシック" panose="020B0609070205080204" pitchFamily="49" charset="-128"/>
            </a:rPr>
            <a:t>30</a:t>
          </a:r>
          <a:r>
            <a:rPr lang="ja-JP" altLang="en-US" sz="1400">
              <a:solidFill>
                <a:srgbClr val="000000"/>
              </a:solidFill>
              <a:effectLst/>
              <a:latin typeface="ＭＳ ゴシック" panose="020B0609070205080204" pitchFamily="49" charset="-128"/>
              <a:ea typeface="ＭＳ ゴシック" panose="020B0609070205080204" pitchFamily="49" charset="-128"/>
            </a:rPr>
            <a:t>年度は大幅な増となった。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投資及び出資金は市立病院の企業債償還金の負担により、類似団体</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を大きく上回る水準となっている。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103,655
101,722
22.14
38,656,589
38,418,897
121,978
21,477,070
34,641,648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60604</xdr:rowOff>
    </xdr:from>
    <xdr:to>
      <xdr:col>24</xdr:col>
      <xdr:colOff>62865</xdr:colOff>
      <xdr:row>38</xdr:row>
      <xdr:rowOff>161189</xdr:rowOff>
    </xdr:to>
    <xdr:cxnSp macro="">
      <xdr:nvCxnSpPr>
        <xdr:cNvPr id="54" name="直線コネクタ 53"/>
        <xdr:cNvCxnSpPr/>
      </xdr:nvCxnSpPr>
      <xdr:spPr>
        <a:xfrm flipV="1">
          <a:off x="4633595" y="5889904"/>
          <a:ext cx="1270" cy="78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165016</xdr:rowOff>
    </xdr:from>
    <xdr:ext cx="469744" cy="259045"/>
    <xdr:sp macro="" textlink="">
      <xdr:nvSpPr>
        <xdr:cNvPr id="55" name="議会費最小値テキスト"/>
        <xdr:cNvSpPr txBox="1"/>
      </xdr:nvSpPr>
      <xdr:spPr>
        <a:xfrm>
          <a:off x="4686300" y="66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161189</xdr:rowOff>
    </xdr:from>
    <xdr:to>
      <xdr:col>24</xdr:col>
      <xdr:colOff>152400</xdr:colOff>
      <xdr:row>38</xdr:row>
      <xdr:rowOff>161189</xdr:rowOff>
    </xdr:to>
    <xdr:cxnSp macro="">
      <xdr:nvCxnSpPr>
        <xdr:cNvPr id="56" name="直線コネクタ 55"/>
        <xdr:cNvCxnSpPr/>
      </xdr:nvCxnSpPr>
      <xdr:spPr>
        <a:xfrm>
          <a:off x="4546600" y="667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7281</xdr:rowOff>
    </xdr:from>
    <xdr:ext cx="469744" cy="259045"/>
    <xdr:sp macro="" textlink="">
      <xdr:nvSpPr>
        <xdr:cNvPr id="57" name="議会費最大値テキスト"/>
        <xdr:cNvSpPr txBox="1"/>
      </xdr:nvSpPr>
      <xdr:spPr>
        <a:xfrm>
          <a:off x="4686300" y="566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34</xdr:row>
      <xdr:rowOff>60604</xdr:rowOff>
    </xdr:from>
    <xdr:to>
      <xdr:col>24</xdr:col>
      <xdr:colOff>152400</xdr:colOff>
      <xdr:row>34</xdr:row>
      <xdr:rowOff>60604</xdr:rowOff>
    </xdr:to>
    <xdr:cxnSp macro="">
      <xdr:nvCxnSpPr>
        <xdr:cNvPr id="58" name="直線コネクタ 57"/>
        <xdr:cNvCxnSpPr/>
      </xdr:nvCxnSpPr>
      <xdr:spPr>
        <a:xfrm>
          <a:off x="4546600" y="588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17170</xdr:rowOff>
    </xdr:from>
    <xdr:to>
      <xdr:col>24</xdr:col>
      <xdr:colOff>63500</xdr:colOff>
      <xdr:row>34</xdr:row>
      <xdr:rowOff>60604</xdr:rowOff>
    </xdr:to>
    <xdr:cxnSp macro="">
      <xdr:nvCxnSpPr>
        <xdr:cNvPr id="59" name="直線コネクタ 58"/>
        <xdr:cNvCxnSpPr/>
      </xdr:nvCxnSpPr>
      <xdr:spPr>
        <a:xfrm>
          <a:off x="3797300" y="58464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111675</xdr:rowOff>
    </xdr:from>
    <xdr:ext cx="469744" cy="259045"/>
    <xdr:sp macro="" textlink="">
      <xdr:nvSpPr>
        <xdr:cNvPr id="60" name="議会費平均値テキスト"/>
        <xdr:cNvSpPr txBox="1"/>
      </xdr:nvSpPr>
      <xdr:spPr>
        <a:xfrm>
          <a:off x="4686300" y="6283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133248</xdr:rowOff>
    </xdr:from>
    <xdr:to>
      <xdr:col>24</xdr:col>
      <xdr:colOff>114300</xdr:colOff>
      <xdr:row>37</xdr:row>
      <xdr:rowOff>63398</xdr:rowOff>
    </xdr:to>
    <xdr:sp macro="" textlink="">
      <xdr:nvSpPr>
        <xdr:cNvPr id="61" name="フローチャート: 判断 60"/>
        <xdr:cNvSpPr/>
      </xdr:nvSpPr>
      <xdr:spPr>
        <a:xfrm>
          <a:off x="4584700" y="63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5283</xdr:rowOff>
    </xdr:from>
    <xdr:to>
      <xdr:col>19</xdr:col>
      <xdr:colOff>177800</xdr:colOff>
      <xdr:row>34</xdr:row>
      <xdr:rowOff>17170</xdr:rowOff>
    </xdr:to>
    <xdr:cxnSp macro="">
      <xdr:nvCxnSpPr>
        <xdr:cNvPr id="62" name="直線コネクタ 61"/>
        <xdr:cNvCxnSpPr/>
      </xdr:nvCxnSpPr>
      <xdr:spPr>
        <a:xfrm>
          <a:off x="2908300" y="583458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126390</xdr:rowOff>
    </xdr:from>
    <xdr:to>
      <xdr:col>20</xdr:col>
      <xdr:colOff>38100</xdr:colOff>
      <xdr:row>37</xdr:row>
      <xdr:rowOff>56540</xdr:rowOff>
    </xdr:to>
    <xdr:sp macro="" textlink="">
      <xdr:nvSpPr>
        <xdr:cNvPr id="63" name="フローチャート: 判断 62"/>
        <xdr:cNvSpPr/>
      </xdr:nvSpPr>
      <xdr:spPr>
        <a:xfrm>
          <a:off x="37465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47667</xdr:rowOff>
    </xdr:from>
    <xdr:ext cx="469744" cy="259045"/>
    <xdr:sp macro="" textlink="">
      <xdr:nvSpPr>
        <xdr:cNvPr id="64" name="テキスト ボックス 63"/>
        <xdr:cNvSpPr txBox="1"/>
      </xdr:nvSpPr>
      <xdr:spPr>
        <a:xfrm>
          <a:off x="3562428" y="63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29972</xdr:rowOff>
    </xdr:from>
    <xdr:to>
      <xdr:col>15</xdr:col>
      <xdr:colOff>50800</xdr:colOff>
      <xdr:row>34</xdr:row>
      <xdr:rowOff>5283</xdr:rowOff>
    </xdr:to>
    <xdr:cxnSp macro="">
      <xdr:nvCxnSpPr>
        <xdr:cNvPr id="65" name="直線コネクタ 64"/>
        <xdr:cNvCxnSpPr/>
      </xdr:nvCxnSpPr>
      <xdr:spPr>
        <a:xfrm>
          <a:off x="2019300" y="5687822"/>
          <a:ext cx="8890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126390</xdr:rowOff>
    </xdr:from>
    <xdr:to>
      <xdr:col>15</xdr:col>
      <xdr:colOff>101600</xdr:colOff>
      <xdr:row>37</xdr:row>
      <xdr:rowOff>56540</xdr:rowOff>
    </xdr:to>
    <xdr:sp macro="" textlink="">
      <xdr:nvSpPr>
        <xdr:cNvPr id="66" name="フローチャート: 判断 65"/>
        <xdr:cNvSpPr/>
      </xdr:nvSpPr>
      <xdr:spPr>
        <a:xfrm>
          <a:off x="28575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47667</xdr:rowOff>
    </xdr:from>
    <xdr:ext cx="469744" cy="259045"/>
    <xdr:sp macro="" textlink="">
      <xdr:nvSpPr>
        <xdr:cNvPr id="67" name="テキスト ボックス 66"/>
        <xdr:cNvSpPr txBox="1"/>
      </xdr:nvSpPr>
      <xdr:spPr>
        <a:xfrm>
          <a:off x="2673428" y="63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100838</xdr:rowOff>
    </xdr:from>
    <xdr:to>
      <xdr:col>10</xdr:col>
      <xdr:colOff>114300</xdr:colOff>
      <xdr:row>33</xdr:row>
      <xdr:rowOff>29972</xdr:rowOff>
    </xdr:to>
    <xdr:cxnSp macro="">
      <xdr:nvCxnSpPr>
        <xdr:cNvPr id="68" name="直線コネクタ 67"/>
        <xdr:cNvCxnSpPr/>
      </xdr:nvCxnSpPr>
      <xdr:spPr>
        <a:xfrm>
          <a:off x="1130300" y="558723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28549</xdr:rowOff>
    </xdr:from>
    <xdr:to>
      <xdr:col>10</xdr:col>
      <xdr:colOff>165100</xdr:colOff>
      <xdr:row>36</xdr:row>
      <xdr:rowOff>130149</xdr:rowOff>
    </xdr:to>
    <xdr:sp macro="" textlink="">
      <xdr:nvSpPr>
        <xdr:cNvPr id="69" name="フローチャート: 判断 68"/>
        <xdr:cNvSpPr/>
      </xdr:nvSpPr>
      <xdr:spPr>
        <a:xfrm>
          <a:off x="1968500" y="62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121276</xdr:rowOff>
    </xdr:from>
    <xdr:ext cx="469744" cy="259045"/>
    <xdr:sp macro="" textlink="">
      <xdr:nvSpPr>
        <xdr:cNvPr id="70" name="テキスト ボックス 69"/>
        <xdr:cNvSpPr txBox="1"/>
      </xdr:nvSpPr>
      <xdr:spPr>
        <a:xfrm>
          <a:off x="1784428" y="62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43180</xdr:rowOff>
    </xdr:from>
    <xdr:to>
      <xdr:col>6</xdr:col>
      <xdr:colOff>38100</xdr:colOff>
      <xdr:row>36</xdr:row>
      <xdr:rowOff>144780</xdr:rowOff>
    </xdr:to>
    <xdr:sp macro="" textlink="">
      <xdr:nvSpPr>
        <xdr:cNvPr id="71" name="フローチャート: 判断 70"/>
        <xdr:cNvSpPr/>
      </xdr:nvSpPr>
      <xdr:spPr>
        <a:xfrm>
          <a:off x="1079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135907</xdr:rowOff>
    </xdr:from>
    <xdr:ext cx="469744" cy="259045"/>
    <xdr:sp macro="" textlink="">
      <xdr:nvSpPr>
        <xdr:cNvPr id="72" name="テキスト ボックス 71"/>
        <xdr:cNvSpPr txBox="1"/>
      </xdr:nvSpPr>
      <xdr:spPr>
        <a:xfrm>
          <a:off x="895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xdr:rowOff>
    </xdr:from>
    <xdr:to>
      <xdr:col>24</xdr:col>
      <xdr:colOff>114300</xdr:colOff>
      <xdr:row>34</xdr:row>
      <xdr:rowOff>111404</xdr:rowOff>
    </xdr:to>
    <xdr:sp macro="" textlink="">
      <xdr:nvSpPr>
        <xdr:cNvPr id="78" name="楕円 77"/>
        <xdr:cNvSpPr/>
      </xdr:nvSpPr>
      <xdr:spPr>
        <a:xfrm>
          <a:off x="45847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134281</xdr:rowOff>
    </xdr:from>
    <xdr:ext cx="469744" cy="259045"/>
    <xdr:sp macro="" textlink="">
      <xdr:nvSpPr>
        <xdr:cNvPr id="79" name="議会費該当値テキスト"/>
        <xdr:cNvSpPr txBox="1"/>
      </xdr:nvSpPr>
      <xdr:spPr>
        <a:xfrm>
          <a:off x="4686300" y="57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137820</xdr:rowOff>
    </xdr:from>
    <xdr:to>
      <xdr:col>20</xdr:col>
      <xdr:colOff>38100</xdr:colOff>
      <xdr:row>34</xdr:row>
      <xdr:rowOff>67970</xdr:rowOff>
    </xdr:to>
    <xdr:sp macro="" textlink="">
      <xdr:nvSpPr>
        <xdr:cNvPr id="80" name="楕円 79"/>
        <xdr:cNvSpPr/>
      </xdr:nvSpPr>
      <xdr:spPr>
        <a:xfrm>
          <a:off x="3746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84497</xdr:rowOff>
    </xdr:from>
    <xdr:ext cx="469744" cy="259045"/>
    <xdr:sp macro="" textlink="">
      <xdr:nvSpPr>
        <xdr:cNvPr id="81" name="テキスト ボックス 80"/>
        <xdr:cNvSpPr txBox="1"/>
      </xdr:nvSpPr>
      <xdr:spPr>
        <a:xfrm>
          <a:off x="3562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125933</xdr:rowOff>
    </xdr:from>
    <xdr:to>
      <xdr:col>15</xdr:col>
      <xdr:colOff>101600</xdr:colOff>
      <xdr:row>34</xdr:row>
      <xdr:rowOff>56083</xdr:rowOff>
    </xdr:to>
    <xdr:sp macro="" textlink="">
      <xdr:nvSpPr>
        <xdr:cNvPr id="82" name="楕円 81"/>
        <xdr:cNvSpPr/>
      </xdr:nvSpPr>
      <xdr:spPr>
        <a:xfrm>
          <a:off x="2857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72610</xdr:rowOff>
    </xdr:from>
    <xdr:ext cx="469744" cy="259045"/>
    <xdr:sp macro="" textlink="">
      <xdr:nvSpPr>
        <xdr:cNvPr id="83" name="テキスト ボックス 82"/>
        <xdr:cNvSpPr txBox="1"/>
      </xdr:nvSpPr>
      <xdr:spPr>
        <a:xfrm>
          <a:off x="2673428" y="555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150622</xdr:rowOff>
    </xdr:from>
    <xdr:to>
      <xdr:col>10</xdr:col>
      <xdr:colOff>165100</xdr:colOff>
      <xdr:row>33</xdr:row>
      <xdr:rowOff>80772</xdr:rowOff>
    </xdr:to>
    <xdr:sp macro="" textlink="">
      <xdr:nvSpPr>
        <xdr:cNvPr id="84" name="楕円 83"/>
        <xdr:cNvSpPr/>
      </xdr:nvSpPr>
      <xdr:spPr>
        <a:xfrm>
          <a:off x="1968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97299</xdr:rowOff>
    </xdr:from>
    <xdr:ext cx="469744" cy="259045"/>
    <xdr:sp macro="" textlink="">
      <xdr:nvSpPr>
        <xdr:cNvPr id="85" name="テキスト ボックス 84"/>
        <xdr:cNvSpPr txBox="1"/>
      </xdr:nvSpPr>
      <xdr:spPr>
        <a:xfrm>
          <a:off x="1784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50038</xdr:rowOff>
    </xdr:from>
    <xdr:to>
      <xdr:col>6</xdr:col>
      <xdr:colOff>38100</xdr:colOff>
      <xdr:row>32</xdr:row>
      <xdr:rowOff>151638</xdr:rowOff>
    </xdr:to>
    <xdr:sp macro="" textlink="">
      <xdr:nvSpPr>
        <xdr:cNvPr id="86" name="楕円 85"/>
        <xdr:cNvSpPr/>
      </xdr:nvSpPr>
      <xdr:spPr>
        <a:xfrm>
          <a:off x="1079500" y="55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168165</xdr:rowOff>
    </xdr:from>
    <xdr:ext cx="469744" cy="259045"/>
    <xdr:sp macro="" textlink="">
      <xdr:nvSpPr>
        <xdr:cNvPr id="87" name="テキスト ボックス 86"/>
        <xdr:cNvSpPr txBox="1"/>
      </xdr:nvSpPr>
      <xdr:spPr>
        <a:xfrm>
          <a:off x="895428" y="53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1" name="直線コネクタ 110"/>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2"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3" name="直線コネクタ 112"/>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4"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5" name="直線コネクタ 114"/>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142407</xdr:rowOff>
    </xdr:from>
    <xdr:to>
      <xdr:col>24</xdr:col>
      <xdr:colOff>63500</xdr:colOff>
      <xdr:row>58</xdr:row>
      <xdr:rowOff>147937</xdr:rowOff>
    </xdr:to>
    <xdr:cxnSp macro="">
      <xdr:nvCxnSpPr>
        <xdr:cNvPr id="116" name="直線コネクタ 115"/>
        <xdr:cNvCxnSpPr/>
      </xdr:nvCxnSpPr>
      <xdr:spPr>
        <a:xfrm>
          <a:off x="3797300" y="10086507"/>
          <a:ext cx="8382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7"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18" name="フローチャート: 判断 117"/>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142407</xdr:rowOff>
    </xdr:from>
    <xdr:to>
      <xdr:col>19</xdr:col>
      <xdr:colOff>177800</xdr:colOff>
      <xdr:row>58</xdr:row>
      <xdr:rowOff>149999</xdr:rowOff>
    </xdr:to>
    <xdr:cxnSp macro="">
      <xdr:nvCxnSpPr>
        <xdr:cNvPr id="119" name="直線コネクタ 118"/>
        <xdr:cNvCxnSpPr/>
      </xdr:nvCxnSpPr>
      <xdr:spPr>
        <a:xfrm flipV="1">
          <a:off x="2908300" y="10086507"/>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0" name="フローチャート: 判断 119"/>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1" name="テキスト ボックス 120"/>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148327</xdr:rowOff>
    </xdr:from>
    <xdr:to>
      <xdr:col>15</xdr:col>
      <xdr:colOff>50800</xdr:colOff>
      <xdr:row>58</xdr:row>
      <xdr:rowOff>149999</xdr:rowOff>
    </xdr:to>
    <xdr:cxnSp macro="">
      <xdr:nvCxnSpPr>
        <xdr:cNvPr id="122" name="直線コネクタ 121"/>
        <xdr:cNvCxnSpPr/>
      </xdr:nvCxnSpPr>
      <xdr:spPr>
        <a:xfrm>
          <a:off x="2019300" y="10092427"/>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3" name="フローチャート: 判断 122"/>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4" name="テキスト ボックス 123"/>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148327</xdr:rowOff>
    </xdr:from>
    <xdr:to>
      <xdr:col>10</xdr:col>
      <xdr:colOff>114300</xdr:colOff>
      <xdr:row>58</xdr:row>
      <xdr:rowOff>152588</xdr:rowOff>
    </xdr:to>
    <xdr:cxnSp macro="">
      <xdr:nvCxnSpPr>
        <xdr:cNvPr id="125" name="直線コネクタ 124"/>
        <xdr:cNvCxnSpPr/>
      </xdr:nvCxnSpPr>
      <xdr:spPr>
        <a:xfrm flipV="1">
          <a:off x="1130300" y="10092427"/>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6" name="フローチャート: 判断 125"/>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7" name="テキスト ボックス 126"/>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28" name="フローチャート: 判断 127"/>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29" name="テキスト ボックス 128"/>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97137</xdr:rowOff>
    </xdr:from>
    <xdr:to>
      <xdr:col>24</xdr:col>
      <xdr:colOff>114300</xdr:colOff>
      <xdr:row>59</xdr:row>
      <xdr:rowOff>27287</xdr:rowOff>
    </xdr:to>
    <xdr:sp macro="" textlink="">
      <xdr:nvSpPr>
        <xdr:cNvPr id="135" name="楕円 134"/>
        <xdr:cNvSpPr/>
      </xdr:nvSpPr>
      <xdr:spPr>
        <a:xfrm>
          <a:off x="4584700" y="100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6"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91607</xdr:rowOff>
    </xdr:from>
    <xdr:to>
      <xdr:col>20</xdr:col>
      <xdr:colOff>38100</xdr:colOff>
      <xdr:row>59</xdr:row>
      <xdr:rowOff>21757</xdr:rowOff>
    </xdr:to>
    <xdr:sp macro="" textlink="">
      <xdr:nvSpPr>
        <xdr:cNvPr id="137" name="楕円 136"/>
        <xdr:cNvSpPr/>
      </xdr:nvSpPr>
      <xdr:spPr>
        <a:xfrm>
          <a:off x="3746500" y="100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12884</xdr:rowOff>
    </xdr:from>
    <xdr:ext cx="534377" cy="259045"/>
    <xdr:sp macro="" textlink="">
      <xdr:nvSpPr>
        <xdr:cNvPr id="138" name="テキスト ボックス 137"/>
        <xdr:cNvSpPr txBox="1"/>
      </xdr:nvSpPr>
      <xdr:spPr>
        <a:xfrm>
          <a:off x="3530111" y="101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99199</xdr:rowOff>
    </xdr:from>
    <xdr:to>
      <xdr:col>15</xdr:col>
      <xdr:colOff>101600</xdr:colOff>
      <xdr:row>59</xdr:row>
      <xdr:rowOff>29349</xdr:rowOff>
    </xdr:to>
    <xdr:sp macro="" textlink="">
      <xdr:nvSpPr>
        <xdr:cNvPr id="139" name="楕円 138"/>
        <xdr:cNvSpPr/>
      </xdr:nvSpPr>
      <xdr:spPr>
        <a:xfrm>
          <a:off x="2857500" y="100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20476</xdr:rowOff>
    </xdr:from>
    <xdr:ext cx="534377" cy="259045"/>
    <xdr:sp macro="" textlink="">
      <xdr:nvSpPr>
        <xdr:cNvPr id="140" name="テキスト ボックス 139"/>
        <xdr:cNvSpPr txBox="1"/>
      </xdr:nvSpPr>
      <xdr:spPr>
        <a:xfrm>
          <a:off x="2641111" y="101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97527</xdr:rowOff>
    </xdr:from>
    <xdr:to>
      <xdr:col>10</xdr:col>
      <xdr:colOff>165100</xdr:colOff>
      <xdr:row>59</xdr:row>
      <xdr:rowOff>27677</xdr:rowOff>
    </xdr:to>
    <xdr:sp macro="" textlink="">
      <xdr:nvSpPr>
        <xdr:cNvPr id="141" name="楕円 140"/>
        <xdr:cNvSpPr/>
      </xdr:nvSpPr>
      <xdr:spPr>
        <a:xfrm>
          <a:off x="1968500" y="100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18804</xdr:rowOff>
    </xdr:from>
    <xdr:ext cx="534377" cy="259045"/>
    <xdr:sp macro="" textlink="">
      <xdr:nvSpPr>
        <xdr:cNvPr id="142" name="テキスト ボックス 141"/>
        <xdr:cNvSpPr txBox="1"/>
      </xdr:nvSpPr>
      <xdr:spPr>
        <a:xfrm>
          <a:off x="1752111" y="1013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101788</xdr:rowOff>
    </xdr:from>
    <xdr:to>
      <xdr:col>6</xdr:col>
      <xdr:colOff>38100</xdr:colOff>
      <xdr:row>59</xdr:row>
      <xdr:rowOff>31938</xdr:rowOff>
    </xdr:to>
    <xdr:sp macro="" textlink="">
      <xdr:nvSpPr>
        <xdr:cNvPr id="143" name="楕円 142"/>
        <xdr:cNvSpPr/>
      </xdr:nvSpPr>
      <xdr:spPr>
        <a:xfrm>
          <a:off x="1079500" y="100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23065</xdr:rowOff>
    </xdr:from>
    <xdr:ext cx="534377" cy="259045"/>
    <xdr:sp macro="" textlink="">
      <xdr:nvSpPr>
        <xdr:cNvPr id="144" name="テキスト ボックス 143"/>
        <xdr:cNvSpPr txBox="1"/>
      </xdr:nvSpPr>
      <xdr:spPr>
        <a:xfrm>
          <a:off x="863111" y="101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1" name="直線コネクタ 170"/>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2"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3" name="直線コネクタ 172"/>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4"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5" name="直線コネクタ 174"/>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138535</xdr:rowOff>
    </xdr:from>
    <xdr:to>
      <xdr:col>24</xdr:col>
      <xdr:colOff>63500</xdr:colOff>
      <xdr:row>76</xdr:row>
      <xdr:rowOff>62433</xdr:rowOff>
    </xdr:to>
    <xdr:cxnSp macro="">
      <xdr:nvCxnSpPr>
        <xdr:cNvPr id="176" name="直線コネクタ 175"/>
        <xdr:cNvCxnSpPr/>
      </xdr:nvCxnSpPr>
      <xdr:spPr>
        <a:xfrm flipV="1">
          <a:off x="3797300" y="12997285"/>
          <a:ext cx="838200" cy="9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7"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78" name="フローチャート: 判断 177"/>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62433</xdr:rowOff>
    </xdr:from>
    <xdr:to>
      <xdr:col>19</xdr:col>
      <xdr:colOff>177800</xdr:colOff>
      <xdr:row>76</xdr:row>
      <xdr:rowOff>85435</xdr:rowOff>
    </xdr:to>
    <xdr:cxnSp macro="">
      <xdr:nvCxnSpPr>
        <xdr:cNvPr id="179" name="直線コネクタ 178"/>
        <xdr:cNvCxnSpPr/>
      </xdr:nvCxnSpPr>
      <xdr:spPr>
        <a:xfrm flipV="1">
          <a:off x="2908300" y="13092633"/>
          <a:ext cx="8890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0" name="フローチャート: 判断 179"/>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1" name="テキスト ボックス 180"/>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85435</xdr:rowOff>
    </xdr:from>
    <xdr:to>
      <xdr:col>15</xdr:col>
      <xdr:colOff>50800</xdr:colOff>
      <xdr:row>76</xdr:row>
      <xdr:rowOff>157389</xdr:rowOff>
    </xdr:to>
    <xdr:cxnSp macro="">
      <xdr:nvCxnSpPr>
        <xdr:cNvPr id="182" name="直線コネクタ 181"/>
        <xdr:cNvCxnSpPr/>
      </xdr:nvCxnSpPr>
      <xdr:spPr>
        <a:xfrm flipV="1">
          <a:off x="2019300" y="13115635"/>
          <a:ext cx="889000" cy="7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3" name="フローチャート: 判断 182"/>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4" name="テキスト ボックス 183"/>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157389</xdr:rowOff>
    </xdr:from>
    <xdr:to>
      <xdr:col>10</xdr:col>
      <xdr:colOff>114300</xdr:colOff>
      <xdr:row>77</xdr:row>
      <xdr:rowOff>16974</xdr:rowOff>
    </xdr:to>
    <xdr:cxnSp macro="">
      <xdr:nvCxnSpPr>
        <xdr:cNvPr id="185" name="直線コネクタ 184"/>
        <xdr:cNvCxnSpPr/>
      </xdr:nvCxnSpPr>
      <xdr:spPr>
        <a:xfrm flipV="1">
          <a:off x="1130300" y="13187589"/>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6" name="フローチャート: 判断 185"/>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7" name="テキスト ボックス 186"/>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88" name="フローチャート: 判断 187"/>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89" name="テキスト ボックス 188"/>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87735</xdr:rowOff>
    </xdr:from>
    <xdr:to>
      <xdr:col>24</xdr:col>
      <xdr:colOff>114300</xdr:colOff>
      <xdr:row>76</xdr:row>
      <xdr:rowOff>17884</xdr:rowOff>
    </xdr:to>
    <xdr:sp macro="" textlink="">
      <xdr:nvSpPr>
        <xdr:cNvPr id="195" name="楕円 194"/>
        <xdr:cNvSpPr/>
      </xdr:nvSpPr>
      <xdr:spPr>
        <a:xfrm>
          <a:off x="4584700" y="12946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66162</xdr:rowOff>
    </xdr:from>
    <xdr:ext cx="599010" cy="259045"/>
    <xdr:sp macro="" textlink="">
      <xdr:nvSpPr>
        <xdr:cNvPr id="196" name="民生費該当値テキスト"/>
        <xdr:cNvSpPr txBox="1"/>
      </xdr:nvSpPr>
      <xdr:spPr>
        <a:xfrm>
          <a:off x="4686300" y="1292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11633</xdr:rowOff>
    </xdr:from>
    <xdr:to>
      <xdr:col>20</xdr:col>
      <xdr:colOff>38100</xdr:colOff>
      <xdr:row>76</xdr:row>
      <xdr:rowOff>113233</xdr:rowOff>
    </xdr:to>
    <xdr:sp macro="" textlink="">
      <xdr:nvSpPr>
        <xdr:cNvPr id="197" name="楕円 196"/>
        <xdr:cNvSpPr/>
      </xdr:nvSpPr>
      <xdr:spPr>
        <a:xfrm>
          <a:off x="3746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104360</xdr:rowOff>
    </xdr:from>
    <xdr:ext cx="599010" cy="259045"/>
    <xdr:sp macro="" textlink="">
      <xdr:nvSpPr>
        <xdr:cNvPr id="198" name="テキスト ボックス 197"/>
        <xdr:cNvSpPr txBox="1"/>
      </xdr:nvSpPr>
      <xdr:spPr>
        <a:xfrm>
          <a:off x="3497795" y="1313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34635</xdr:rowOff>
    </xdr:from>
    <xdr:to>
      <xdr:col>15</xdr:col>
      <xdr:colOff>101600</xdr:colOff>
      <xdr:row>76</xdr:row>
      <xdr:rowOff>136235</xdr:rowOff>
    </xdr:to>
    <xdr:sp macro="" textlink="">
      <xdr:nvSpPr>
        <xdr:cNvPr id="199" name="楕円 198"/>
        <xdr:cNvSpPr/>
      </xdr:nvSpPr>
      <xdr:spPr>
        <a:xfrm>
          <a:off x="2857500" y="130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127362</xdr:rowOff>
    </xdr:from>
    <xdr:ext cx="599010" cy="259045"/>
    <xdr:sp macro="" textlink="">
      <xdr:nvSpPr>
        <xdr:cNvPr id="200" name="テキスト ボックス 199"/>
        <xdr:cNvSpPr txBox="1"/>
      </xdr:nvSpPr>
      <xdr:spPr>
        <a:xfrm>
          <a:off x="2608795" y="131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106589</xdr:rowOff>
    </xdr:from>
    <xdr:to>
      <xdr:col>10</xdr:col>
      <xdr:colOff>165100</xdr:colOff>
      <xdr:row>77</xdr:row>
      <xdr:rowOff>36739</xdr:rowOff>
    </xdr:to>
    <xdr:sp macro="" textlink="">
      <xdr:nvSpPr>
        <xdr:cNvPr id="201" name="楕円 200"/>
        <xdr:cNvSpPr/>
      </xdr:nvSpPr>
      <xdr:spPr>
        <a:xfrm>
          <a:off x="1968500" y="131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27866</xdr:rowOff>
    </xdr:from>
    <xdr:ext cx="599010" cy="259045"/>
    <xdr:sp macro="" textlink="">
      <xdr:nvSpPr>
        <xdr:cNvPr id="202" name="テキスト ボックス 201"/>
        <xdr:cNvSpPr txBox="1"/>
      </xdr:nvSpPr>
      <xdr:spPr>
        <a:xfrm>
          <a:off x="1719795" y="1322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137624</xdr:rowOff>
    </xdr:from>
    <xdr:to>
      <xdr:col>6</xdr:col>
      <xdr:colOff>38100</xdr:colOff>
      <xdr:row>77</xdr:row>
      <xdr:rowOff>67774</xdr:rowOff>
    </xdr:to>
    <xdr:sp macro="" textlink="">
      <xdr:nvSpPr>
        <xdr:cNvPr id="203" name="楕円 202"/>
        <xdr:cNvSpPr/>
      </xdr:nvSpPr>
      <xdr:spPr>
        <a:xfrm>
          <a:off x="1079500" y="131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58901</xdr:rowOff>
    </xdr:from>
    <xdr:ext cx="599010" cy="259045"/>
    <xdr:sp macro="" textlink="">
      <xdr:nvSpPr>
        <xdr:cNvPr id="204" name="テキスト ボックス 203"/>
        <xdr:cNvSpPr txBox="1"/>
      </xdr:nvSpPr>
      <xdr:spPr>
        <a:xfrm>
          <a:off x="830795" y="1326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28" name="直線コネクタ 227"/>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29"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0" name="直線コネクタ 229"/>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1"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121,969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2" name="直線コネクタ 231"/>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124854</xdr:rowOff>
    </xdr:from>
    <xdr:to>
      <xdr:col>24</xdr:col>
      <xdr:colOff>63500</xdr:colOff>
      <xdr:row>95</xdr:row>
      <xdr:rowOff>129781</xdr:rowOff>
    </xdr:to>
    <xdr:cxnSp macro="">
      <xdr:nvCxnSpPr>
        <xdr:cNvPr id="233" name="直線コネクタ 232"/>
        <xdr:cNvCxnSpPr/>
      </xdr:nvCxnSpPr>
      <xdr:spPr>
        <a:xfrm>
          <a:off x="3797300" y="16412604"/>
          <a:ext cx="8382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4"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5" name="フローチャート: 判断 234"/>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124854</xdr:rowOff>
    </xdr:from>
    <xdr:to>
      <xdr:col>19</xdr:col>
      <xdr:colOff>177800</xdr:colOff>
      <xdr:row>96</xdr:row>
      <xdr:rowOff>146253</xdr:rowOff>
    </xdr:to>
    <xdr:cxnSp macro="">
      <xdr:nvCxnSpPr>
        <xdr:cNvPr id="236" name="直線コネクタ 235"/>
        <xdr:cNvCxnSpPr/>
      </xdr:nvCxnSpPr>
      <xdr:spPr>
        <a:xfrm flipV="1">
          <a:off x="2908300" y="16412604"/>
          <a:ext cx="889000" cy="1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7" name="フローチャート: 判断 236"/>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38" name="テキスト ボックス 237"/>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124155</xdr:rowOff>
    </xdr:from>
    <xdr:to>
      <xdr:col>15</xdr:col>
      <xdr:colOff>50800</xdr:colOff>
      <xdr:row>96</xdr:row>
      <xdr:rowOff>146253</xdr:rowOff>
    </xdr:to>
    <xdr:cxnSp macro="">
      <xdr:nvCxnSpPr>
        <xdr:cNvPr id="239" name="直線コネクタ 238"/>
        <xdr:cNvCxnSpPr/>
      </xdr:nvCxnSpPr>
      <xdr:spPr>
        <a:xfrm>
          <a:off x="2019300" y="1658335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0" name="フローチャート: 判断 239"/>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1" name="テキスト ボックス 240"/>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124155</xdr:rowOff>
    </xdr:from>
    <xdr:to>
      <xdr:col>10</xdr:col>
      <xdr:colOff>114300</xdr:colOff>
      <xdr:row>96</xdr:row>
      <xdr:rowOff>139560</xdr:rowOff>
    </xdr:to>
    <xdr:cxnSp macro="">
      <xdr:nvCxnSpPr>
        <xdr:cNvPr id="242" name="直線コネクタ 241"/>
        <xdr:cNvCxnSpPr/>
      </xdr:nvCxnSpPr>
      <xdr:spPr>
        <a:xfrm flipV="1">
          <a:off x="1130300" y="16583355"/>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3" name="フローチャート: 判断 242"/>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4" name="テキスト ボックス 243"/>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5" name="フローチャート: 判断 244"/>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6" name="テキスト ボックス 245"/>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78981</xdr:rowOff>
    </xdr:from>
    <xdr:to>
      <xdr:col>24</xdr:col>
      <xdr:colOff>114300</xdr:colOff>
      <xdr:row>96</xdr:row>
      <xdr:rowOff>9131</xdr:rowOff>
    </xdr:to>
    <xdr:sp macro="" textlink="">
      <xdr:nvSpPr>
        <xdr:cNvPr id="252" name="楕円 251"/>
        <xdr:cNvSpPr/>
      </xdr:nvSpPr>
      <xdr:spPr>
        <a:xfrm>
          <a:off x="4584700" y="1636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101858</xdr:rowOff>
    </xdr:from>
    <xdr:ext cx="534377" cy="259045"/>
    <xdr:sp macro="" textlink="">
      <xdr:nvSpPr>
        <xdr:cNvPr id="253" name="衛生費該当値テキスト"/>
        <xdr:cNvSpPr txBox="1"/>
      </xdr:nvSpPr>
      <xdr:spPr>
        <a:xfrm>
          <a:off x="4686300" y="162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74054</xdr:rowOff>
    </xdr:from>
    <xdr:to>
      <xdr:col>20</xdr:col>
      <xdr:colOff>38100</xdr:colOff>
      <xdr:row>96</xdr:row>
      <xdr:rowOff>4204</xdr:rowOff>
    </xdr:to>
    <xdr:sp macro="" textlink="">
      <xdr:nvSpPr>
        <xdr:cNvPr id="254" name="楕円 253"/>
        <xdr:cNvSpPr/>
      </xdr:nvSpPr>
      <xdr:spPr>
        <a:xfrm>
          <a:off x="3746500" y="163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20731</xdr:rowOff>
    </xdr:from>
    <xdr:ext cx="534377" cy="259045"/>
    <xdr:sp macro="" textlink="">
      <xdr:nvSpPr>
        <xdr:cNvPr id="255" name="テキスト ボックス 254"/>
        <xdr:cNvSpPr txBox="1"/>
      </xdr:nvSpPr>
      <xdr:spPr>
        <a:xfrm>
          <a:off x="3530111" y="1613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95453</xdr:rowOff>
    </xdr:from>
    <xdr:to>
      <xdr:col>15</xdr:col>
      <xdr:colOff>101600</xdr:colOff>
      <xdr:row>97</xdr:row>
      <xdr:rowOff>25603</xdr:rowOff>
    </xdr:to>
    <xdr:sp macro="" textlink="">
      <xdr:nvSpPr>
        <xdr:cNvPr id="256" name="楕円 255"/>
        <xdr:cNvSpPr/>
      </xdr:nvSpPr>
      <xdr:spPr>
        <a:xfrm>
          <a:off x="2857500" y="165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16730</xdr:rowOff>
    </xdr:from>
    <xdr:ext cx="534377" cy="259045"/>
    <xdr:sp macro="" textlink="">
      <xdr:nvSpPr>
        <xdr:cNvPr id="257" name="テキスト ボックス 256"/>
        <xdr:cNvSpPr txBox="1"/>
      </xdr:nvSpPr>
      <xdr:spPr>
        <a:xfrm>
          <a:off x="2641111" y="166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73355</xdr:rowOff>
    </xdr:from>
    <xdr:to>
      <xdr:col>10</xdr:col>
      <xdr:colOff>165100</xdr:colOff>
      <xdr:row>97</xdr:row>
      <xdr:rowOff>3505</xdr:rowOff>
    </xdr:to>
    <xdr:sp macro="" textlink="">
      <xdr:nvSpPr>
        <xdr:cNvPr id="258" name="楕円 257"/>
        <xdr:cNvSpPr/>
      </xdr:nvSpPr>
      <xdr:spPr>
        <a:xfrm>
          <a:off x="1968500" y="165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20032</xdr:rowOff>
    </xdr:from>
    <xdr:ext cx="534377" cy="259045"/>
    <xdr:sp macro="" textlink="">
      <xdr:nvSpPr>
        <xdr:cNvPr id="259" name="テキスト ボックス 258"/>
        <xdr:cNvSpPr txBox="1"/>
      </xdr:nvSpPr>
      <xdr:spPr>
        <a:xfrm>
          <a:off x="1752111" y="163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88760</xdr:rowOff>
    </xdr:from>
    <xdr:to>
      <xdr:col>6</xdr:col>
      <xdr:colOff>38100</xdr:colOff>
      <xdr:row>97</xdr:row>
      <xdr:rowOff>18910</xdr:rowOff>
    </xdr:to>
    <xdr:sp macro="" textlink="">
      <xdr:nvSpPr>
        <xdr:cNvPr id="260" name="楕円 259"/>
        <xdr:cNvSpPr/>
      </xdr:nvSpPr>
      <xdr:spPr>
        <a:xfrm>
          <a:off x="1079500" y="165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35437</xdr:rowOff>
    </xdr:from>
    <xdr:ext cx="534377" cy="259045"/>
    <xdr:sp macro="" textlink="">
      <xdr:nvSpPr>
        <xdr:cNvPr id="261" name="テキスト ボックス 260"/>
        <xdr:cNvSpPr txBox="1"/>
      </xdr:nvSpPr>
      <xdr:spPr>
        <a:xfrm>
          <a:off x="863111" y="163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3" name="直線コネクタ 282"/>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4"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5" name="直線コネクタ 284"/>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6"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7" name="直線コネクタ 286"/>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58319</xdr:rowOff>
    </xdr:from>
    <xdr:to>
      <xdr:col>55</xdr:col>
      <xdr:colOff>0</xdr:colOff>
      <xdr:row>38</xdr:row>
      <xdr:rowOff>86208</xdr:rowOff>
    </xdr:to>
    <xdr:cxnSp macro="">
      <xdr:nvCxnSpPr>
        <xdr:cNvPr id="288" name="直線コネクタ 287"/>
        <xdr:cNvCxnSpPr/>
      </xdr:nvCxnSpPr>
      <xdr:spPr>
        <a:xfrm flipV="1">
          <a:off x="9639300" y="6230519"/>
          <a:ext cx="838200" cy="3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89" name="労働費平均値テキスト"/>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0" name="フローチャート: 判断 289"/>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67005</xdr:rowOff>
    </xdr:from>
    <xdr:to>
      <xdr:col>50</xdr:col>
      <xdr:colOff>114300</xdr:colOff>
      <xdr:row>38</xdr:row>
      <xdr:rowOff>86208</xdr:rowOff>
    </xdr:to>
    <xdr:cxnSp macro="">
      <xdr:nvCxnSpPr>
        <xdr:cNvPr id="291" name="直線コネクタ 290"/>
        <xdr:cNvCxnSpPr/>
      </xdr:nvCxnSpPr>
      <xdr:spPr>
        <a:xfrm>
          <a:off x="8750300" y="658210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2" name="フローチャート: 判断 291"/>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3" name="テキスト ボックス 292"/>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62891</xdr:rowOff>
    </xdr:from>
    <xdr:to>
      <xdr:col>45</xdr:col>
      <xdr:colOff>177800</xdr:colOff>
      <xdr:row>38</xdr:row>
      <xdr:rowOff>67005</xdr:rowOff>
    </xdr:to>
    <xdr:cxnSp macro="">
      <xdr:nvCxnSpPr>
        <xdr:cNvPr id="294" name="直線コネクタ 293"/>
        <xdr:cNvCxnSpPr/>
      </xdr:nvCxnSpPr>
      <xdr:spPr>
        <a:xfrm>
          <a:off x="7861300" y="657799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5" name="フローチャート: 判断 294"/>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6" name="テキスト ボックス 295"/>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42773</xdr:rowOff>
    </xdr:from>
    <xdr:to>
      <xdr:col>41</xdr:col>
      <xdr:colOff>50800</xdr:colOff>
      <xdr:row>38</xdr:row>
      <xdr:rowOff>62891</xdr:rowOff>
    </xdr:to>
    <xdr:cxnSp macro="">
      <xdr:nvCxnSpPr>
        <xdr:cNvPr id="297" name="直線コネクタ 296"/>
        <xdr:cNvCxnSpPr/>
      </xdr:nvCxnSpPr>
      <xdr:spPr>
        <a:xfrm>
          <a:off x="6972300" y="6557873"/>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298" name="フローチャート: 判断 297"/>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299" name="テキスト ボックス 298"/>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0" name="フローチャート: 判断 299"/>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1" name="テキスト ボックス 300"/>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7519</xdr:rowOff>
    </xdr:from>
    <xdr:to>
      <xdr:col>55</xdr:col>
      <xdr:colOff>50800</xdr:colOff>
      <xdr:row>36</xdr:row>
      <xdr:rowOff>109119</xdr:rowOff>
    </xdr:to>
    <xdr:sp macro="" textlink="">
      <xdr:nvSpPr>
        <xdr:cNvPr id="307" name="楕円 306"/>
        <xdr:cNvSpPr/>
      </xdr:nvSpPr>
      <xdr:spPr>
        <a:xfrm>
          <a:off x="104267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30396</xdr:rowOff>
    </xdr:from>
    <xdr:ext cx="378565" cy="259045"/>
    <xdr:sp macro="" textlink="">
      <xdr:nvSpPr>
        <xdr:cNvPr id="308" name="労働費該当値テキスト"/>
        <xdr:cNvSpPr txBox="1"/>
      </xdr:nvSpPr>
      <xdr:spPr>
        <a:xfrm>
          <a:off x="10528300" y="603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35408</xdr:rowOff>
    </xdr:from>
    <xdr:to>
      <xdr:col>50</xdr:col>
      <xdr:colOff>165100</xdr:colOff>
      <xdr:row>38</xdr:row>
      <xdr:rowOff>137008</xdr:rowOff>
    </xdr:to>
    <xdr:sp macro="" textlink="">
      <xdr:nvSpPr>
        <xdr:cNvPr id="309" name="楕円 308"/>
        <xdr:cNvSpPr/>
      </xdr:nvSpPr>
      <xdr:spPr>
        <a:xfrm>
          <a:off x="9588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128135</xdr:rowOff>
    </xdr:from>
    <xdr:ext cx="378565" cy="259045"/>
    <xdr:sp macro="" textlink="">
      <xdr:nvSpPr>
        <xdr:cNvPr id="310" name="テキスト ボックス 309"/>
        <xdr:cNvSpPr txBox="1"/>
      </xdr:nvSpPr>
      <xdr:spPr>
        <a:xfrm>
          <a:off x="9450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11" name="楕円 310"/>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12" name="テキスト ボックス 311"/>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12091</xdr:rowOff>
    </xdr:from>
    <xdr:to>
      <xdr:col>41</xdr:col>
      <xdr:colOff>101600</xdr:colOff>
      <xdr:row>38</xdr:row>
      <xdr:rowOff>113691</xdr:rowOff>
    </xdr:to>
    <xdr:sp macro="" textlink="">
      <xdr:nvSpPr>
        <xdr:cNvPr id="313" name="楕円 312"/>
        <xdr:cNvSpPr/>
      </xdr:nvSpPr>
      <xdr:spPr>
        <a:xfrm>
          <a:off x="7810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104818</xdr:rowOff>
    </xdr:from>
    <xdr:ext cx="378565" cy="259045"/>
    <xdr:sp macro="" textlink="">
      <xdr:nvSpPr>
        <xdr:cNvPr id="314" name="テキスト ボックス 313"/>
        <xdr:cNvSpPr txBox="1"/>
      </xdr:nvSpPr>
      <xdr:spPr>
        <a:xfrm>
          <a:off x="7672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163423</xdr:rowOff>
    </xdr:from>
    <xdr:to>
      <xdr:col>36</xdr:col>
      <xdr:colOff>165100</xdr:colOff>
      <xdr:row>38</xdr:row>
      <xdr:rowOff>93573</xdr:rowOff>
    </xdr:to>
    <xdr:sp macro="" textlink="">
      <xdr:nvSpPr>
        <xdr:cNvPr id="315" name="楕円 314"/>
        <xdr:cNvSpPr/>
      </xdr:nvSpPr>
      <xdr:spPr>
        <a:xfrm>
          <a:off x="6921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84700</xdr:rowOff>
    </xdr:from>
    <xdr:ext cx="378565" cy="259045"/>
    <xdr:sp macro="" textlink="">
      <xdr:nvSpPr>
        <xdr:cNvPr id="316" name="テキスト ボックス 315"/>
        <xdr:cNvSpPr txBox="1"/>
      </xdr:nvSpPr>
      <xdr:spPr>
        <a:xfrm>
          <a:off x="678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38" name="直線コネクタ 337"/>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9"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0" name="直線コネクタ 339"/>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1"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31,322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2" name="直線コネクタ 341"/>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117708</xdr:rowOff>
    </xdr:from>
    <xdr:to>
      <xdr:col>55</xdr:col>
      <xdr:colOff>0</xdr:colOff>
      <xdr:row>58</xdr:row>
      <xdr:rowOff>118623</xdr:rowOff>
    </xdr:to>
    <xdr:cxnSp macro="">
      <xdr:nvCxnSpPr>
        <xdr:cNvPr id="343" name="直線コネクタ 342"/>
        <xdr:cNvCxnSpPr/>
      </xdr:nvCxnSpPr>
      <xdr:spPr>
        <a:xfrm flipV="1">
          <a:off x="9639300" y="100618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4"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5" name="フローチャート: 判断 344"/>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116429</xdr:rowOff>
    </xdr:from>
    <xdr:to>
      <xdr:col>50</xdr:col>
      <xdr:colOff>114300</xdr:colOff>
      <xdr:row>58</xdr:row>
      <xdr:rowOff>118623</xdr:rowOff>
    </xdr:to>
    <xdr:cxnSp macro="">
      <xdr:nvCxnSpPr>
        <xdr:cNvPr id="346" name="直線コネクタ 345"/>
        <xdr:cNvCxnSpPr/>
      </xdr:nvCxnSpPr>
      <xdr:spPr>
        <a:xfrm>
          <a:off x="8750300" y="10060529"/>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7" name="フローチャート: 判断 346"/>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48" name="テキスト ボックス 347"/>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116429</xdr:rowOff>
    </xdr:from>
    <xdr:to>
      <xdr:col>45</xdr:col>
      <xdr:colOff>177800</xdr:colOff>
      <xdr:row>58</xdr:row>
      <xdr:rowOff>123972</xdr:rowOff>
    </xdr:to>
    <xdr:cxnSp macro="">
      <xdr:nvCxnSpPr>
        <xdr:cNvPr id="349" name="直線コネクタ 348"/>
        <xdr:cNvCxnSpPr/>
      </xdr:nvCxnSpPr>
      <xdr:spPr>
        <a:xfrm flipV="1">
          <a:off x="7861300" y="1006052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0" name="フローチャート: 判断 349"/>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1" name="テキスト ボックス 350"/>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122144</xdr:rowOff>
    </xdr:from>
    <xdr:to>
      <xdr:col>41</xdr:col>
      <xdr:colOff>50800</xdr:colOff>
      <xdr:row>58</xdr:row>
      <xdr:rowOff>123972</xdr:rowOff>
    </xdr:to>
    <xdr:cxnSp macro="">
      <xdr:nvCxnSpPr>
        <xdr:cNvPr id="352" name="直線コネクタ 351"/>
        <xdr:cNvCxnSpPr/>
      </xdr:nvCxnSpPr>
      <xdr:spPr>
        <a:xfrm>
          <a:off x="6972300" y="1006624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3" name="フローチャート: 判断 352"/>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4" name="テキスト ボックス 353"/>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5" name="フローチャート: 判断 354"/>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6" name="テキスト ボックス 355"/>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66908</xdr:rowOff>
    </xdr:from>
    <xdr:to>
      <xdr:col>55</xdr:col>
      <xdr:colOff>50800</xdr:colOff>
      <xdr:row>58</xdr:row>
      <xdr:rowOff>168508</xdr:rowOff>
    </xdr:to>
    <xdr:sp macro="" textlink="">
      <xdr:nvSpPr>
        <xdr:cNvPr id="362" name="楕円 361"/>
        <xdr:cNvSpPr/>
      </xdr:nvSpPr>
      <xdr:spPr>
        <a:xfrm>
          <a:off x="10426700" y="100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153285</xdr:rowOff>
    </xdr:from>
    <xdr:ext cx="378565" cy="259045"/>
    <xdr:sp macro="" textlink="">
      <xdr:nvSpPr>
        <xdr:cNvPr id="363" name="農林水産業費該当値テキスト"/>
        <xdr:cNvSpPr txBox="1"/>
      </xdr:nvSpPr>
      <xdr:spPr>
        <a:xfrm>
          <a:off x="10528300" y="992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67823</xdr:rowOff>
    </xdr:from>
    <xdr:to>
      <xdr:col>50</xdr:col>
      <xdr:colOff>165100</xdr:colOff>
      <xdr:row>58</xdr:row>
      <xdr:rowOff>169423</xdr:rowOff>
    </xdr:to>
    <xdr:sp macro="" textlink="">
      <xdr:nvSpPr>
        <xdr:cNvPr id="364" name="楕円 363"/>
        <xdr:cNvSpPr/>
      </xdr:nvSpPr>
      <xdr:spPr>
        <a:xfrm>
          <a:off x="9588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160550</xdr:rowOff>
    </xdr:from>
    <xdr:ext cx="378565" cy="259045"/>
    <xdr:sp macro="" textlink="">
      <xdr:nvSpPr>
        <xdr:cNvPr id="365" name="テキスト ボックス 364"/>
        <xdr:cNvSpPr txBox="1"/>
      </xdr:nvSpPr>
      <xdr:spPr>
        <a:xfrm>
          <a:off x="9450017" y="1010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65629</xdr:rowOff>
    </xdr:from>
    <xdr:to>
      <xdr:col>46</xdr:col>
      <xdr:colOff>38100</xdr:colOff>
      <xdr:row>58</xdr:row>
      <xdr:rowOff>167229</xdr:rowOff>
    </xdr:to>
    <xdr:sp macro="" textlink="">
      <xdr:nvSpPr>
        <xdr:cNvPr id="366" name="楕円 365"/>
        <xdr:cNvSpPr/>
      </xdr:nvSpPr>
      <xdr:spPr>
        <a:xfrm>
          <a:off x="8699500" y="100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158356</xdr:rowOff>
    </xdr:from>
    <xdr:ext cx="378565" cy="259045"/>
    <xdr:sp macro="" textlink="">
      <xdr:nvSpPr>
        <xdr:cNvPr id="367" name="テキスト ボックス 366"/>
        <xdr:cNvSpPr txBox="1"/>
      </xdr:nvSpPr>
      <xdr:spPr>
        <a:xfrm>
          <a:off x="8561017" y="1010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73172</xdr:rowOff>
    </xdr:from>
    <xdr:to>
      <xdr:col>41</xdr:col>
      <xdr:colOff>101600</xdr:colOff>
      <xdr:row>59</xdr:row>
      <xdr:rowOff>3322</xdr:rowOff>
    </xdr:to>
    <xdr:sp macro="" textlink="">
      <xdr:nvSpPr>
        <xdr:cNvPr id="368" name="楕円 367"/>
        <xdr:cNvSpPr/>
      </xdr:nvSpPr>
      <xdr:spPr>
        <a:xfrm>
          <a:off x="7810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165899</xdr:rowOff>
    </xdr:from>
    <xdr:ext cx="378565" cy="259045"/>
    <xdr:sp macro="" textlink="">
      <xdr:nvSpPr>
        <xdr:cNvPr id="369" name="テキスト ボックス 368"/>
        <xdr:cNvSpPr txBox="1"/>
      </xdr:nvSpPr>
      <xdr:spPr>
        <a:xfrm>
          <a:off x="7672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71344</xdr:rowOff>
    </xdr:from>
    <xdr:to>
      <xdr:col>36</xdr:col>
      <xdr:colOff>165100</xdr:colOff>
      <xdr:row>59</xdr:row>
      <xdr:rowOff>1494</xdr:rowOff>
    </xdr:to>
    <xdr:sp macro="" textlink="">
      <xdr:nvSpPr>
        <xdr:cNvPr id="370" name="楕円 369"/>
        <xdr:cNvSpPr/>
      </xdr:nvSpPr>
      <xdr:spPr>
        <a:xfrm>
          <a:off x="6921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164071</xdr:rowOff>
    </xdr:from>
    <xdr:ext cx="378565" cy="259045"/>
    <xdr:sp macro="" textlink="">
      <xdr:nvSpPr>
        <xdr:cNvPr id="371" name="テキスト ボックス 370"/>
        <xdr:cNvSpPr txBox="1"/>
      </xdr:nvSpPr>
      <xdr:spPr>
        <a:xfrm>
          <a:off x="6783017" y="1010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7" name="直線コネクタ 396"/>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398"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399" name="直線コネクタ 398"/>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0"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1" name="直線コネクタ 400"/>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168080</xdr:rowOff>
    </xdr:from>
    <xdr:to>
      <xdr:col>55</xdr:col>
      <xdr:colOff>0</xdr:colOff>
      <xdr:row>79</xdr:row>
      <xdr:rowOff>17431</xdr:rowOff>
    </xdr:to>
    <xdr:cxnSp macro="">
      <xdr:nvCxnSpPr>
        <xdr:cNvPr id="402" name="直線コネクタ 401"/>
        <xdr:cNvCxnSpPr/>
      </xdr:nvCxnSpPr>
      <xdr:spPr>
        <a:xfrm flipV="1">
          <a:off x="9639300" y="13541180"/>
          <a:ext cx="8382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3"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4" name="フローチャート: 判断 403"/>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17431</xdr:rowOff>
    </xdr:from>
    <xdr:to>
      <xdr:col>50</xdr:col>
      <xdr:colOff>114300</xdr:colOff>
      <xdr:row>79</xdr:row>
      <xdr:rowOff>31964</xdr:rowOff>
    </xdr:to>
    <xdr:cxnSp macro="">
      <xdr:nvCxnSpPr>
        <xdr:cNvPr id="405" name="直線コネクタ 404"/>
        <xdr:cNvCxnSpPr/>
      </xdr:nvCxnSpPr>
      <xdr:spPr>
        <a:xfrm flipV="1">
          <a:off x="8750300" y="13561981"/>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6" name="フローチャート: 判断 405"/>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7" name="テキスト ボックス 406"/>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51101</xdr:rowOff>
    </xdr:from>
    <xdr:to>
      <xdr:col>45</xdr:col>
      <xdr:colOff>177800</xdr:colOff>
      <xdr:row>79</xdr:row>
      <xdr:rowOff>31964</xdr:rowOff>
    </xdr:to>
    <xdr:cxnSp macro="">
      <xdr:nvCxnSpPr>
        <xdr:cNvPr id="408" name="直線コネクタ 407"/>
        <xdr:cNvCxnSpPr/>
      </xdr:nvCxnSpPr>
      <xdr:spPr>
        <a:xfrm>
          <a:off x="7861300" y="13424201"/>
          <a:ext cx="889000" cy="15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09" name="フローチャート: 判断 408"/>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0" name="テキスト ボックス 409"/>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51101</xdr:rowOff>
    </xdr:from>
    <xdr:to>
      <xdr:col>41</xdr:col>
      <xdr:colOff>50800</xdr:colOff>
      <xdr:row>79</xdr:row>
      <xdr:rowOff>28959</xdr:rowOff>
    </xdr:to>
    <xdr:cxnSp macro="">
      <xdr:nvCxnSpPr>
        <xdr:cNvPr id="411" name="直線コネクタ 410"/>
        <xdr:cNvCxnSpPr/>
      </xdr:nvCxnSpPr>
      <xdr:spPr>
        <a:xfrm flipV="1">
          <a:off x="6972300" y="13424201"/>
          <a:ext cx="889000" cy="1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2" name="フローチャート: 判断 411"/>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3" name="テキスト ボックス 412"/>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4" name="フローチャート: 判断 413"/>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5" name="テキスト ボックス 414"/>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117280</xdr:rowOff>
    </xdr:from>
    <xdr:to>
      <xdr:col>55</xdr:col>
      <xdr:colOff>50800</xdr:colOff>
      <xdr:row>79</xdr:row>
      <xdr:rowOff>47430</xdr:rowOff>
    </xdr:to>
    <xdr:sp macro="" textlink="">
      <xdr:nvSpPr>
        <xdr:cNvPr id="421" name="楕円 420"/>
        <xdr:cNvSpPr/>
      </xdr:nvSpPr>
      <xdr:spPr>
        <a:xfrm>
          <a:off x="10426700" y="134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32207</xdr:rowOff>
    </xdr:from>
    <xdr:ext cx="469744" cy="259045"/>
    <xdr:sp macro="" textlink="">
      <xdr:nvSpPr>
        <xdr:cNvPr id="422" name="商工費該当値テキスト"/>
        <xdr:cNvSpPr txBox="1"/>
      </xdr:nvSpPr>
      <xdr:spPr>
        <a:xfrm>
          <a:off x="10528300" y="1340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138081</xdr:rowOff>
    </xdr:from>
    <xdr:to>
      <xdr:col>50</xdr:col>
      <xdr:colOff>165100</xdr:colOff>
      <xdr:row>79</xdr:row>
      <xdr:rowOff>68231</xdr:rowOff>
    </xdr:to>
    <xdr:sp macro="" textlink="">
      <xdr:nvSpPr>
        <xdr:cNvPr id="423" name="楕円 422"/>
        <xdr:cNvSpPr/>
      </xdr:nvSpPr>
      <xdr:spPr>
        <a:xfrm>
          <a:off x="9588500" y="13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59358</xdr:rowOff>
    </xdr:from>
    <xdr:ext cx="469744" cy="259045"/>
    <xdr:sp macro="" textlink="">
      <xdr:nvSpPr>
        <xdr:cNvPr id="424" name="テキスト ボックス 423"/>
        <xdr:cNvSpPr txBox="1"/>
      </xdr:nvSpPr>
      <xdr:spPr>
        <a:xfrm>
          <a:off x="9404428" y="1360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152614</xdr:rowOff>
    </xdr:from>
    <xdr:to>
      <xdr:col>46</xdr:col>
      <xdr:colOff>38100</xdr:colOff>
      <xdr:row>79</xdr:row>
      <xdr:rowOff>82764</xdr:rowOff>
    </xdr:to>
    <xdr:sp macro="" textlink="">
      <xdr:nvSpPr>
        <xdr:cNvPr id="425" name="楕円 424"/>
        <xdr:cNvSpPr/>
      </xdr:nvSpPr>
      <xdr:spPr>
        <a:xfrm>
          <a:off x="8699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73891</xdr:rowOff>
    </xdr:from>
    <xdr:ext cx="469744" cy="259045"/>
    <xdr:sp macro="" textlink="">
      <xdr:nvSpPr>
        <xdr:cNvPr id="426" name="テキスト ボックス 425"/>
        <xdr:cNvSpPr txBox="1"/>
      </xdr:nvSpPr>
      <xdr:spPr>
        <a:xfrm>
          <a:off x="8515428" y="136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301</xdr:rowOff>
    </xdr:from>
    <xdr:to>
      <xdr:col>41</xdr:col>
      <xdr:colOff>101600</xdr:colOff>
      <xdr:row>78</xdr:row>
      <xdr:rowOff>101901</xdr:rowOff>
    </xdr:to>
    <xdr:sp macro="" textlink="">
      <xdr:nvSpPr>
        <xdr:cNvPr id="427" name="楕円 426"/>
        <xdr:cNvSpPr/>
      </xdr:nvSpPr>
      <xdr:spPr>
        <a:xfrm>
          <a:off x="7810500" y="133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118428</xdr:rowOff>
    </xdr:from>
    <xdr:ext cx="469744" cy="259045"/>
    <xdr:sp macro="" textlink="">
      <xdr:nvSpPr>
        <xdr:cNvPr id="428" name="テキスト ボックス 427"/>
        <xdr:cNvSpPr txBox="1"/>
      </xdr:nvSpPr>
      <xdr:spPr>
        <a:xfrm>
          <a:off x="7626428" y="1314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149609</xdr:rowOff>
    </xdr:from>
    <xdr:to>
      <xdr:col>36</xdr:col>
      <xdr:colOff>165100</xdr:colOff>
      <xdr:row>79</xdr:row>
      <xdr:rowOff>79759</xdr:rowOff>
    </xdr:to>
    <xdr:sp macro="" textlink="">
      <xdr:nvSpPr>
        <xdr:cNvPr id="429" name="楕円 428"/>
        <xdr:cNvSpPr/>
      </xdr:nvSpPr>
      <xdr:spPr>
        <a:xfrm>
          <a:off x="6921500" y="135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70886</xdr:rowOff>
    </xdr:from>
    <xdr:ext cx="469744" cy="259045"/>
    <xdr:sp macro="" textlink="">
      <xdr:nvSpPr>
        <xdr:cNvPr id="430" name="テキスト ボックス 429"/>
        <xdr:cNvSpPr txBox="1"/>
      </xdr:nvSpPr>
      <xdr:spPr>
        <a:xfrm>
          <a:off x="6737428" y="1361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6" name="直線コネクタ 455"/>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7"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58" name="直線コネクタ 457"/>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59"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0" name="直線コネクタ 459"/>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143379</xdr:rowOff>
    </xdr:from>
    <xdr:to>
      <xdr:col>55</xdr:col>
      <xdr:colOff>0</xdr:colOff>
      <xdr:row>98</xdr:row>
      <xdr:rowOff>11999</xdr:rowOff>
    </xdr:to>
    <xdr:cxnSp macro="">
      <xdr:nvCxnSpPr>
        <xdr:cNvPr id="461" name="直線コネクタ 460"/>
        <xdr:cNvCxnSpPr/>
      </xdr:nvCxnSpPr>
      <xdr:spPr>
        <a:xfrm flipV="1">
          <a:off x="9639300" y="16774029"/>
          <a:ext cx="8382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2"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3" name="フローチャート: 判断 462"/>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11119</xdr:rowOff>
    </xdr:from>
    <xdr:to>
      <xdr:col>50</xdr:col>
      <xdr:colOff>114300</xdr:colOff>
      <xdr:row>98</xdr:row>
      <xdr:rowOff>11999</xdr:rowOff>
    </xdr:to>
    <xdr:cxnSp macro="">
      <xdr:nvCxnSpPr>
        <xdr:cNvPr id="464" name="直線コネクタ 463"/>
        <xdr:cNvCxnSpPr/>
      </xdr:nvCxnSpPr>
      <xdr:spPr>
        <a:xfrm>
          <a:off x="8750300" y="16813219"/>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5" name="フローチャート: 判断 464"/>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6" name="テキスト ボックス 465"/>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1364</xdr:rowOff>
    </xdr:from>
    <xdr:to>
      <xdr:col>45</xdr:col>
      <xdr:colOff>177800</xdr:colOff>
      <xdr:row>98</xdr:row>
      <xdr:rowOff>11119</xdr:rowOff>
    </xdr:to>
    <xdr:cxnSp macro="">
      <xdr:nvCxnSpPr>
        <xdr:cNvPr id="467" name="直線コネクタ 466"/>
        <xdr:cNvCxnSpPr/>
      </xdr:nvCxnSpPr>
      <xdr:spPr>
        <a:xfrm>
          <a:off x="7861300" y="16803464"/>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68" name="フローチャート: 判断 467"/>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69" name="テキスト ボックス 468"/>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170985</xdr:rowOff>
    </xdr:from>
    <xdr:to>
      <xdr:col>41</xdr:col>
      <xdr:colOff>50800</xdr:colOff>
      <xdr:row>98</xdr:row>
      <xdr:rowOff>1364</xdr:rowOff>
    </xdr:to>
    <xdr:cxnSp macro="">
      <xdr:nvCxnSpPr>
        <xdr:cNvPr id="470" name="直線コネクタ 469"/>
        <xdr:cNvCxnSpPr/>
      </xdr:nvCxnSpPr>
      <xdr:spPr>
        <a:xfrm>
          <a:off x="6972300" y="1680163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1" name="フローチャート: 判断 470"/>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2" name="テキスト ボックス 471"/>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3" name="フローチャート: 判断 472"/>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4" name="テキスト ボックス 473"/>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92579</xdr:rowOff>
    </xdr:from>
    <xdr:to>
      <xdr:col>55</xdr:col>
      <xdr:colOff>50800</xdr:colOff>
      <xdr:row>98</xdr:row>
      <xdr:rowOff>22729</xdr:rowOff>
    </xdr:to>
    <xdr:sp macro="" textlink="">
      <xdr:nvSpPr>
        <xdr:cNvPr id="480" name="楕円 479"/>
        <xdr:cNvSpPr/>
      </xdr:nvSpPr>
      <xdr:spPr>
        <a:xfrm>
          <a:off x="10426700" y="167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7506</xdr:rowOff>
    </xdr:from>
    <xdr:ext cx="534377" cy="259045"/>
    <xdr:sp macro="" textlink="">
      <xdr:nvSpPr>
        <xdr:cNvPr id="481" name="土木費該当値テキスト"/>
        <xdr:cNvSpPr txBox="1"/>
      </xdr:nvSpPr>
      <xdr:spPr>
        <a:xfrm>
          <a:off x="10528300" y="166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132649</xdr:rowOff>
    </xdr:from>
    <xdr:to>
      <xdr:col>50</xdr:col>
      <xdr:colOff>165100</xdr:colOff>
      <xdr:row>98</xdr:row>
      <xdr:rowOff>62799</xdr:rowOff>
    </xdr:to>
    <xdr:sp macro="" textlink="">
      <xdr:nvSpPr>
        <xdr:cNvPr id="482" name="楕円 481"/>
        <xdr:cNvSpPr/>
      </xdr:nvSpPr>
      <xdr:spPr>
        <a:xfrm>
          <a:off x="9588500" y="167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53926</xdr:rowOff>
    </xdr:from>
    <xdr:ext cx="534377" cy="259045"/>
    <xdr:sp macro="" textlink="">
      <xdr:nvSpPr>
        <xdr:cNvPr id="483" name="テキスト ボックス 482"/>
        <xdr:cNvSpPr txBox="1"/>
      </xdr:nvSpPr>
      <xdr:spPr>
        <a:xfrm>
          <a:off x="9372111" y="168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131769</xdr:rowOff>
    </xdr:from>
    <xdr:to>
      <xdr:col>46</xdr:col>
      <xdr:colOff>38100</xdr:colOff>
      <xdr:row>98</xdr:row>
      <xdr:rowOff>61919</xdr:rowOff>
    </xdr:to>
    <xdr:sp macro="" textlink="">
      <xdr:nvSpPr>
        <xdr:cNvPr id="484" name="楕円 483"/>
        <xdr:cNvSpPr/>
      </xdr:nvSpPr>
      <xdr:spPr>
        <a:xfrm>
          <a:off x="8699500" y="167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53046</xdr:rowOff>
    </xdr:from>
    <xdr:ext cx="534377" cy="259045"/>
    <xdr:sp macro="" textlink="">
      <xdr:nvSpPr>
        <xdr:cNvPr id="485" name="テキスト ボックス 484"/>
        <xdr:cNvSpPr txBox="1"/>
      </xdr:nvSpPr>
      <xdr:spPr>
        <a:xfrm>
          <a:off x="8483111" y="1685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122014</xdr:rowOff>
    </xdr:from>
    <xdr:to>
      <xdr:col>41</xdr:col>
      <xdr:colOff>101600</xdr:colOff>
      <xdr:row>98</xdr:row>
      <xdr:rowOff>52164</xdr:rowOff>
    </xdr:to>
    <xdr:sp macro="" textlink="">
      <xdr:nvSpPr>
        <xdr:cNvPr id="486" name="楕円 485"/>
        <xdr:cNvSpPr/>
      </xdr:nvSpPr>
      <xdr:spPr>
        <a:xfrm>
          <a:off x="7810500" y="167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43291</xdr:rowOff>
    </xdr:from>
    <xdr:ext cx="534377" cy="259045"/>
    <xdr:sp macro="" textlink="">
      <xdr:nvSpPr>
        <xdr:cNvPr id="487" name="テキスト ボックス 486"/>
        <xdr:cNvSpPr txBox="1"/>
      </xdr:nvSpPr>
      <xdr:spPr>
        <a:xfrm>
          <a:off x="7594111" y="168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120185</xdr:rowOff>
    </xdr:from>
    <xdr:to>
      <xdr:col>36</xdr:col>
      <xdr:colOff>165100</xdr:colOff>
      <xdr:row>98</xdr:row>
      <xdr:rowOff>50335</xdr:rowOff>
    </xdr:to>
    <xdr:sp macro="" textlink="">
      <xdr:nvSpPr>
        <xdr:cNvPr id="488" name="楕円 487"/>
        <xdr:cNvSpPr/>
      </xdr:nvSpPr>
      <xdr:spPr>
        <a:xfrm>
          <a:off x="6921500" y="167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41462</xdr:rowOff>
    </xdr:from>
    <xdr:ext cx="534377" cy="259045"/>
    <xdr:sp macro="" textlink="">
      <xdr:nvSpPr>
        <xdr:cNvPr id="489" name="テキスト ボックス 488"/>
        <xdr:cNvSpPr txBox="1"/>
      </xdr:nvSpPr>
      <xdr:spPr>
        <a:xfrm>
          <a:off x="6705111" y="168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2" name="テキスト ボックス 501"/>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4" name="直線コネクタ 513"/>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5"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6" name="直線コネクタ 515"/>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7"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18" name="直線コネクタ 517"/>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107950</xdr:rowOff>
    </xdr:from>
    <xdr:to>
      <xdr:col>85</xdr:col>
      <xdr:colOff>127000</xdr:colOff>
      <xdr:row>36</xdr:row>
      <xdr:rowOff>125476</xdr:rowOff>
    </xdr:to>
    <xdr:cxnSp macro="">
      <xdr:nvCxnSpPr>
        <xdr:cNvPr id="519" name="直線コネクタ 518"/>
        <xdr:cNvCxnSpPr/>
      </xdr:nvCxnSpPr>
      <xdr:spPr>
        <a:xfrm>
          <a:off x="15481300" y="628015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0"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1" name="フローチャート: 判断 520"/>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107950</xdr:rowOff>
    </xdr:from>
    <xdr:to>
      <xdr:col>81</xdr:col>
      <xdr:colOff>50800</xdr:colOff>
      <xdr:row>38</xdr:row>
      <xdr:rowOff>57023</xdr:rowOff>
    </xdr:to>
    <xdr:cxnSp macro="">
      <xdr:nvCxnSpPr>
        <xdr:cNvPr id="522" name="直線コネクタ 521"/>
        <xdr:cNvCxnSpPr/>
      </xdr:nvCxnSpPr>
      <xdr:spPr>
        <a:xfrm flipV="1">
          <a:off x="14592300" y="6280150"/>
          <a:ext cx="889000" cy="2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3" name="フローチャート: 判断 522"/>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4" name="テキスト ボックス 523"/>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57023</xdr:rowOff>
    </xdr:from>
    <xdr:to>
      <xdr:col>76</xdr:col>
      <xdr:colOff>114300</xdr:colOff>
      <xdr:row>38</xdr:row>
      <xdr:rowOff>67183</xdr:rowOff>
    </xdr:to>
    <xdr:cxnSp macro="">
      <xdr:nvCxnSpPr>
        <xdr:cNvPr id="525" name="直線コネクタ 524"/>
        <xdr:cNvCxnSpPr/>
      </xdr:nvCxnSpPr>
      <xdr:spPr>
        <a:xfrm flipV="1">
          <a:off x="13703300" y="6572123"/>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6" name="フローチャート: 判断 525"/>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7" name="テキスト ボックス 526"/>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140970</xdr:rowOff>
    </xdr:from>
    <xdr:to>
      <xdr:col>71</xdr:col>
      <xdr:colOff>177800</xdr:colOff>
      <xdr:row>38</xdr:row>
      <xdr:rowOff>67183</xdr:rowOff>
    </xdr:to>
    <xdr:cxnSp macro="">
      <xdr:nvCxnSpPr>
        <xdr:cNvPr id="528" name="直線コネクタ 527"/>
        <xdr:cNvCxnSpPr/>
      </xdr:nvCxnSpPr>
      <xdr:spPr>
        <a:xfrm>
          <a:off x="12814300" y="6313170"/>
          <a:ext cx="889000" cy="2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29" name="フローチャート: 判断 528"/>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0" name="テキスト ボックス 529"/>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1" name="フローチャート: 判断 530"/>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2" name="テキスト ボックス 531"/>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74676</xdr:rowOff>
    </xdr:from>
    <xdr:to>
      <xdr:col>85</xdr:col>
      <xdr:colOff>177800</xdr:colOff>
      <xdr:row>37</xdr:row>
      <xdr:rowOff>4826</xdr:rowOff>
    </xdr:to>
    <xdr:sp macro="" textlink="">
      <xdr:nvSpPr>
        <xdr:cNvPr id="538" name="楕円 537"/>
        <xdr:cNvSpPr/>
      </xdr:nvSpPr>
      <xdr:spPr>
        <a:xfrm>
          <a:off x="16268700" y="62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53103</xdr:rowOff>
    </xdr:from>
    <xdr:ext cx="534377" cy="259045"/>
    <xdr:sp macro="" textlink="">
      <xdr:nvSpPr>
        <xdr:cNvPr id="539" name="消防費該当値テキスト"/>
        <xdr:cNvSpPr txBox="1"/>
      </xdr:nvSpPr>
      <xdr:spPr>
        <a:xfrm>
          <a:off x="16370300" y="62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57150</xdr:rowOff>
    </xdr:from>
    <xdr:to>
      <xdr:col>81</xdr:col>
      <xdr:colOff>101600</xdr:colOff>
      <xdr:row>36</xdr:row>
      <xdr:rowOff>158750</xdr:rowOff>
    </xdr:to>
    <xdr:sp macro="" textlink="">
      <xdr:nvSpPr>
        <xdr:cNvPr id="540" name="楕円 539"/>
        <xdr:cNvSpPr/>
      </xdr:nvSpPr>
      <xdr:spPr>
        <a:xfrm>
          <a:off x="154305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149877</xdr:rowOff>
    </xdr:from>
    <xdr:ext cx="534377" cy="259045"/>
    <xdr:sp macro="" textlink="">
      <xdr:nvSpPr>
        <xdr:cNvPr id="541" name="テキスト ボックス 540"/>
        <xdr:cNvSpPr txBox="1"/>
      </xdr:nvSpPr>
      <xdr:spPr>
        <a:xfrm>
          <a:off x="15214111" y="632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6223</xdr:rowOff>
    </xdr:from>
    <xdr:to>
      <xdr:col>76</xdr:col>
      <xdr:colOff>165100</xdr:colOff>
      <xdr:row>38</xdr:row>
      <xdr:rowOff>107823</xdr:rowOff>
    </xdr:to>
    <xdr:sp macro="" textlink="">
      <xdr:nvSpPr>
        <xdr:cNvPr id="542" name="楕円 541"/>
        <xdr:cNvSpPr/>
      </xdr:nvSpPr>
      <xdr:spPr>
        <a:xfrm>
          <a:off x="145415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98950</xdr:rowOff>
    </xdr:from>
    <xdr:ext cx="534377" cy="259045"/>
    <xdr:sp macro="" textlink="">
      <xdr:nvSpPr>
        <xdr:cNvPr id="543" name="テキスト ボックス 542"/>
        <xdr:cNvSpPr txBox="1"/>
      </xdr:nvSpPr>
      <xdr:spPr>
        <a:xfrm>
          <a:off x="1432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16383</xdr:rowOff>
    </xdr:from>
    <xdr:to>
      <xdr:col>72</xdr:col>
      <xdr:colOff>38100</xdr:colOff>
      <xdr:row>38</xdr:row>
      <xdr:rowOff>117983</xdr:rowOff>
    </xdr:to>
    <xdr:sp macro="" textlink="">
      <xdr:nvSpPr>
        <xdr:cNvPr id="544" name="楕円 543"/>
        <xdr:cNvSpPr/>
      </xdr:nvSpPr>
      <xdr:spPr>
        <a:xfrm>
          <a:off x="13652500" y="65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109110</xdr:rowOff>
    </xdr:from>
    <xdr:ext cx="534377" cy="259045"/>
    <xdr:sp macro="" textlink="">
      <xdr:nvSpPr>
        <xdr:cNvPr id="545" name="テキスト ボックス 544"/>
        <xdr:cNvSpPr txBox="1"/>
      </xdr:nvSpPr>
      <xdr:spPr>
        <a:xfrm>
          <a:off x="13436111" y="662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90170</xdr:rowOff>
    </xdr:from>
    <xdr:to>
      <xdr:col>67</xdr:col>
      <xdr:colOff>101600</xdr:colOff>
      <xdr:row>37</xdr:row>
      <xdr:rowOff>20320</xdr:rowOff>
    </xdr:to>
    <xdr:sp macro="" textlink="">
      <xdr:nvSpPr>
        <xdr:cNvPr id="546" name="楕円 545"/>
        <xdr:cNvSpPr/>
      </xdr:nvSpPr>
      <xdr:spPr>
        <a:xfrm>
          <a:off x="12763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11447</xdr:rowOff>
    </xdr:from>
    <xdr:ext cx="534377" cy="259045"/>
    <xdr:sp macro="" textlink="">
      <xdr:nvSpPr>
        <xdr:cNvPr id="547" name="テキスト ボックス 546"/>
        <xdr:cNvSpPr txBox="1"/>
      </xdr:nvSpPr>
      <xdr:spPr>
        <a:xfrm>
          <a:off x="12547111" y="63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2" name="直線コネクタ 571"/>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3"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4" name="直線コネクタ 573"/>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5"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6" name="直線コネクタ 575"/>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170161</xdr:rowOff>
    </xdr:from>
    <xdr:to>
      <xdr:col>85</xdr:col>
      <xdr:colOff>127000</xdr:colOff>
      <xdr:row>56</xdr:row>
      <xdr:rowOff>104343</xdr:rowOff>
    </xdr:to>
    <xdr:cxnSp macro="">
      <xdr:nvCxnSpPr>
        <xdr:cNvPr id="577" name="直線コネクタ 576"/>
        <xdr:cNvCxnSpPr/>
      </xdr:nvCxnSpPr>
      <xdr:spPr>
        <a:xfrm flipV="1">
          <a:off x="15481300" y="9599911"/>
          <a:ext cx="838200" cy="10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78"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79" name="フローチャート: 判断 578"/>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28372</xdr:rowOff>
    </xdr:from>
    <xdr:to>
      <xdr:col>81</xdr:col>
      <xdr:colOff>50800</xdr:colOff>
      <xdr:row>56</xdr:row>
      <xdr:rowOff>104343</xdr:rowOff>
    </xdr:to>
    <xdr:cxnSp macro="">
      <xdr:nvCxnSpPr>
        <xdr:cNvPr id="580" name="直線コネクタ 579"/>
        <xdr:cNvCxnSpPr/>
      </xdr:nvCxnSpPr>
      <xdr:spPr>
        <a:xfrm>
          <a:off x="14592300" y="9629572"/>
          <a:ext cx="8890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1" name="フローチャート: 判断 580"/>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2" name="テキスト ボックス 581"/>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89656</xdr:rowOff>
    </xdr:from>
    <xdr:to>
      <xdr:col>76</xdr:col>
      <xdr:colOff>114300</xdr:colOff>
      <xdr:row>56</xdr:row>
      <xdr:rowOff>28372</xdr:rowOff>
    </xdr:to>
    <xdr:cxnSp macro="">
      <xdr:nvCxnSpPr>
        <xdr:cNvPr id="583" name="直線コネクタ 582"/>
        <xdr:cNvCxnSpPr/>
      </xdr:nvCxnSpPr>
      <xdr:spPr>
        <a:xfrm>
          <a:off x="13703300" y="9519406"/>
          <a:ext cx="889000" cy="1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4" name="フローチャート: 判断 583"/>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5" name="テキスト ボックス 584"/>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50870</xdr:rowOff>
    </xdr:from>
    <xdr:to>
      <xdr:col>71</xdr:col>
      <xdr:colOff>177800</xdr:colOff>
      <xdr:row>55</xdr:row>
      <xdr:rowOff>89656</xdr:rowOff>
    </xdr:to>
    <xdr:cxnSp macro="">
      <xdr:nvCxnSpPr>
        <xdr:cNvPr id="586" name="直線コネクタ 585"/>
        <xdr:cNvCxnSpPr/>
      </xdr:nvCxnSpPr>
      <xdr:spPr>
        <a:xfrm>
          <a:off x="12814300" y="9480620"/>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7" name="フローチャート: 判断 586"/>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88" name="テキスト ボックス 587"/>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0" name="テキスト ボックス 589"/>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119361</xdr:rowOff>
    </xdr:from>
    <xdr:to>
      <xdr:col>85</xdr:col>
      <xdr:colOff>177800</xdr:colOff>
      <xdr:row>56</xdr:row>
      <xdr:rowOff>49511</xdr:rowOff>
    </xdr:to>
    <xdr:sp macro="" textlink="">
      <xdr:nvSpPr>
        <xdr:cNvPr id="596" name="楕円 595"/>
        <xdr:cNvSpPr/>
      </xdr:nvSpPr>
      <xdr:spPr>
        <a:xfrm>
          <a:off x="16268700" y="95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142238</xdr:rowOff>
    </xdr:from>
    <xdr:ext cx="534377" cy="259045"/>
    <xdr:sp macro="" textlink="">
      <xdr:nvSpPr>
        <xdr:cNvPr id="597" name="教育費該当値テキスト"/>
        <xdr:cNvSpPr txBox="1"/>
      </xdr:nvSpPr>
      <xdr:spPr>
        <a:xfrm>
          <a:off x="16370300" y="94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53543</xdr:rowOff>
    </xdr:from>
    <xdr:to>
      <xdr:col>81</xdr:col>
      <xdr:colOff>101600</xdr:colOff>
      <xdr:row>56</xdr:row>
      <xdr:rowOff>155143</xdr:rowOff>
    </xdr:to>
    <xdr:sp macro="" textlink="">
      <xdr:nvSpPr>
        <xdr:cNvPr id="598" name="楕円 597"/>
        <xdr:cNvSpPr/>
      </xdr:nvSpPr>
      <xdr:spPr>
        <a:xfrm>
          <a:off x="15430500" y="96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220</xdr:rowOff>
    </xdr:from>
    <xdr:ext cx="534377" cy="259045"/>
    <xdr:sp macro="" textlink="">
      <xdr:nvSpPr>
        <xdr:cNvPr id="599" name="テキスト ボックス 598"/>
        <xdr:cNvSpPr txBox="1"/>
      </xdr:nvSpPr>
      <xdr:spPr>
        <a:xfrm>
          <a:off x="15214111" y="94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149022</xdr:rowOff>
    </xdr:from>
    <xdr:to>
      <xdr:col>76</xdr:col>
      <xdr:colOff>165100</xdr:colOff>
      <xdr:row>56</xdr:row>
      <xdr:rowOff>79172</xdr:rowOff>
    </xdr:to>
    <xdr:sp macro="" textlink="">
      <xdr:nvSpPr>
        <xdr:cNvPr id="600" name="楕円 599"/>
        <xdr:cNvSpPr/>
      </xdr:nvSpPr>
      <xdr:spPr>
        <a:xfrm>
          <a:off x="14541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95699</xdr:rowOff>
    </xdr:from>
    <xdr:ext cx="534377" cy="259045"/>
    <xdr:sp macro="" textlink="">
      <xdr:nvSpPr>
        <xdr:cNvPr id="601" name="テキスト ボックス 600"/>
        <xdr:cNvSpPr txBox="1"/>
      </xdr:nvSpPr>
      <xdr:spPr>
        <a:xfrm>
          <a:off x="14325111" y="935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38856</xdr:rowOff>
    </xdr:from>
    <xdr:to>
      <xdr:col>72</xdr:col>
      <xdr:colOff>38100</xdr:colOff>
      <xdr:row>55</xdr:row>
      <xdr:rowOff>140456</xdr:rowOff>
    </xdr:to>
    <xdr:sp macro="" textlink="">
      <xdr:nvSpPr>
        <xdr:cNvPr id="602" name="楕円 601"/>
        <xdr:cNvSpPr/>
      </xdr:nvSpPr>
      <xdr:spPr>
        <a:xfrm>
          <a:off x="13652500" y="94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156983</xdr:rowOff>
    </xdr:from>
    <xdr:ext cx="534377" cy="259045"/>
    <xdr:sp macro="" textlink="">
      <xdr:nvSpPr>
        <xdr:cNvPr id="603" name="テキスト ボックス 602"/>
        <xdr:cNvSpPr txBox="1"/>
      </xdr:nvSpPr>
      <xdr:spPr>
        <a:xfrm>
          <a:off x="13436111" y="92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70</xdr:rowOff>
    </xdr:from>
    <xdr:to>
      <xdr:col>67</xdr:col>
      <xdr:colOff>101600</xdr:colOff>
      <xdr:row>55</xdr:row>
      <xdr:rowOff>101670</xdr:rowOff>
    </xdr:to>
    <xdr:sp macro="" textlink="">
      <xdr:nvSpPr>
        <xdr:cNvPr id="604" name="楕円 603"/>
        <xdr:cNvSpPr/>
      </xdr:nvSpPr>
      <xdr:spPr>
        <a:xfrm>
          <a:off x="12763500" y="94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118197</xdr:rowOff>
    </xdr:from>
    <xdr:ext cx="534377" cy="259045"/>
    <xdr:sp macro="" textlink="">
      <xdr:nvSpPr>
        <xdr:cNvPr id="605" name="テキスト ボックス 604"/>
        <xdr:cNvSpPr txBox="1"/>
      </xdr:nvSpPr>
      <xdr:spPr>
        <a:xfrm>
          <a:off x="12547111" y="92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29" name="直線コネクタ 628"/>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2"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3" name="直線コネクタ 632"/>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63652</xdr:rowOff>
    </xdr:from>
    <xdr:to>
      <xdr:col>85</xdr:col>
      <xdr:colOff>127000</xdr:colOff>
      <xdr:row>79</xdr:row>
      <xdr:rowOff>44450</xdr:rowOff>
    </xdr:to>
    <xdr:cxnSp macro="">
      <xdr:nvCxnSpPr>
        <xdr:cNvPr id="634" name="直線コネクタ 633"/>
        <xdr:cNvCxnSpPr/>
      </xdr:nvCxnSpPr>
      <xdr:spPr>
        <a:xfrm flipV="1">
          <a:off x="15481300" y="13265302"/>
          <a:ext cx="838200" cy="3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5" name="災害復旧費平均値テキスト"/>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6" name="フローチャート: 判断 635"/>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36221</xdr:rowOff>
    </xdr:from>
    <xdr:to>
      <xdr:col>81</xdr:col>
      <xdr:colOff>50800</xdr:colOff>
      <xdr:row>79</xdr:row>
      <xdr:rowOff>44450</xdr:rowOff>
    </xdr:to>
    <xdr:cxnSp macro="">
      <xdr:nvCxnSpPr>
        <xdr:cNvPr id="637" name="直線コネクタ 636"/>
        <xdr:cNvCxnSpPr/>
      </xdr:nvCxnSpPr>
      <xdr:spPr>
        <a:xfrm>
          <a:off x="14592300" y="1358077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38" name="フローチャート: 判断 637"/>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39" name="テキスト ボックス 638"/>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36221</xdr:rowOff>
    </xdr:from>
    <xdr:to>
      <xdr:col>76</xdr:col>
      <xdr:colOff>114300</xdr:colOff>
      <xdr:row>79</xdr:row>
      <xdr:rowOff>44450</xdr:rowOff>
    </xdr:to>
    <xdr:cxnSp macro="">
      <xdr:nvCxnSpPr>
        <xdr:cNvPr id="640" name="直線コネクタ 639"/>
        <xdr:cNvCxnSpPr/>
      </xdr:nvCxnSpPr>
      <xdr:spPr>
        <a:xfrm flipV="1">
          <a:off x="13703300" y="1358077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1" name="フローチャート: 判断 640"/>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2" name="テキスト ボックス 641"/>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712</xdr:rowOff>
    </xdr:from>
    <xdr:to>
      <xdr:col>71</xdr:col>
      <xdr:colOff>177800</xdr:colOff>
      <xdr:row>79</xdr:row>
      <xdr:rowOff>44450</xdr:rowOff>
    </xdr:to>
    <xdr:cxnSp macro="">
      <xdr:nvCxnSpPr>
        <xdr:cNvPr id="643" name="直線コネクタ 642"/>
        <xdr:cNvCxnSpPr/>
      </xdr:nvCxnSpPr>
      <xdr:spPr>
        <a:xfrm>
          <a:off x="12814300" y="13545262"/>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4" name="フローチャート: 判断 643"/>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5" name="テキスト ボックス 644"/>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6" name="フローチャート: 判断 645"/>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7" name="テキスト ボックス 646"/>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12852</xdr:rowOff>
    </xdr:from>
    <xdr:to>
      <xdr:col>85</xdr:col>
      <xdr:colOff>177800</xdr:colOff>
      <xdr:row>77</xdr:row>
      <xdr:rowOff>114452</xdr:rowOff>
    </xdr:to>
    <xdr:sp macro="" textlink="">
      <xdr:nvSpPr>
        <xdr:cNvPr id="653" name="楕円 652"/>
        <xdr:cNvSpPr/>
      </xdr:nvSpPr>
      <xdr:spPr>
        <a:xfrm>
          <a:off x="16268700" y="132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35729</xdr:rowOff>
    </xdr:from>
    <xdr:ext cx="469744" cy="259045"/>
    <xdr:sp macro="" textlink="">
      <xdr:nvSpPr>
        <xdr:cNvPr id="654" name="災害復旧費該当値テキスト"/>
        <xdr:cNvSpPr txBox="1"/>
      </xdr:nvSpPr>
      <xdr:spPr>
        <a:xfrm>
          <a:off x="16370300" y="1306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156871</xdr:rowOff>
    </xdr:from>
    <xdr:to>
      <xdr:col>76</xdr:col>
      <xdr:colOff>165100</xdr:colOff>
      <xdr:row>79</xdr:row>
      <xdr:rowOff>87021</xdr:rowOff>
    </xdr:to>
    <xdr:sp macro="" textlink="">
      <xdr:nvSpPr>
        <xdr:cNvPr id="657" name="楕円 656"/>
        <xdr:cNvSpPr/>
      </xdr:nvSpPr>
      <xdr:spPr>
        <a:xfrm>
          <a:off x="14541500" y="135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78148</xdr:rowOff>
    </xdr:from>
    <xdr:ext cx="378565" cy="259045"/>
    <xdr:sp macro="" textlink="">
      <xdr:nvSpPr>
        <xdr:cNvPr id="658" name="テキスト ボックス 657"/>
        <xdr:cNvSpPr txBox="1"/>
      </xdr:nvSpPr>
      <xdr:spPr>
        <a:xfrm>
          <a:off x="14403017" y="1362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121362</xdr:rowOff>
    </xdr:from>
    <xdr:to>
      <xdr:col>67</xdr:col>
      <xdr:colOff>101600</xdr:colOff>
      <xdr:row>79</xdr:row>
      <xdr:rowOff>51512</xdr:rowOff>
    </xdr:to>
    <xdr:sp macro="" textlink="">
      <xdr:nvSpPr>
        <xdr:cNvPr id="661" name="楕円 660"/>
        <xdr:cNvSpPr/>
      </xdr:nvSpPr>
      <xdr:spPr>
        <a:xfrm>
          <a:off x="12763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42639</xdr:rowOff>
    </xdr:from>
    <xdr:ext cx="378565" cy="259045"/>
    <xdr:sp macro="" textlink="">
      <xdr:nvSpPr>
        <xdr:cNvPr id="662" name="テキスト ボックス 661"/>
        <xdr:cNvSpPr txBox="1"/>
      </xdr:nvSpPr>
      <xdr:spPr>
        <a:xfrm>
          <a:off x="12625017" y="13587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6" name="直線コネクタ 685"/>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7"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88" name="直線コネクタ 687"/>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89"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0" name="直線コネクタ 689"/>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32238</xdr:rowOff>
    </xdr:from>
    <xdr:to>
      <xdr:col>85</xdr:col>
      <xdr:colOff>127000</xdr:colOff>
      <xdr:row>95</xdr:row>
      <xdr:rowOff>102152</xdr:rowOff>
    </xdr:to>
    <xdr:cxnSp macro="">
      <xdr:nvCxnSpPr>
        <xdr:cNvPr id="691" name="直線コネクタ 690"/>
        <xdr:cNvCxnSpPr/>
      </xdr:nvCxnSpPr>
      <xdr:spPr>
        <a:xfrm flipV="1">
          <a:off x="15481300" y="16319988"/>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2"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3" name="フローチャート: 判断 692"/>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79139</xdr:rowOff>
    </xdr:from>
    <xdr:to>
      <xdr:col>81</xdr:col>
      <xdr:colOff>50800</xdr:colOff>
      <xdr:row>95</xdr:row>
      <xdr:rowOff>102152</xdr:rowOff>
    </xdr:to>
    <xdr:cxnSp macro="">
      <xdr:nvCxnSpPr>
        <xdr:cNvPr id="694" name="直線コネクタ 693"/>
        <xdr:cNvCxnSpPr/>
      </xdr:nvCxnSpPr>
      <xdr:spPr>
        <a:xfrm>
          <a:off x="14592300" y="16366889"/>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5" name="フローチャート: 判断 694"/>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6" name="テキスト ボックス 695"/>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79139</xdr:rowOff>
    </xdr:from>
    <xdr:to>
      <xdr:col>76</xdr:col>
      <xdr:colOff>114300</xdr:colOff>
      <xdr:row>95</xdr:row>
      <xdr:rowOff>85446</xdr:rowOff>
    </xdr:to>
    <xdr:cxnSp macro="">
      <xdr:nvCxnSpPr>
        <xdr:cNvPr id="697" name="直線コネクタ 696"/>
        <xdr:cNvCxnSpPr/>
      </xdr:nvCxnSpPr>
      <xdr:spPr>
        <a:xfrm flipV="1">
          <a:off x="13703300" y="16366889"/>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698" name="フローチャート: 判断 697"/>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699" name="テキスト ボックス 698"/>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7359</xdr:rowOff>
    </xdr:from>
    <xdr:to>
      <xdr:col>71</xdr:col>
      <xdr:colOff>177800</xdr:colOff>
      <xdr:row>95</xdr:row>
      <xdr:rowOff>85446</xdr:rowOff>
    </xdr:to>
    <xdr:cxnSp macro="">
      <xdr:nvCxnSpPr>
        <xdr:cNvPr id="700" name="直線コネクタ 699"/>
        <xdr:cNvCxnSpPr/>
      </xdr:nvCxnSpPr>
      <xdr:spPr>
        <a:xfrm>
          <a:off x="12814300" y="16295109"/>
          <a:ext cx="889000" cy="7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1" name="フローチャート: 判断 700"/>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2" name="テキスト ボックス 701"/>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3" name="フローチャート: 判断 702"/>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4" name="テキスト ボックス 703"/>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152888</xdr:rowOff>
    </xdr:from>
    <xdr:to>
      <xdr:col>85</xdr:col>
      <xdr:colOff>177800</xdr:colOff>
      <xdr:row>95</xdr:row>
      <xdr:rowOff>83038</xdr:rowOff>
    </xdr:to>
    <xdr:sp macro="" textlink="">
      <xdr:nvSpPr>
        <xdr:cNvPr id="710" name="楕円 709"/>
        <xdr:cNvSpPr/>
      </xdr:nvSpPr>
      <xdr:spPr>
        <a:xfrm>
          <a:off x="16268700" y="162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4315</xdr:rowOff>
    </xdr:from>
    <xdr:ext cx="534377" cy="259045"/>
    <xdr:sp macro="" textlink="">
      <xdr:nvSpPr>
        <xdr:cNvPr id="711" name="公債費該当値テキスト"/>
        <xdr:cNvSpPr txBox="1"/>
      </xdr:nvSpPr>
      <xdr:spPr>
        <a:xfrm>
          <a:off x="16370300" y="161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51352</xdr:rowOff>
    </xdr:from>
    <xdr:to>
      <xdr:col>81</xdr:col>
      <xdr:colOff>101600</xdr:colOff>
      <xdr:row>95</xdr:row>
      <xdr:rowOff>152952</xdr:rowOff>
    </xdr:to>
    <xdr:sp macro="" textlink="">
      <xdr:nvSpPr>
        <xdr:cNvPr id="712" name="楕円 711"/>
        <xdr:cNvSpPr/>
      </xdr:nvSpPr>
      <xdr:spPr>
        <a:xfrm>
          <a:off x="15430500" y="163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144079</xdr:rowOff>
    </xdr:from>
    <xdr:ext cx="534377" cy="259045"/>
    <xdr:sp macro="" textlink="">
      <xdr:nvSpPr>
        <xdr:cNvPr id="713" name="テキスト ボックス 712"/>
        <xdr:cNvSpPr txBox="1"/>
      </xdr:nvSpPr>
      <xdr:spPr>
        <a:xfrm>
          <a:off x="15214111" y="164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28339</xdr:rowOff>
    </xdr:from>
    <xdr:to>
      <xdr:col>76</xdr:col>
      <xdr:colOff>165100</xdr:colOff>
      <xdr:row>95</xdr:row>
      <xdr:rowOff>129939</xdr:rowOff>
    </xdr:to>
    <xdr:sp macro="" textlink="">
      <xdr:nvSpPr>
        <xdr:cNvPr id="714" name="楕円 713"/>
        <xdr:cNvSpPr/>
      </xdr:nvSpPr>
      <xdr:spPr>
        <a:xfrm>
          <a:off x="14541500" y="163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121066</xdr:rowOff>
    </xdr:from>
    <xdr:ext cx="534377" cy="259045"/>
    <xdr:sp macro="" textlink="">
      <xdr:nvSpPr>
        <xdr:cNvPr id="715" name="テキスト ボックス 714"/>
        <xdr:cNvSpPr txBox="1"/>
      </xdr:nvSpPr>
      <xdr:spPr>
        <a:xfrm>
          <a:off x="14325111" y="164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34646</xdr:rowOff>
    </xdr:from>
    <xdr:to>
      <xdr:col>72</xdr:col>
      <xdr:colOff>38100</xdr:colOff>
      <xdr:row>95</xdr:row>
      <xdr:rowOff>136246</xdr:rowOff>
    </xdr:to>
    <xdr:sp macro="" textlink="">
      <xdr:nvSpPr>
        <xdr:cNvPr id="716" name="楕円 715"/>
        <xdr:cNvSpPr/>
      </xdr:nvSpPr>
      <xdr:spPr>
        <a:xfrm>
          <a:off x="13652500" y="163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152773</xdr:rowOff>
    </xdr:from>
    <xdr:ext cx="534377" cy="259045"/>
    <xdr:sp macro="" textlink="">
      <xdr:nvSpPr>
        <xdr:cNvPr id="717" name="テキスト ボックス 716"/>
        <xdr:cNvSpPr txBox="1"/>
      </xdr:nvSpPr>
      <xdr:spPr>
        <a:xfrm>
          <a:off x="13436111" y="160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128009</xdr:rowOff>
    </xdr:from>
    <xdr:to>
      <xdr:col>67</xdr:col>
      <xdr:colOff>101600</xdr:colOff>
      <xdr:row>95</xdr:row>
      <xdr:rowOff>58159</xdr:rowOff>
    </xdr:to>
    <xdr:sp macro="" textlink="">
      <xdr:nvSpPr>
        <xdr:cNvPr id="718" name="楕円 717"/>
        <xdr:cNvSpPr/>
      </xdr:nvSpPr>
      <xdr:spPr>
        <a:xfrm>
          <a:off x="12763500" y="162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49286</xdr:rowOff>
    </xdr:from>
    <xdr:ext cx="534377" cy="259045"/>
    <xdr:sp macro="" textlink="">
      <xdr:nvSpPr>
        <xdr:cNvPr id="719" name="テキスト ボックス 718"/>
        <xdr:cNvSpPr txBox="1"/>
      </xdr:nvSpPr>
      <xdr:spPr>
        <a:xfrm>
          <a:off x="12547111" y="163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5" name="テキスト ボックス 734"/>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39" name="直線コネクタ 738"/>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0"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2"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3" name="直線コネクタ 742"/>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5"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6" name="フローチャート: 判断 745"/>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48" name="フローチャート: 判断 747"/>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49" name="テキスト ボックス 748"/>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1" name="フローチャート: 判断 750"/>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2" name="テキスト ボックス 751"/>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4" name="フローチャート: 判断 753"/>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5" name="テキスト ボックス 754"/>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6" name="フローチャート: 判断 755"/>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7" name="テキスト ボックス 756"/>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4"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6" name="テキスト ボックス 76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8" name="テキスト ボックス 76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0" name="テキスト ボックス 76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2" name="テキスト ボックス 77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衛生費は、</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昨年に引き続き</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クリーンセンターの基幹改良工事により</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前年度とほぼ横ばいとなっており、</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を上回る</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水準で推移している</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労働費は、シルバー人材センター建設事業により普通建設事業費が増加した影響により、平成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年度は大幅な増となった。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教育費は</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、図書館整備事業など普通建設事業費や</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「教育日本一」を目指した取り組み</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が増加した</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影響により類似団体</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を上回る水準で推移している。平成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年度においても、学校トイレの改修や</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「新」</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学校給食センター建設にかかる経費により、普通建設事業費が高い水準にある。</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lang="ja-JP" altLang="en-US" sz="1400">
              <a:solidFill>
                <a:srgbClr val="000000"/>
              </a:solidFill>
              <a:effectLst/>
              <a:latin typeface="ＭＳ ゴシック" panose="020B0609070205080204" pitchFamily="49" charset="-128"/>
              <a:ea typeface="ＭＳ ゴシック" panose="020B0609070205080204" pitchFamily="49" charset="-128"/>
            </a:rPr>
            <a:t>災害復旧費は、地震、台風及び豪雨被害からの復旧のため、平成</a:t>
          </a:r>
          <a:r>
            <a:rPr lang="en-US" altLang="ja-JP" sz="1400">
              <a:solidFill>
                <a:srgbClr val="000000"/>
              </a:solidFill>
              <a:effectLst/>
              <a:latin typeface="ＭＳ ゴシック" panose="020B0609070205080204" pitchFamily="49" charset="-128"/>
              <a:ea typeface="ＭＳ ゴシック" panose="020B0609070205080204" pitchFamily="49" charset="-128"/>
            </a:rPr>
            <a:t>30</a:t>
          </a:r>
          <a:r>
            <a:rPr lang="ja-JP" altLang="en-US" sz="1400">
              <a:solidFill>
                <a:srgbClr val="000000"/>
              </a:solidFill>
              <a:effectLst/>
              <a:latin typeface="ＭＳ ゴシック" panose="020B0609070205080204" pitchFamily="49" charset="-128"/>
              <a:ea typeface="ＭＳ ゴシック" panose="020B0609070205080204" pitchFamily="49" charset="-128"/>
            </a:rPr>
            <a:t>年度は大幅な増となった。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年度決算は、地方交付税が減少したものの、法人市民税をはじめとした市税が増加したことなどにより、黒字</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を維持した。</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しかしながら、</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億円の財政調整基金の取崩を行ったことから、</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実質単年度収支では大幅な赤字に転換した。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、前年度とほぼ同水準を維持しており、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標準財政規模比において</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％を超える基金残高を維持している。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水道事業会計･･･収益は給水収益や長期前受金戻入などが減少したものの、口径別納付金や受託工事収益などが増加した。費用は工事請負費や支払利息などが減少し、修繕費や減価償却費、委託料などが増加したが、前年度に引き続き純利益を計上し、資金剰余額は</a:t>
          </a:r>
          <a:r>
            <a:rPr kumimoji="1" lang="en-US" altLang="ja-JP" sz="1100">
              <a:solidFill>
                <a:srgbClr val="000000"/>
              </a:solidFill>
              <a:latin typeface="ＭＳ ゴシック" pitchFamily="49" charset="-128"/>
              <a:ea typeface="ＭＳ ゴシック" pitchFamily="49" charset="-128"/>
            </a:rPr>
            <a:t>26</a:t>
          </a:r>
          <a:r>
            <a:rPr kumimoji="1" lang="ja-JP" altLang="en-US" sz="1100">
              <a:solidFill>
                <a:srgbClr val="000000"/>
              </a:solidFill>
              <a:latin typeface="ＭＳ ゴシック" pitchFamily="49" charset="-128"/>
              <a:ea typeface="ＭＳ ゴシック" pitchFamily="49" charset="-128"/>
            </a:rPr>
            <a:t>億円台を計上した。</a:t>
          </a:r>
        </a:p>
        <a:p>
          <a:endParaRPr kumimoji="1" lang="ja-JP" altLang="en-US"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公共下水道事業会計･･･収益は長期前受金戻入が減少したものの、下水道使用料や他会計負担金などが増加した。費用は工事請負費や委託料、支払利息などが減少し、職員給与費や減価償却費などが増加したが、前年度に引き続き純利益を計上し、資金剰余額は</a:t>
          </a:r>
          <a:r>
            <a:rPr kumimoji="1" lang="en-US" altLang="ja-JP" sz="1100">
              <a:solidFill>
                <a:srgbClr val="000000"/>
              </a:solidFill>
              <a:latin typeface="ＭＳ ゴシック" pitchFamily="49" charset="-128"/>
              <a:ea typeface="ＭＳ ゴシック" pitchFamily="49" charset="-128"/>
            </a:rPr>
            <a:t>18</a:t>
          </a:r>
          <a:r>
            <a:rPr kumimoji="1" lang="ja-JP" altLang="en-US" sz="1100">
              <a:solidFill>
                <a:srgbClr val="000000"/>
              </a:solidFill>
              <a:latin typeface="ＭＳ ゴシック" pitchFamily="49" charset="-128"/>
              <a:ea typeface="ＭＳ ゴシック" pitchFamily="49" charset="-128"/>
            </a:rPr>
            <a:t>億円台を計上した。</a:t>
          </a:r>
        </a:p>
        <a:p>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病院事業会計･･･人事院勧告に基づく給与のプラス改定及び人員増による給与費の増加、患者数の増加に伴う材料費の増加により費用が増加したものの、診療機能の強化・充実により収益が費用以上に伸びたことで、医業収支は前年同様黒字となり、経常収支も良化し、資本剰余額が増加することとなった。</a:t>
          </a:r>
          <a:endParaRPr kumimoji="1" lang="en-US" altLang="ja-JP" sz="1100">
            <a:solidFill>
              <a:srgbClr val="000000"/>
            </a:solidFill>
            <a:latin typeface="ＭＳ ゴシック" pitchFamily="49" charset="-128"/>
            <a:ea typeface="ＭＳ ゴシック" pitchFamily="49" charset="-128"/>
          </a:endParaRPr>
        </a:p>
        <a:p>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国民健康保険特別会計</a:t>
          </a:r>
          <a:r>
            <a:rPr kumimoji="1" lang="en-US" altLang="ja-JP" sz="1100">
              <a:solidFill>
                <a:srgbClr val="000000"/>
              </a:solidFill>
              <a:latin typeface="ＭＳ ゴシック" pitchFamily="49" charset="-128"/>
              <a:ea typeface="ＭＳ ゴシック" pitchFamily="49" charset="-128"/>
            </a:rPr>
            <a:t>…</a:t>
          </a:r>
          <a:r>
            <a:rPr kumimoji="1" lang="ja-JP" altLang="en-US" sz="1100">
              <a:solidFill>
                <a:srgbClr val="000000"/>
              </a:solidFill>
              <a:latin typeface="ＭＳ ゴシック" pitchFamily="49" charset="-128"/>
              <a:ea typeface="ＭＳ ゴシック" pitchFamily="49" charset="-128"/>
            </a:rPr>
            <a:t>平成</a:t>
          </a:r>
          <a:r>
            <a:rPr kumimoji="1" lang="en-US" altLang="ja-JP" sz="1100">
              <a:solidFill>
                <a:srgbClr val="000000"/>
              </a:solidFill>
              <a:latin typeface="ＭＳ ゴシック" pitchFamily="49" charset="-128"/>
              <a:ea typeface="ＭＳ ゴシック" pitchFamily="49" charset="-128"/>
            </a:rPr>
            <a:t>26</a:t>
          </a:r>
          <a:r>
            <a:rPr kumimoji="1" lang="ja-JP" altLang="en-US" sz="1100">
              <a:solidFill>
                <a:srgbClr val="000000"/>
              </a:solidFill>
              <a:latin typeface="ＭＳ ゴシック" pitchFamily="49" charset="-128"/>
              <a:ea typeface="ＭＳ ゴシック" pitchFamily="49" charset="-128"/>
            </a:rPr>
            <a:t>年度以降単年度黒字決算を続け、平成</a:t>
          </a:r>
          <a:r>
            <a:rPr kumimoji="1" lang="en-US" altLang="ja-JP" sz="1100">
              <a:solidFill>
                <a:srgbClr val="000000"/>
              </a:solidFill>
              <a:latin typeface="ＭＳ ゴシック" pitchFamily="49" charset="-128"/>
              <a:ea typeface="ＭＳ ゴシック" pitchFamily="49" charset="-128"/>
            </a:rPr>
            <a:t>17</a:t>
          </a:r>
          <a:r>
            <a:rPr kumimoji="1" lang="ja-JP" altLang="en-US" sz="1100">
              <a:solidFill>
                <a:srgbClr val="000000"/>
              </a:solidFill>
              <a:latin typeface="ＭＳ ゴシック" pitchFamily="49" charset="-128"/>
              <a:ea typeface="ＭＳ ゴシック" pitchFamily="49" charset="-128"/>
            </a:rPr>
            <a:t>年度以降続いていた累積赤字は平成</a:t>
          </a:r>
          <a:r>
            <a:rPr kumimoji="1" lang="en-US" altLang="ja-JP" sz="1100">
              <a:solidFill>
                <a:srgbClr val="000000"/>
              </a:solidFill>
              <a:latin typeface="ＭＳ ゴシック" pitchFamily="49" charset="-128"/>
              <a:ea typeface="ＭＳ ゴシック" pitchFamily="49" charset="-128"/>
            </a:rPr>
            <a:t>29</a:t>
          </a:r>
          <a:r>
            <a:rPr kumimoji="1" lang="ja-JP" altLang="en-US" sz="1100">
              <a:solidFill>
                <a:srgbClr val="000000"/>
              </a:solidFill>
              <a:latin typeface="ＭＳ ゴシック" pitchFamily="49" charset="-128"/>
              <a:ea typeface="ＭＳ ゴシック" pitchFamily="49" charset="-128"/>
            </a:rPr>
            <a:t>年度に解消した。平成</a:t>
          </a:r>
          <a:r>
            <a:rPr kumimoji="1" lang="en-US" altLang="ja-JP" sz="1100">
              <a:solidFill>
                <a:srgbClr val="000000"/>
              </a:solidFill>
              <a:latin typeface="ＭＳ ゴシック" pitchFamily="49" charset="-128"/>
              <a:ea typeface="ＭＳ ゴシック" pitchFamily="49" charset="-128"/>
            </a:rPr>
            <a:t>30</a:t>
          </a:r>
          <a:r>
            <a:rPr kumimoji="1" lang="ja-JP" altLang="en-US" sz="1100">
              <a:solidFill>
                <a:srgbClr val="000000"/>
              </a:solidFill>
              <a:latin typeface="ＭＳ ゴシック" pitchFamily="49" charset="-128"/>
              <a:ea typeface="ＭＳ ゴシック" pitchFamily="49" charset="-128"/>
            </a:rPr>
            <a:t>年度においても黒字を堅持した。</a:t>
          </a:r>
        </a:p>
        <a:p>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介護保険事業特別会計･･･平成</a:t>
          </a:r>
          <a:r>
            <a:rPr kumimoji="1" lang="en-US" altLang="ja-JP" sz="1100">
              <a:solidFill>
                <a:srgbClr val="000000"/>
              </a:solidFill>
              <a:latin typeface="ＭＳ ゴシック" pitchFamily="49" charset="-128"/>
              <a:ea typeface="ＭＳ ゴシック" pitchFamily="49" charset="-128"/>
            </a:rPr>
            <a:t>12</a:t>
          </a:r>
          <a:r>
            <a:rPr kumimoji="1" lang="ja-JP" altLang="en-US" sz="1100">
              <a:solidFill>
                <a:srgbClr val="000000"/>
              </a:solidFill>
              <a:latin typeface="ＭＳ ゴシック" pitchFamily="49" charset="-128"/>
              <a:ea typeface="ＭＳ ゴシック" pitchFamily="49" charset="-128"/>
            </a:rPr>
            <a:t>年の制度創設以来、黒字決算が続いている。平成</a:t>
          </a:r>
          <a:r>
            <a:rPr kumimoji="1" lang="en-US" altLang="ja-JP" sz="1100">
              <a:solidFill>
                <a:srgbClr val="000000"/>
              </a:solidFill>
              <a:latin typeface="ＭＳ ゴシック" pitchFamily="49" charset="-128"/>
              <a:ea typeface="ＭＳ ゴシック" pitchFamily="49" charset="-128"/>
            </a:rPr>
            <a:t>30</a:t>
          </a:r>
          <a:r>
            <a:rPr kumimoji="1" lang="ja-JP" altLang="en-US" sz="1100">
              <a:solidFill>
                <a:srgbClr val="000000"/>
              </a:solidFill>
              <a:latin typeface="ＭＳ ゴシック" pitchFamily="49" charset="-128"/>
              <a:ea typeface="ＭＳ ゴシック" pitchFamily="49" charset="-128"/>
            </a:rPr>
            <a:t>年度については、第</a:t>
          </a:r>
          <a:r>
            <a:rPr kumimoji="1" lang="en-US" altLang="ja-JP" sz="1100">
              <a:solidFill>
                <a:srgbClr val="000000"/>
              </a:solidFill>
              <a:latin typeface="ＭＳ ゴシック" pitchFamily="49" charset="-128"/>
              <a:ea typeface="ＭＳ ゴシック" pitchFamily="49" charset="-128"/>
            </a:rPr>
            <a:t>7</a:t>
          </a:r>
          <a:r>
            <a:rPr kumimoji="1" lang="ja-JP" altLang="en-US" sz="1100">
              <a:solidFill>
                <a:srgbClr val="000000"/>
              </a:solidFill>
              <a:latin typeface="ＭＳ ゴシック" pitchFamily="49" charset="-128"/>
              <a:ea typeface="ＭＳ ゴシック" pitchFamily="49" charset="-128"/>
            </a:rPr>
            <a:t>期介護保険事業計画の初年度で黒字額が減少しているが、全体としては堅調に推移している。</a:t>
          </a:r>
        </a:p>
        <a:p>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後期高齢者医療事業特別会計･･･平成</a:t>
          </a:r>
          <a:r>
            <a:rPr kumimoji="1" lang="en-US" altLang="ja-JP" sz="1100">
              <a:solidFill>
                <a:srgbClr val="000000"/>
              </a:solidFill>
              <a:latin typeface="ＭＳ ゴシック" pitchFamily="49" charset="-128"/>
              <a:ea typeface="ＭＳ ゴシック" pitchFamily="49" charset="-128"/>
            </a:rPr>
            <a:t>20</a:t>
          </a:r>
          <a:r>
            <a:rPr kumimoji="1" lang="ja-JP" altLang="en-US" sz="1100">
              <a:solidFill>
                <a:srgbClr val="000000"/>
              </a:solidFill>
              <a:latin typeface="ＭＳ ゴシック" pitchFamily="49" charset="-128"/>
              <a:ea typeface="ＭＳ ゴシック" pitchFamily="49" charset="-128"/>
            </a:rPr>
            <a:t>年度の制度創設以来、黒字決算が続いている。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38656589</v>
      </c>
      <c r="BO4" s="461"/>
      <c r="BP4" s="461"/>
      <c r="BQ4" s="461"/>
      <c r="BR4" s="461"/>
      <c r="BS4" s="461"/>
      <c r="BT4" s="461"/>
      <c r="BU4" s="462"/>
      <c r="BV4" s="460">
        <v>36968310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0.6</v>
      </c>
      <c r="CU4" s="642"/>
      <c r="CV4" s="642"/>
      <c r="CW4" s="642"/>
      <c r="CX4" s="642"/>
      <c r="CY4" s="642"/>
      <c r="CZ4" s="642"/>
      <c r="DA4" s="643"/>
      <c r="DB4" s="641">
        <v>4.5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38418897</v>
      </c>
      <c r="BO5" s="466"/>
      <c r="BP5" s="466"/>
      <c r="BQ5" s="466"/>
      <c r="BR5" s="466"/>
      <c r="BS5" s="466"/>
      <c r="BT5" s="466"/>
      <c r="BU5" s="467"/>
      <c r="BV5" s="465">
        <v>35912554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94.7</v>
      </c>
      <c r="CU5" s="436"/>
      <c r="CV5" s="436"/>
      <c r="CW5" s="436"/>
      <c r="CX5" s="436"/>
      <c r="CY5" s="436"/>
      <c r="CZ5" s="436"/>
      <c r="DA5" s="437"/>
      <c r="DB5" s="435">
        <v>91.1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237692</v>
      </c>
      <c r="BO6" s="466"/>
      <c r="BP6" s="466"/>
      <c r="BQ6" s="466"/>
      <c r="BR6" s="466"/>
      <c r="BS6" s="466"/>
      <c r="BT6" s="466"/>
      <c r="BU6" s="467"/>
      <c r="BV6" s="465">
        <v>1055756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100.5</v>
      </c>
      <c r="CU6" s="616"/>
      <c r="CV6" s="616"/>
      <c r="CW6" s="616"/>
      <c r="CX6" s="616"/>
      <c r="CY6" s="616"/>
      <c r="CZ6" s="616"/>
      <c r="DA6" s="617"/>
      <c r="DB6" s="615">
        <v>97.6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115714</v>
      </c>
      <c r="BO7" s="466"/>
      <c r="BP7" s="466"/>
      <c r="BQ7" s="466"/>
      <c r="BR7" s="466"/>
      <c r="BS7" s="466"/>
      <c r="BT7" s="466"/>
      <c r="BU7" s="467"/>
      <c r="BV7" s="465">
        <v>113245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21477070</v>
      </c>
      <c r="CU7" s="466"/>
      <c r="CV7" s="466"/>
      <c r="CW7" s="466"/>
      <c r="CX7" s="466"/>
      <c r="CY7" s="466"/>
      <c r="CZ7" s="466"/>
      <c r="DA7" s="467"/>
      <c r="DB7" s="465">
        <v>20873825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121978</v>
      </c>
      <c r="BO8" s="466"/>
      <c r="BP8" s="466"/>
      <c r="BQ8" s="466"/>
      <c r="BR8" s="466"/>
      <c r="BS8" s="466"/>
      <c r="BT8" s="466"/>
      <c r="BU8" s="467"/>
      <c r="BV8" s="465">
        <v>942511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0.86</v>
      </c>
      <c r="CU8" s="579"/>
      <c r="CV8" s="579"/>
      <c r="CW8" s="579"/>
      <c r="CX8" s="579"/>
      <c r="CY8" s="579"/>
      <c r="CZ8" s="579"/>
      <c r="DA8" s="580"/>
      <c r="DB8" s="578">
        <v>0.85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103069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105</v>
      </c>
      <c r="AV9" s="523"/>
      <c r="AW9" s="523"/>
      <c r="AX9" s="523"/>
      <c r="AY9" s="445" t="s">
        <v>116</v>
      </c>
      <c r="AZ9" s="446"/>
      <c r="BA9" s="446"/>
      <c r="BB9" s="446"/>
      <c r="BC9" s="446"/>
      <c r="BD9" s="446"/>
      <c r="BE9" s="446"/>
      <c r="BF9" s="446"/>
      <c r="BG9" s="446"/>
      <c r="BH9" s="446"/>
      <c r="BI9" s="446"/>
      <c r="BJ9" s="446"/>
      <c r="BK9" s="446"/>
      <c r="BL9" s="446"/>
      <c r="BM9" s="447"/>
      <c r="BN9" s="465">
        <v>-820533</v>
      </c>
      <c r="BO9" s="466"/>
      <c r="BP9" s="466"/>
      <c r="BQ9" s="466"/>
      <c r="BR9" s="466"/>
      <c r="BS9" s="466"/>
      <c r="BT9" s="466"/>
      <c r="BU9" s="467"/>
      <c r="BV9" s="465">
        <v>-5997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104229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5580</v>
      </c>
      <c r="BO10" s="466"/>
      <c r="BP10" s="466"/>
      <c r="BQ10" s="466"/>
      <c r="BR10" s="466"/>
      <c r="BS10" s="466"/>
      <c r="BT10" s="466"/>
      <c r="BU10" s="467"/>
      <c r="BV10" s="465">
        <v>4560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707000</v>
      </c>
      <c r="BO11" s="466"/>
      <c r="BP11" s="466"/>
      <c r="BQ11" s="466"/>
      <c r="BR11" s="466"/>
      <c r="BS11" s="466"/>
      <c r="BT11" s="466"/>
      <c r="BU11" s="467"/>
      <c r="BV11" s="465">
        <v>279000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103655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105</v>
      </c>
      <c r="AV12" s="523"/>
      <c r="AW12" s="523"/>
      <c r="AX12" s="523"/>
      <c r="AY12" s="445" t="s">
        <v>135</v>
      </c>
      <c r="AZ12" s="446"/>
      <c r="BA12" s="446"/>
      <c r="BB12" s="446"/>
      <c r="BC12" s="446"/>
      <c r="BD12" s="446"/>
      <c r="BE12" s="446"/>
      <c r="BF12" s="446"/>
      <c r="BG12" s="446"/>
      <c r="BH12" s="446"/>
      <c r="BI12" s="446"/>
      <c r="BJ12" s="446"/>
      <c r="BK12" s="446"/>
      <c r="BL12" s="446"/>
      <c r="BM12" s="447"/>
      <c r="BN12" s="465">
        <v>400000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101722</v>
      </c>
      <c r="S13" s="569"/>
      <c r="T13" s="569"/>
      <c r="U13" s="569"/>
      <c r="V13" s="570"/>
      <c r="W13" s="556" t="s">
        <v>139</v>
      </c>
      <c r="X13" s="478"/>
      <c r="Y13" s="478"/>
      <c r="Z13" s="478"/>
      <c r="AA13" s="478"/>
      <c r="AB13" s="479"/>
      <c r="AC13" s="441">
        <v>491</v>
      </c>
      <c r="AD13" s="442"/>
      <c r="AE13" s="442"/>
      <c r="AF13" s="442"/>
      <c r="AG13" s="443"/>
      <c r="AH13" s="441">
        <v>503</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-507953</v>
      </c>
      <c r="BO13" s="466"/>
      <c r="BP13" s="466"/>
      <c r="BQ13" s="466"/>
      <c r="BR13" s="466"/>
      <c r="BS13" s="466"/>
      <c r="BT13" s="466"/>
      <c r="BU13" s="467"/>
      <c r="BV13" s="465">
        <v>277563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5.5</v>
      </c>
      <c r="CU13" s="436"/>
      <c r="CV13" s="436"/>
      <c r="CW13" s="436"/>
      <c r="CX13" s="436"/>
      <c r="CY13" s="436"/>
      <c r="CZ13" s="436"/>
      <c r="DA13" s="437"/>
      <c r="DB13" s="435">
        <v>4.7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103556</v>
      </c>
      <c r="S14" s="569"/>
      <c r="T14" s="569"/>
      <c r="U14" s="569"/>
      <c r="V14" s="570"/>
      <c r="W14" s="571"/>
      <c r="X14" s="481"/>
      <c r="Y14" s="481"/>
      <c r="Z14" s="481"/>
      <c r="AA14" s="481"/>
      <c r="AB14" s="482"/>
      <c r="AC14" s="561">
        <v>1.2</v>
      </c>
      <c r="AD14" s="562"/>
      <c r="AE14" s="562"/>
      <c r="AF14" s="562"/>
      <c r="AG14" s="563"/>
      <c r="AH14" s="561">
        <v>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v>
      </c>
      <c r="CU14" s="573"/>
      <c r="CV14" s="573"/>
      <c r="CW14" s="573"/>
      <c r="CX14" s="573"/>
      <c r="CY14" s="573"/>
      <c r="CZ14" s="573"/>
      <c r="DA14" s="574"/>
      <c r="DB14" s="572">
        <v>15.4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101846</v>
      </c>
      <c r="S15" s="569"/>
      <c r="T15" s="569"/>
      <c r="U15" s="569"/>
      <c r="V15" s="570"/>
      <c r="W15" s="556" t="s">
        <v>147</v>
      </c>
      <c r="X15" s="478"/>
      <c r="Y15" s="478"/>
      <c r="Z15" s="478"/>
      <c r="AA15" s="478"/>
      <c r="AB15" s="479"/>
      <c r="AC15" s="441">
        <v>8557</v>
      </c>
      <c r="AD15" s="442"/>
      <c r="AE15" s="442"/>
      <c r="AF15" s="442"/>
      <c r="AG15" s="443"/>
      <c r="AH15" s="441">
        <v>9066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14023353</v>
      </c>
      <c r="BO15" s="461"/>
      <c r="BP15" s="461"/>
      <c r="BQ15" s="461"/>
      <c r="BR15" s="461"/>
      <c r="BS15" s="461"/>
      <c r="BT15" s="461"/>
      <c r="BU15" s="462"/>
      <c r="BV15" s="460">
        <v>13029533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20.5</v>
      </c>
      <c r="AD16" s="562"/>
      <c r="AE16" s="562"/>
      <c r="AF16" s="562"/>
      <c r="AG16" s="563"/>
      <c r="AH16" s="561">
        <v>21.5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15900545</v>
      </c>
      <c r="BO16" s="466"/>
      <c r="BP16" s="466"/>
      <c r="BQ16" s="466"/>
      <c r="BR16" s="466"/>
      <c r="BS16" s="466"/>
      <c r="BT16" s="466"/>
      <c r="BU16" s="467"/>
      <c r="BV16" s="465">
        <v>15355601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32778</v>
      </c>
      <c r="AD17" s="442"/>
      <c r="AE17" s="442"/>
      <c r="AF17" s="442"/>
      <c r="AG17" s="443"/>
      <c r="AH17" s="441">
        <v>32546</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18184983</v>
      </c>
      <c r="BO17" s="466"/>
      <c r="BP17" s="466"/>
      <c r="BQ17" s="466"/>
      <c r="BR17" s="466"/>
      <c r="BS17" s="466"/>
      <c r="BT17" s="466"/>
      <c r="BU17" s="467"/>
      <c r="BV17" s="465">
        <v>16907734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22.14</v>
      </c>
      <c r="M18" s="530"/>
      <c r="N18" s="530"/>
      <c r="O18" s="530"/>
      <c r="P18" s="530"/>
      <c r="Q18" s="530"/>
      <c r="R18" s="531"/>
      <c r="S18" s="531"/>
      <c r="T18" s="531"/>
      <c r="U18" s="531"/>
      <c r="V18" s="532"/>
      <c r="W18" s="546"/>
      <c r="X18" s="547"/>
      <c r="Y18" s="547"/>
      <c r="Z18" s="547"/>
      <c r="AA18" s="547"/>
      <c r="AB18" s="557"/>
      <c r="AC18" s="429">
        <v>78.400000000000006</v>
      </c>
      <c r="AD18" s="430"/>
      <c r="AE18" s="430"/>
      <c r="AF18" s="430"/>
      <c r="AG18" s="533"/>
      <c r="AH18" s="429">
        <v>77.3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21024308</v>
      </c>
      <c r="BO18" s="466"/>
      <c r="BP18" s="466"/>
      <c r="BQ18" s="466"/>
      <c r="BR18" s="466"/>
      <c r="BS18" s="466"/>
      <c r="BT18" s="466"/>
      <c r="BU18" s="467"/>
      <c r="BV18" s="465">
        <v>20412327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4655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25321038</v>
      </c>
      <c r="BO19" s="466"/>
      <c r="BP19" s="466"/>
      <c r="BQ19" s="466"/>
      <c r="BR19" s="466"/>
      <c r="BS19" s="466"/>
      <c r="BT19" s="466"/>
      <c r="BU19" s="467"/>
      <c r="BV19" s="465">
        <v>25033405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45777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34641648</v>
      </c>
      <c r="BO23" s="466"/>
      <c r="BP23" s="466"/>
      <c r="BQ23" s="466"/>
      <c r="BR23" s="466"/>
      <c r="BS23" s="466"/>
      <c r="BT23" s="466"/>
      <c r="BU23" s="467"/>
      <c r="BV23" s="465">
        <v>33735821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9800</v>
      </c>
      <c r="R24" s="442"/>
      <c r="S24" s="442"/>
      <c r="T24" s="442"/>
      <c r="U24" s="442"/>
      <c r="V24" s="443"/>
      <c r="W24" s="507"/>
      <c r="X24" s="498"/>
      <c r="Y24" s="499"/>
      <c r="Z24" s="438" t="s">
        <v>171</v>
      </c>
      <c r="AA24" s="439"/>
      <c r="AB24" s="439"/>
      <c r="AC24" s="439"/>
      <c r="AD24" s="439"/>
      <c r="AE24" s="439"/>
      <c r="AF24" s="439"/>
      <c r="AG24" s="440"/>
      <c r="AH24" s="441">
        <v>566</v>
      </c>
      <c r="AI24" s="442"/>
      <c r="AJ24" s="442"/>
      <c r="AK24" s="442"/>
      <c r="AL24" s="443"/>
      <c r="AM24" s="441">
        <v>1761958</v>
      </c>
      <c r="AN24" s="442"/>
      <c r="AO24" s="442"/>
      <c r="AP24" s="442"/>
      <c r="AQ24" s="442"/>
      <c r="AR24" s="443"/>
      <c r="AS24" s="441">
        <v>3113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25403249</v>
      </c>
      <c r="BO24" s="466"/>
      <c r="BP24" s="466"/>
      <c r="BQ24" s="466"/>
      <c r="BR24" s="466"/>
      <c r="BS24" s="466"/>
      <c r="BT24" s="466"/>
      <c r="BU24" s="467"/>
      <c r="BV24" s="465">
        <v>23588957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8500</v>
      </c>
      <c r="R25" s="442"/>
      <c r="S25" s="442"/>
      <c r="T25" s="442"/>
      <c r="U25" s="442"/>
      <c r="V25" s="443"/>
      <c r="W25" s="507"/>
      <c r="X25" s="498"/>
      <c r="Y25" s="499"/>
      <c r="Z25" s="438" t="s">
        <v>174</v>
      </c>
      <c r="AA25" s="439"/>
      <c r="AB25" s="439"/>
      <c r="AC25" s="439"/>
      <c r="AD25" s="439"/>
      <c r="AE25" s="439"/>
      <c r="AF25" s="439"/>
      <c r="AG25" s="440"/>
      <c r="AH25" s="441">
        <v>103</v>
      </c>
      <c r="AI25" s="442"/>
      <c r="AJ25" s="442"/>
      <c r="AK25" s="442"/>
      <c r="AL25" s="443"/>
      <c r="AM25" s="441">
        <v>324038</v>
      </c>
      <c r="AN25" s="442"/>
      <c r="AO25" s="442"/>
      <c r="AP25" s="442"/>
      <c r="AQ25" s="442"/>
      <c r="AR25" s="443"/>
      <c r="AS25" s="441">
        <v>3146</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1273426</v>
      </c>
      <c r="BO25" s="461"/>
      <c r="BP25" s="461"/>
      <c r="BQ25" s="461"/>
      <c r="BR25" s="461"/>
      <c r="BS25" s="461"/>
      <c r="BT25" s="461"/>
      <c r="BU25" s="462"/>
      <c r="BV25" s="460">
        <v>1028942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7500</v>
      </c>
      <c r="R26" s="442"/>
      <c r="S26" s="442"/>
      <c r="T26" s="442"/>
      <c r="U26" s="442"/>
      <c r="V26" s="443"/>
      <c r="W26" s="507"/>
      <c r="X26" s="498"/>
      <c r="Y26" s="499"/>
      <c r="Z26" s="438" t="s">
        <v>177</v>
      </c>
      <c r="AA26" s="520"/>
      <c r="AB26" s="520"/>
      <c r="AC26" s="520"/>
      <c r="AD26" s="520"/>
      <c r="AE26" s="520"/>
      <c r="AF26" s="520"/>
      <c r="AG26" s="521"/>
      <c r="AH26" s="441">
        <v>80</v>
      </c>
      <c r="AI26" s="442"/>
      <c r="AJ26" s="442"/>
      <c r="AK26" s="442"/>
      <c r="AL26" s="443"/>
      <c r="AM26" s="441">
        <v>286800</v>
      </c>
      <c r="AN26" s="442"/>
      <c r="AO26" s="442"/>
      <c r="AP26" s="442"/>
      <c r="AQ26" s="442"/>
      <c r="AR26" s="443"/>
      <c r="AS26" s="441">
        <v>3585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v>85402</v>
      </c>
      <c r="BO26" s="466"/>
      <c r="BP26" s="466"/>
      <c r="BQ26" s="466"/>
      <c r="BR26" s="466"/>
      <c r="BS26" s="466"/>
      <c r="BT26" s="466"/>
      <c r="BU26" s="467"/>
      <c r="BV26" s="465">
        <v>56967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7000</v>
      </c>
      <c r="R27" s="442"/>
      <c r="S27" s="442"/>
      <c r="T27" s="442"/>
      <c r="U27" s="442"/>
      <c r="V27" s="443"/>
      <c r="W27" s="507"/>
      <c r="X27" s="498"/>
      <c r="Y27" s="499"/>
      <c r="Z27" s="438" t="s">
        <v>180</v>
      </c>
      <c r="AA27" s="439"/>
      <c r="AB27" s="439"/>
      <c r="AC27" s="439"/>
      <c r="AD27" s="439"/>
      <c r="AE27" s="439"/>
      <c r="AF27" s="439"/>
      <c r="AG27" s="440"/>
      <c r="AH27" s="441">
        <v>37</v>
      </c>
      <c r="AI27" s="442"/>
      <c r="AJ27" s="442"/>
      <c r="AK27" s="442"/>
      <c r="AL27" s="443"/>
      <c r="AM27" s="441">
        <v>139669</v>
      </c>
      <c r="AN27" s="442"/>
      <c r="AO27" s="442"/>
      <c r="AP27" s="442"/>
      <c r="AQ27" s="442"/>
      <c r="AR27" s="443"/>
      <c r="AS27" s="441">
        <v>3775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100000</v>
      </c>
      <c r="BO27" s="469"/>
      <c r="BP27" s="469"/>
      <c r="BQ27" s="469"/>
      <c r="BR27" s="469"/>
      <c r="BS27" s="469"/>
      <c r="BT27" s="469"/>
      <c r="BU27" s="470"/>
      <c r="BV27" s="468">
        <v>100000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6400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5348058</v>
      </c>
      <c r="BO28" s="461"/>
      <c r="BP28" s="461"/>
      <c r="BQ28" s="461"/>
      <c r="BR28" s="461"/>
      <c r="BS28" s="461"/>
      <c r="BT28" s="461"/>
      <c r="BU28" s="462"/>
      <c r="BV28" s="460">
        <v>5142478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20</v>
      </c>
      <c r="M29" s="442"/>
      <c r="N29" s="442"/>
      <c r="O29" s="442"/>
      <c r="P29" s="443"/>
      <c r="Q29" s="441">
        <v>6000</v>
      </c>
      <c r="R29" s="442"/>
      <c r="S29" s="442"/>
      <c r="T29" s="442"/>
      <c r="U29" s="442"/>
      <c r="V29" s="443"/>
      <c r="W29" s="508"/>
      <c r="X29" s="509"/>
      <c r="Y29" s="510"/>
      <c r="Z29" s="438" t="s">
        <v>186</v>
      </c>
      <c r="AA29" s="439"/>
      <c r="AB29" s="439"/>
      <c r="AC29" s="439"/>
      <c r="AD29" s="439"/>
      <c r="AE29" s="439"/>
      <c r="AF29" s="439"/>
      <c r="AG29" s="440"/>
      <c r="AH29" s="441">
        <v>603</v>
      </c>
      <c r="AI29" s="442"/>
      <c r="AJ29" s="442"/>
      <c r="AK29" s="442"/>
      <c r="AL29" s="443"/>
      <c r="AM29" s="441">
        <v>1901627</v>
      </c>
      <c r="AN29" s="442"/>
      <c r="AO29" s="442"/>
      <c r="AP29" s="442"/>
      <c r="AQ29" s="442"/>
      <c r="AR29" s="443"/>
      <c r="AS29" s="441">
        <v>3154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t="s">
        <v>137</v>
      </c>
      <c r="BO29" s="466"/>
      <c r="BP29" s="466"/>
      <c r="BQ29" s="466"/>
      <c r="BR29" s="466"/>
      <c r="BS29" s="466"/>
      <c r="BT29" s="466"/>
      <c r="BU29" s="467"/>
      <c r="BV29" s="465" t="s">
        <v>137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101.4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2063391</v>
      </c>
      <c r="BO30" s="469"/>
      <c r="BP30" s="469"/>
      <c r="BQ30" s="469"/>
      <c r="BR30" s="469"/>
      <c r="BS30" s="469"/>
      <c r="BT30" s="469"/>
      <c r="BU30" s="470"/>
      <c r="BV30" s="468">
        <v>1886144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大阪府都市競艇企業団</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池田みどりスポーツ財団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大阪府後期高齢者医療広域連合（一般会計）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池田市再開発ビル</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公共下水道事業会計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大阪府後期高齢者医療広域連合（後期高齢者医療特別会計）</v>
      </c>
      <c r="BZ36" s="423"/>
      <c r="CA36" s="423"/>
      <c r="CB36" s="423"/>
      <c r="CC36" s="423"/>
      <c r="CD36" s="423"/>
      <c r="CE36" s="423"/>
      <c r="CF36" s="423"/>
      <c r="CG36" s="423"/>
      <c r="CH36" s="423"/>
      <c r="CI36" s="423"/>
      <c r="CJ36" s="423"/>
      <c r="CK36" s="423"/>
      <c r="CL36" s="423"/>
      <c r="CM36" s="423"/>
      <c r="CN36" s="213"/>
      <c r="CO36" s="424">
        <f t="shared" si="3"/>
        <v>15</v>
      </c>
      <c r="CP36" s="424"/>
      <c r="CQ36" s="423" t="str">
        <f>IF('各会計、関係団体の財政状況及び健全化判断比率'!BS9="","",'各会計、関係団体の財政状況及び健全化判断比率'!BS9)</f>
        <v>いけだ市民文化振興財団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大阪広域水道企業団（水道事業会計）</v>
      </c>
      <c r="BZ37" s="423"/>
      <c r="CA37" s="423"/>
      <c r="CB37" s="423"/>
      <c r="CC37" s="423"/>
      <c r="CD37" s="423"/>
      <c r="CE37" s="423"/>
      <c r="CF37" s="423"/>
      <c r="CG37" s="423"/>
      <c r="CH37" s="423"/>
      <c r="CI37" s="423"/>
      <c r="CJ37" s="423"/>
      <c r="CK37" s="423"/>
      <c r="CL37" s="423"/>
      <c r="CM37" s="423"/>
      <c r="CN37" s="213"/>
      <c r="CO37" s="424">
        <f t="shared" si="3"/>
        <v>16</v>
      </c>
      <c r="CP37" s="424"/>
      <c r="CQ37" s="423" t="str">
        <f>IF('各会計、関係団体の財政状況及び健全化判断比率'!BS10="","",'各会計、関係団体の財政状況及び健全化判断比率'!BS10)</f>
        <v>いけだサンシー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大阪広域水道企業団（工業用水道事業会計）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cmEtYDy105+mj8sRKikNc7CbYNGUt+YzK1gYhIyGr3cpsa36Xk43qFToJ6NbYjbPePPRJLSwaFEG/lJElhE/g==" saltValue="YMXt1txtOg4rtKqMnLti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5" t="s">
        <v>565</v>
      </c>
      <c r="D34" s="1245"/>
      <c r="E34" s="1246"/>
      <c r="F34" s="32">
        <v>12.48</v>
      </c>
      <c r="G34" s="33">
        <v>12.74</v>
      </c>
      <c r="H34" s="33">
        <v>11.88</v>
      </c>
      <c r="I34" s="33">
        <v>11.18</v>
      </c>
      <c r="J34" s="34">
        <v>12.47</v>
      </c>
      <c r="K34" s="22"/>
      <c r="L34" s="22"/>
      <c r="M34" s="22"/>
      <c r="N34" s="22"/>
      <c r="O34" s="22"/>
      <c r="P34" s="22"/>
    </row>
    <row r="35" spans="1:16" ht="39" customHeight="1" x14ac:dyDescent="0.15">
      <c r="A35" s="22"/>
      <c r="B35" s="35"/>
      <c r="C35" s="1239" t="s">
        <v>566</v>
      </c>
      <c r="D35" s="1240"/>
      <c r="E35" s="1241"/>
      <c r="F35" s="36">
        <v>3.67</v>
      </c>
      <c r="G35" s="37">
        <v>5.05</v>
      </c>
      <c r="H35" s="37">
        <v>6.68</v>
      </c>
      <c r="I35" s="37">
        <v>7.82</v>
      </c>
      <c r="J35" s="38">
        <v>8.68</v>
      </c>
      <c r="K35" s="22"/>
      <c r="L35" s="22"/>
      <c r="M35" s="22"/>
      <c r="N35" s="22"/>
      <c r="O35" s="22"/>
      <c r="P35" s="22"/>
    </row>
    <row r="36" spans="1:16" ht="39" customHeight="1" x14ac:dyDescent="0.15">
      <c r="A36" s="22"/>
      <c r="B36" s="35"/>
      <c r="C36" s="1239" t="s">
        <v>567</v>
      </c>
      <c r="D36" s="1240"/>
      <c r="E36" s="1241"/>
      <c r="F36" s="36">
        <v>1.32</v>
      </c>
      <c r="G36" s="37">
        <v>0.89</v>
      </c>
      <c r="H36" s="37">
        <v>1.63</v>
      </c>
      <c r="I36" s="37">
        <v>0.23</v>
      </c>
      <c r="J36" s="38">
        <v>1.87</v>
      </c>
      <c r="K36" s="22"/>
      <c r="L36" s="22"/>
      <c r="M36" s="22"/>
      <c r="N36" s="22"/>
      <c r="O36" s="22"/>
      <c r="P36" s="22"/>
    </row>
    <row r="37" spans="1:16" ht="39" customHeight="1" x14ac:dyDescent="0.15">
      <c r="A37" s="22"/>
      <c r="B37" s="35"/>
      <c r="C37" s="1239" t="s">
        <v>568</v>
      </c>
      <c r="D37" s="1240"/>
      <c r="E37" s="1241"/>
      <c r="F37" s="36">
        <v>1.05</v>
      </c>
      <c r="G37" s="37">
        <v>0.53</v>
      </c>
      <c r="H37" s="37">
        <v>4.63</v>
      </c>
      <c r="I37" s="37">
        <v>4.51</v>
      </c>
      <c r="J37" s="38">
        <v>0.56000000000000005</v>
      </c>
      <c r="K37" s="22"/>
      <c r="L37" s="22"/>
      <c r="M37" s="22"/>
      <c r="N37" s="22"/>
      <c r="O37" s="22"/>
      <c r="P37" s="22"/>
    </row>
    <row r="38" spans="1:16" ht="39" customHeight="1" x14ac:dyDescent="0.15">
      <c r="A38" s="22"/>
      <c r="B38" s="35"/>
      <c r="C38" s="1239" t="s">
        <v>569</v>
      </c>
      <c r="D38" s="1240"/>
      <c r="E38" s="1241"/>
      <c r="F38" s="36">
        <v>7.0000000000000007E-2</v>
      </c>
      <c r="G38" s="37">
        <v>0.69</v>
      </c>
      <c r="H38" s="37">
        <v>0.87</v>
      </c>
      <c r="I38" s="37">
        <v>0.7</v>
      </c>
      <c r="J38" s="38">
        <v>0.53</v>
      </c>
      <c r="K38" s="22"/>
      <c r="L38" s="22"/>
      <c r="M38" s="22"/>
      <c r="N38" s="22"/>
      <c r="O38" s="22"/>
      <c r="P38" s="22"/>
    </row>
    <row r="39" spans="1:16" ht="39" customHeight="1" x14ac:dyDescent="0.15">
      <c r="A39" s="22"/>
      <c r="B39" s="35"/>
      <c r="C39" s="1239" t="s">
        <v>570</v>
      </c>
      <c r="D39" s="1240"/>
      <c r="E39" s="1241"/>
      <c r="F39" s="36" t="s">
        <v>571</v>
      </c>
      <c r="G39" s="37" t="s">
        <v>572</v>
      </c>
      <c r="H39" s="37" t="s">
        <v>573</v>
      </c>
      <c r="I39" s="37">
        <v>0.35</v>
      </c>
      <c r="J39" s="38">
        <v>0.39</v>
      </c>
      <c r="K39" s="22"/>
      <c r="L39" s="22"/>
      <c r="M39" s="22"/>
      <c r="N39" s="22"/>
      <c r="O39" s="22"/>
      <c r="P39" s="22"/>
    </row>
    <row r="40" spans="1:16" ht="39" customHeight="1" x14ac:dyDescent="0.15">
      <c r="A40" s="22"/>
      <c r="B40" s="35"/>
      <c r="C40" s="1239" t="s">
        <v>574</v>
      </c>
      <c r="D40" s="1240"/>
      <c r="E40" s="1241"/>
      <c r="F40" s="36">
        <v>0.03</v>
      </c>
      <c r="G40" s="37">
        <v>0.02</v>
      </c>
      <c r="H40" s="37">
        <v>0.03</v>
      </c>
      <c r="I40" s="37">
        <v>0.26</v>
      </c>
      <c r="J40" s="38">
        <v>0.27</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575</v>
      </c>
      <c r="D42" s="1240"/>
      <c r="E42" s="1241"/>
      <c r="F42" s="36" t="s">
        <v>516</v>
      </c>
      <c r="G42" s="37" t="s">
        <v>516</v>
      </c>
      <c r="H42" s="37" t="s">
        <v>516</v>
      </c>
      <c r="I42" s="37" t="s">
        <v>516</v>
      </c>
      <c r="J42" s="38" t="s">
        <v>516</v>
      </c>
      <c r="K42" s="22"/>
      <c r="L42" s="22"/>
      <c r="M42" s="22"/>
      <c r="N42" s="22"/>
      <c r="O42" s="22"/>
      <c r="P42" s="22"/>
    </row>
    <row r="43" spans="1:16" ht="39" customHeight="1" thickBot="1" x14ac:dyDescent="0.2">
      <c r="A43" s="22"/>
      <c r="B43" s="40"/>
      <c r="C43" s="1242" t="s">
        <v>576</v>
      </c>
      <c r="D43" s="1243"/>
      <c r="E43" s="124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60ykJw/ONzNSSipauXzgWYQwftGlYDl/0GGv/03jqPf6K4wXz6GKmKfD9xQT9+2anPFwi3jYEGsj1CH8SfgOA==" saltValue="TSBEif/J3zZhp+xRNQOa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3894</v>
      </c>
      <c r="L45" s="60">
        <v>3475</v>
      </c>
      <c r="M45" s="60">
        <v>3214</v>
      </c>
      <c r="N45" s="60">
        <v>3414</v>
      </c>
      <c r="O45" s="61">
        <v>3798</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516</v>
      </c>
      <c r="L46" s="64" t="s">
        <v>516</v>
      </c>
      <c r="M46" s="64" t="s">
        <v>516</v>
      </c>
      <c r="N46" s="64" t="s">
        <v>516</v>
      </c>
      <c r="O46" s="65" t="s">
        <v>516</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516</v>
      </c>
      <c r="L47" s="64" t="s">
        <v>516</v>
      </c>
      <c r="M47" s="64" t="s">
        <v>516</v>
      </c>
      <c r="N47" s="64" t="s">
        <v>516</v>
      </c>
      <c r="O47" s="65" t="s">
        <v>516</v>
      </c>
      <c r="P47" s="48"/>
      <c r="Q47" s="48"/>
      <c r="R47" s="48"/>
      <c r="S47" s="48"/>
      <c r="T47" s="48"/>
      <c r="U47" s="48"/>
    </row>
    <row r="48" spans="1:21" ht="30.75" customHeight="1" x14ac:dyDescent="0.15">
      <c r="A48" s="48"/>
      <c r="B48" s="1267"/>
      <c r="C48" s="1268"/>
      <c r="D48" s="62"/>
      <c r="E48" s="1249" t="s">
        <v>15</v>
      </c>
      <c r="F48" s="1249"/>
      <c r="G48" s="1249"/>
      <c r="H48" s="1249"/>
      <c r="I48" s="1249"/>
      <c r="J48" s="1250"/>
      <c r="K48" s="63">
        <v>780</v>
      </c>
      <c r="L48" s="64">
        <v>925</v>
      </c>
      <c r="M48" s="64">
        <v>855</v>
      </c>
      <c r="N48" s="64">
        <v>849</v>
      </c>
      <c r="O48" s="65">
        <v>970</v>
      </c>
      <c r="P48" s="48"/>
      <c r="Q48" s="48"/>
      <c r="R48" s="48"/>
      <c r="S48" s="48"/>
      <c r="T48" s="48"/>
      <c r="U48" s="48"/>
    </row>
    <row r="49" spans="1:21" ht="30.75" customHeight="1" x14ac:dyDescent="0.15">
      <c r="A49" s="48"/>
      <c r="B49" s="1267"/>
      <c r="C49" s="1268"/>
      <c r="D49" s="62"/>
      <c r="E49" s="1249" t="s">
        <v>16</v>
      </c>
      <c r="F49" s="1249"/>
      <c r="G49" s="1249"/>
      <c r="H49" s="1249"/>
      <c r="I49" s="1249"/>
      <c r="J49" s="1250"/>
      <c r="K49" s="63" t="s">
        <v>516</v>
      </c>
      <c r="L49" s="64" t="s">
        <v>516</v>
      </c>
      <c r="M49" s="64" t="s">
        <v>516</v>
      </c>
      <c r="N49" s="64" t="s">
        <v>516</v>
      </c>
      <c r="O49" s="65" t="s">
        <v>516</v>
      </c>
      <c r="P49" s="48"/>
      <c r="Q49" s="48"/>
      <c r="R49" s="48"/>
      <c r="S49" s="48"/>
      <c r="T49" s="48"/>
      <c r="U49" s="48"/>
    </row>
    <row r="50" spans="1:21" ht="30.75" customHeight="1" x14ac:dyDescent="0.15">
      <c r="A50" s="48"/>
      <c r="B50" s="1267"/>
      <c r="C50" s="1268"/>
      <c r="D50" s="62"/>
      <c r="E50" s="1249" t="s">
        <v>17</v>
      </c>
      <c r="F50" s="1249"/>
      <c r="G50" s="1249"/>
      <c r="H50" s="1249"/>
      <c r="I50" s="1249"/>
      <c r="J50" s="1250"/>
      <c r="K50" s="63" t="s">
        <v>516</v>
      </c>
      <c r="L50" s="64" t="s">
        <v>516</v>
      </c>
      <c r="M50" s="64" t="s">
        <v>516</v>
      </c>
      <c r="N50" s="64" t="s">
        <v>516</v>
      </c>
      <c r="O50" s="65" t="s">
        <v>516</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516</v>
      </c>
      <c r="L51" s="64" t="s">
        <v>516</v>
      </c>
      <c r="M51" s="64" t="s">
        <v>516</v>
      </c>
      <c r="N51" s="64" t="s">
        <v>516</v>
      </c>
      <c r="O51" s="65" t="s">
        <v>516</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3904</v>
      </c>
      <c r="L52" s="64">
        <v>3484</v>
      </c>
      <c r="M52" s="64">
        <v>3319</v>
      </c>
      <c r="N52" s="64">
        <v>3312</v>
      </c>
      <c r="O52" s="65">
        <v>3358</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770</v>
      </c>
      <c r="L53" s="69">
        <v>916</v>
      </c>
      <c r="M53" s="69">
        <v>750</v>
      </c>
      <c r="N53" s="69">
        <v>951</v>
      </c>
      <c r="O53" s="70">
        <v>1410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594</v>
      </c>
      <c r="L57" s="83" t="s">
        <v>595</v>
      </c>
      <c r="M57" s="83" t="s">
        <v>594</v>
      </c>
      <c r="N57" s="83" t="s">
        <v>594</v>
      </c>
      <c r="O57" s="84" t="s">
        <v>594</v>
      </c>
    </row>
    <row r="58" spans="1:21" ht="31.5" customHeight="1" thickBot="1" x14ac:dyDescent="0.2">
      <c r="B58" s="1257"/>
      <c r="C58" s="1258"/>
      <c r="D58" s="1262" t="s">
        <v>27</v>
      </c>
      <c r="E58" s="1263"/>
      <c r="F58" s="1263"/>
      <c r="G58" s="1263"/>
      <c r="H58" s="1263"/>
      <c r="I58" s="1263"/>
      <c r="J58" s="1264"/>
      <c r="K58" s="85" t="s">
        <v>594</v>
      </c>
      <c r="L58" s="86" t="s">
        <v>594</v>
      </c>
      <c r="M58" s="86" t="s">
        <v>594</v>
      </c>
      <c r="N58" s="86" t="s">
        <v>596</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xICfuYAE5emAQWOig48AD+1QzShPxhsTCdiWACzovviuIRf65afofJ9espXd+BbDn7zf/XMo5Yqm30nAqJYzg==" saltValue="NnqqF9yDf1mWwYmpDFJ7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5" t="s">
        <v>30</v>
      </c>
      <c r="C41" s="1286"/>
      <c r="D41" s="101"/>
      <c r="E41" s="1287" t="s">
        <v>31</v>
      </c>
      <c r="F41" s="1287"/>
      <c r="G41" s="1287"/>
      <c r="H41" s="1288"/>
      <c r="I41" s="102">
        <v>35133</v>
      </c>
      <c r="J41" s="103">
        <v>34561</v>
      </c>
      <c r="K41" s="103">
        <v>33796</v>
      </c>
      <c r="L41" s="103">
        <v>33736</v>
      </c>
      <c r="M41" s="104">
        <v>34642</v>
      </c>
    </row>
    <row r="42" spans="2:13" ht="27.75" customHeight="1" x14ac:dyDescent="0.15">
      <c r="B42" s="1275"/>
      <c r="C42" s="1276"/>
      <c r="D42" s="105"/>
      <c r="E42" s="1279" t="s">
        <v>32</v>
      </c>
      <c r="F42" s="1279"/>
      <c r="G42" s="1279"/>
      <c r="H42" s="1280"/>
      <c r="I42" s="106" t="s">
        <v>516</v>
      </c>
      <c r="J42" s="107" t="s">
        <v>516</v>
      </c>
      <c r="K42" s="107" t="s">
        <v>516</v>
      </c>
      <c r="L42" s="107" t="s">
        <v>516</v>
      </c>
      <c r="M42" s="108" t="s">
        <v>516</v>
      </c>
    </row>
    <row r="43" spans="2:13" ht="27.75" customHeight="1" x14ac:dyDescent="0.15">
      <c r="B43" s="1275"/>
      <c r="C43" s="1276"/>
      <c r="D43" s="105"/>
      <c r="E43" s="1279" t="s">
        <v>33</v>
      </c>
      <c r="F43" s="1279"/>
      <c r="G43" s="1279"/>
      <c r="H43" s="1280"/>
      <c r="I43" s="106">
        <v>14599</v>
      </c>
      <c r="J43" s="107">
        <v>13755</v>
      </c>
      <c r="K43" s="107">
        <v>13050</v>
      </c>
      <c r="L43" s="107">
        <v>13051</v>
      </c>
      <c r="M43" s="108">
        <v>12562</v>
      </c>
    </row>
    <row r="44" spans="2:13" ht="27.75" customHeight="1" x14ac:dyDescent="0.15">
      <c r="B44" s="1275"/>
      <c r="C44" s="1276"/>
      <c r="D44" s="105"/>
      <c r="E44" s="1279" t="s">
        <v>34</v>
      </c>
      <c r="F44" s="1279"/>
      <c r="G44" s="1279"/>
      <c r="H44" s="1280"/>
      <c r="I44" s="106" t="s">
        <v>516</v>
      </c>
      <c r="J44" s="107" t="s">
        <v>516</v>
      </c>
      <c r="K44" s="107" t="s">
        <v>516</v>
      </c>
      <c r="L44" s="107" t="s">
        <v>516</v>
      </c>
      <c r="M44" s="108" t="s">
        <v>516</v>
      </c>
    </row>
    <row r="45" spans="2:13" ht="27.75" customHeight="1" x14ac:dyDescent="0.15">
      <c r="B45" s="1275"/>
      <c r="C45" s="1276"/>
      <c r="D45" s="105"/>
      <c r="E45" s="1279" t="s">
        <v>35</v>
      </c>
      <c r="F45" s="1279"/>
      <c r="G45" s="1279"/>
      <c r="H45" s="1280"/>
      <c r="I45" s="106">
        <v>4613</v>
      </c>
      <c r="J45" s="107">
        <v>4472</v>
      </c>
      <c r="K45" s="107">
        <v>4279</v>
      </c>
      <c r="L45" s="107">
        <v>4151</v>
      </c>
      <c r="M45" s="108">
        <v>4011</v>
      </c>
    </row>
    <row r="46" spans="2:13" ht="27.75" customHeight="1" x14ac:dyDescent="0.15">
      <c r="B46" s="1275"/>
      <c r="C46" s="1276"/>
      <c r="D46" s="109"/>
      <c r="E46" s="1279" t="s">
        <v>36</v>
      </c>
      <c r="F46" s="1279"/>
      <c r="G46" s="1279"/>
      <c r="H46" s="1280"/>
      <c r="I46" s="106" t="s">
        <v>516</v>
      </c>
      <c r="J46" s="107" t="s">
        <v>516</v>
      </c>
      <c r="K46" s="107" t="s">
        <v>516</v>
      </c>
      <c r="L46" s="107" t="s">
        <v>516</v>
      </c>
      <c r="M46" s="108" t="s">
        <v>516</v>
      </c>
    </row>
    <row r="47" spans="2:13" ht="27.75" customHeight="1" x14ac:dyDescent="0.15">
      <c r="B47" s="1275"/>
      <c r="C47" s="1276"/>
      <c r="D47" s="110"/>
      <c r="E47" s="1289" t="s">
        <v>37</v>
      </c>
      <c r="F47" s="1290"/>
      <c r="G47" s="1290"/>
      <c r="H47" s="1291"/>
      <c r="I47" s="106" t="s">
        <v>516</v>
      </c>
      <c r="J47" s="107" t="s">
        <v>516</v>
      </c>
      <c r="K47" s="107" t="s">
        <v>516</v>
      </c>
      <c r="L47" s="107" t="s">
        <v>516</v>
      </c>
      <c r="M47" s="108" t="s">
        <v>516</v>
      </c>
    </row>
    <row r="48" spans="2:13" ht="27.75" customHeight="1" x14ac:dyDescent="0.15">
      <c r="B48" s="1275"/>
      <c r="C48" s="1276"/>
      <c r="D48" s="105"/>
      <c r="E48" s="1279" t="s">
        <v>38</v>
      </c>
      <c r="F48" s="1279"/>
      <c r="G48" s="1279"/>
      <c r="H48" s="1280"/>
      <c r="I48" s="106" t="s">
        <v>516</v>
      </c>
      <c r="J48" s="107" t="s">
        <v>516</v>
      </c>
      <c r="K48" s="107" t="s">
        <v>516</v>
      </c>
      <c r="L48" s="107" t="s">
        <v>516</v>
      </c>
      <c r="M48" s="108" t="s">
        <v>516</v>
      </c>
    </row>
    <row r="49" spans="2:13" ht="27.75" customHeight="1" x14ac:dyDescent="0.15">
      <c r="B49" s="1277"/>
      <c r="C49" s="1278"/>
      <c r="D49" s="105"/>
      <c r="E49" s="1279" t="s">
        <v>39</v>
      </c>
      <c r="F49" s="1279"/>
      <c r="G49" s="1279"/>
      <c r="H49" s="1280"/>
      <c r="I49" s="106" t="s">
        <v>516</v>
      </c>
      <c r="J49" s="107" t="s">
        <v>516</v>
      </c>
      <c r="K49" s="107" t="s">
        <v>516</v>
      </c>
      <c r="L49" s="107" t="s">
        <v>516</v>
      </c>
      <c r="M49" s="108" t="s">
        <v>516</v>
      </c>
    </row>
    <row r="50" spans="2:13" ht="27.75" customHeight="1" x14ac:dyDescent="0.15">
      <c r="B50" s="1273" t="s">
        <v>40</v>
      </c>
      <c r="C50" s="1274"/>
      <c r="D50" s="111"/>
      <c r="E50" s="1279" t="s">
        <v>41</v>
      </c>
      <c r="F50" s="1279"/>
      <c r="G50" s="1279"/>
      <c r="H50" s="1280"/>
      <c r="I50" s="106">
        <v>6907</v>
      </c>
      <c r="J50" s="107">
        <v>6739</v>
      </c>
      <c r="K50" s="107">
        <v>7079</v>
      </c>
      <c r="L50" s="107">
        <v>7965</v>
      </c>
      <c r="M50" s="108">
        <v>8442</v>
      </c>
    </row>
    <row r="51" spans="2:13" ht="27.75" customHeight="1" x14ac:dyDescent="0.15">
      <c r="B51" s="1275"/>
      <c r="C51" s="1276"/>
      <c r="D51" s="105"/>
      <c r="E51" s="1279" t="s">
        <v>42</v>
      </c>
      <c r="F51" s="1279"/>
      <c r="G51" s="1279"/>
      <c r="H51" s="1280"/>
      <c r="I51" s="106">
        <v>10726</v>
      </c>
      <c r="J51" s="107">
        <v>11653</v>
      </c>
      <c r="K51" s="107">
        <v>9391</v>
      </c>
      <c r="L51" s="107">
        <v>9126</v>
      </c>
      <c r="M51" s="108">
        <v>10203</v>
      </c>
    </row>
    <row r="52" spans="2:13" ht="27.75" customHeight="1" x14ac:dyDescent="0.15">
      <c r="B52" s="1277"/>
      <c r="C52" s="1278"/>
      <c r="D52" s="105"/>
      <c r="E52" s="1279" t="s">
        <v>43</v>
      </c>
      <c r="F52" s="1279"/>
      <c r="G52" s="1279"/>
      <c r="H52" s="1280"/>
      <c r="I52" s="106">
        <v>29029</v>
      </c>
      <c r="J52" s="107">
        <v>30515</v>
      </c>
      <c r="K52" s="107">
        <v>30394</v>
      </c>
      <c r="L52" s="107">
        <v>31007</v>
      </c>
      <c r="M52" s="108">
        <v>31994</v>
      </c>
    </row>
    <row r="53" spans="2:13" ht="27.75" customHeight="1" thickBot="1" x14ac:dyDescent="0.2">
      <c r="B53" s="1281" t="s">
        <v>44</v>
      </c>
      <c r="C53" s="1282"/>
      <c r="D53" s="112"/>
      <c r="E53" s="1283" t="s">
        <v>45</v>
      </c>
      <c r="F53" s="1283"/>
      <c r="G53" s="1283"/>
      <c r="H53" s="1284"/>
      <c r="I53" s="113">
        <v>7683</v>
      </c>
      <c r="J53" s="114">
        <v>3880</v>
      </c>
      <c r="K53" s="114">
        <v>4261</v>
      </c>
      <c r="L53" s="114">
        <v>2841</v>
      </c>
      <c r="M53" s="115">
        <v>576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Y37Kcq3AMjc/loXJz9wO03AM0aPmPARnTPnHu7w2iwC6GrAYwsKH2UIDaHulcfLDkmtnM0h2x/8VZEWZ4K7/A==" saltValue="ycbk6vP+bgbGQv/lqBUY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300" t="s">
        <v>48</v>
      </c>
      <c r="D55" s="1300"/>
      <c r="E55" s="1301"/>
      <c r="F55" s="127">
        <v>4538</v>
      </c>
      <c r="G55" s="127">
        <v>5142</v>
      </c>
      <c r="H55" s="128">
        <v>5348</v>
      </c>
    </row>
    <row r="56" spans="2:8" ht="52.5" customHeight="1" x14ac:dyDescent="0.15">
      <c r="B56" s="129"/>
      <c r="C56" s="1302" t="s">
        <v>49</v>
      </c>
      <c r="D56" s="1302"/>
      <c r="E56" s="1303"/>
      <c r="F56" s="130" t="s">
        <v>516</v>
      </c>
      <c r="G56" s="130" t="s">
        <v>516</v>
      </c>
      <c r="H56" s="131" t="s">
        <v>516</v>
      </c>
    </row>
    <row r="57" spans="2:8" ht="53.25" customHeight="1" x14ac:dyDescent="0.15">
      <c r="B57" s="129"/>
      <c r="C57" s="1304" t="s">
        <v>50</v>
      </c>
      <c r="D57" s="1304"/>
      <c r="E57" s="1305"/>
      <c r="F57" s="132">
        <v>1737</v>
      </c>
      <c r="G57" s="132">
        <v>1886</v>
      </c>
      <c r="H57" s="133">
        <v>2063</v>
      </c>
    </row>
    <row r="58" spans="2:8" ht="45.75" customHeight="1" x14ac:dyDescent="0.15">
      <c r="B58" s="134"/>
      <c r="C58" s="1292" t="s">
        <v>597</v>
      </c>
      <c r="D58" s="1293"/>
      <c r="E58" s="1294"/>
      <c r="F58" s="135">
        <v>420</v>
      </c>
      <c r="G58" s="135">
        <v>457</v>
      </c>
      <c r="H58" s="136">
        <v>510</v>
      </c>
    </row>
    <row r="59" spans="2:8" ht="45.75" customHeight="1" x14ac:dyDescent="0.15">
      <c r="B59" s="134"/>
      <c r="C59" s="1292" t="s">
        <v>598</v>
      </c>
      <c r="D59" s="1293"/>
      <c r="E59" s="1294"/>
      <c r="F59" s="135">
        <v>357</v>
      </c>
      <c r="G59" s="135">
        <v>362</v>
      </c>
      <c r="H59" s="136">
        <v>367</v>
      </c>
    </row>
    <row r="60" spans="2:8" ht="45.75" customHeight="1" x14ac:dyDescent="0.15">
      <c r="B60" s="134"/>
      <c r="C60" s="1292" t="s">
        <v>599</v>
      </c>
      <c r="D60" s="1293"/>
      <c r="E60" s="1294"/>
      <c r="F60" s="135">
        <v>110</v>
      </c>
      <c r="G60" s="135">
        <v>180</v>
      </c>
      <c r="H60" s="136">
        <v>206</v>
      </c>
    </row>
    <row r="61" spans="2:8" ht="45.75" customHeight="1" x14ac:dyDescent="0.15">
      <c r="B61" s="134"/>
      <c r="C61" s="1292" t="s">
        <v>600</v>
      </c>
      <c r="D61" s="1293"/>
      <c r="E61" s="1294"/>
      <c r="F61" s="135">
        <v>71</v>
      </c>
      <c r="G61" s="135">
        <v>73</v>
      </c>
      <c r="H61" s="136">
        <v>149</v>
      </c>
    </row>
    <row r="62" spans="2:8" ht="45.75" customHeight="1" thickBot="1" x14ac:dyDescent="0.2">
      <c r="B62" s="137"/>
      <c r="C62" s="1295" t="s">
        <v>601</v>
      </c>
      <c r="D62" s="1296"/>
      <c r="E62" s="1297"/>
      <c r="F62" s="138">
        <v>76</v>
      </c>
      <c r="G62" s="138">
        <v>123</v>
      </c>
      <c r="H62" s="139">
        <v>120</v>
      </c>
    </row>
    <row r="63" spans="2:8" ht="52.5" customHeight="1" thickBot="1" x14ac:dyDescent="0.2">
      <c r="B63" s="140"/>
      <c r="C63" s="1298" t="s">
        <v>51</v>
      </c>
      <c r="D63" s="1298"/>
      <c r="E63" s="1299"/>
      <c r="F63" s="141">
        <v>6275</v>
      </c>
      <c r="G63" s="141">
        <v>7029</v>
      </c>
      <c r="H63" s="142">
        <v>7411</v>
      </c>
    </row>
    <row r="64" spans="2:8" ht="15" customHeight="1" x14ac:dyDescent="0.15"/>
    <row r="65" ht="0" hidden="1" customHeight="1" x14ac:dyDescent="0.15"/>
    <row r="66" ht="0" hidden="1" customHeight="1" x14ac:dyDescent="0.15"/>
  </sheetData>
  <sheetProtection algorithmName="SHA-512" hashValue="52Cd6Oe75kt51MyC5VH8TB/YLm3J2nUgcvA8wvHakNONq6WuNjDmau7aHrE/btSo4ZftKfYKfJ4WMKQyz6hC+g==" saltValue="tuA8YG3OCoWmTPNOsLou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606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608</v>
      </c>
      <c r="AO51" s="1309"/>
      <c r="AP51" s="1309"/>
      <c r="AQ51" s="1309"/>
      <c r="AR51" s="1309"/>
      <c r="AS51" s="1309"/>
      <c r="AT51" s="1309"/>
      <c r="AU51" s="1309"/>
      <c r="AV51" s="1309"/>
      <c r="AW51" s="1309"/>
      <c r="AX51" s="1309"/>
      <c r="AY51" s="1309"/>
      <c r="AZ51" s="1309"/>
      <c r="BA51" s="1309"/>
      <c r="BB51" s="1309" t="s">
        <v>609</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18"/>
      <c r="BY51" s="1306"/>
      <c r="BZ51" s="1306"/>
      <c r="CA51" s="1306"/>
      <c r="CB51" s="1306"/>
      <c r="CC51" s="1306"/>
      <c r="CD51" s="1306"/>
      <c r="CE51" s="1306"/>
      <c r="CF51" s="1306">
        <v>23.5</v>
      </c>
      <c r="CG51" s="1306"/>
      <c r="CH51" s="1306"/>
      <c r="CI51" s="1306"/>
      <c r="CJ51" s="1306"/>
      <c r="CK51" s="1306"/>
      <c r="CL51" s="1306"/>
      <c r="CM51" s="1306"/>
      <c r="CN51" s="1306">
        <v>15.4</v>
      </c>
      <c r="CO51" s="1306"/>
      <c r="CP51" s="1306"/>
      <c r="CQ51" s="1306"/>
      <c r="CR51" s="1306"/>
      <c r="CS51" s="1306"/>
      <c r="CT51" s="1306"/>
      <c r="CU51" s="1306"/>
      <c r="CV51" s="1318"/>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18"/>
      <c r="BY53" s="1306"/>
      <c r="BZ53" s="1306"/>
      <c r="CA53" s="1306"/>
      <c r="CB53" s="1306"/>
      <c r="CC53" s="1306"/>
      <c r="CD53" s="1306"/>
      <c r="CE53" s="1306"/>
      <c r="CF53" s="1306">
        <v>67.099999999999994</v>
      </c>
      <c r="CG53" s="1306"/>
      <c r="CH53" s="1306"/>
      <c r="CI53" s="1306"/>
      <c r="CJ53" s="1306"/>
      <c r="CK53" s="1306"/>
      <c r="CL53" s="1306"/>
      <c r="CM53" s="1306"/>
      <c r="CN53" s="1306">
        <v>67.7</v>
      </c>
      <c r="CO53" s="1306"/>
      <c r="CP53" s="1306"/>
      <c r="CQ53" s="1306"/>
      <c r="CR53" s="1306"/>
      <c r="CS53" s="1306"/>
      <c r="CT53" s="1306"/>
      <c r="CU53" s="1306"/>
      <c r="CV53" s="1318"/>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611</v>
      </c>
      <c r="AO55" s="1311"/>
      <c r="AP55" s="1311"/>
      <c r="AQ55" s="1311"/>
      <c r="AR55" s="1311"/>
      <c r="AS55" s="1311"/>
      <c r="AT55" s="1311"/>
      <c r="AU55" s="1311"/>
      <c r="AV55" s="1311"/>
      <c r="AW55" s="1311"/>
      <c r="AX55" s="1311"/>
      <c r="AY55" s="1311"/>
      <c r="AZ55" s="1311"/>
      <c r="BA55" s="1311"/>
      <c r="BB55" s="1309" t="s">
        <v>609</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18"/>
      <c r="BY55" s="1306"/>
      <c r="BZ55" s="1306"/>
      <c r="CA55" s="1306"/>
      <c r="CB55" s="1306"/>
      <c r="CC55" s="1306"/>
      <c r="CD55" s="1306"/>
      <c r="CE55" s="1306"/>
      <c r="CF55" s="1306">
        <v>15</v>
      </c>
      <c r="CG55" s="1306"/>
      <c r="CH55" s="1306"/>
      <c r="CI55" s="1306"/>
      <c r="CJ55" s="1306"/>
      <c r="CK55" s="1306"/>
      <c r="CL55" s="1306"/>
      <c r="CM55" s="1306"/>
      <c r="CN55" s="1306">
        <v>12.2</v>
      </c>
      <c r="CO55" s="1306"/>
      <c r="CP55" s="1306"/>
      <c r="CQ55" s="1306"/>
      <c r="CR55" s="1306"/>
      <c r="CS55" s="1306"/>
      <c r="CT55" s="1306"/>
      <c r="CU55" s="1306"/>
      <c r="CV55" s="1318"/>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610</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18"/>
      <c r="BY57" s="1306"/>
      <c r="BZ57" s="1306"/>
      <c r="CA57" s="1306"/>
      <c r="CB57" s="1306"/>
      <c r="CC57" s="1306"/>
      <c r="CD57" s="1306"/>
      <c r="CE57" s="1306"/>
      <c r="CF57" s="1306">
        <v>60.1</v>
      </c>
      <c r="CG57" s="1306"/>
      <c r="CH57" s="1306"/>
      <c r="CI57" s="1306"/>
      <c r="CJ57" s="1306"/>
      <c r="CK57" s="1306"/>
      <c r="CL57" s="1306"/>
      <c r="CM57" s="1306"/>
      <c r="CN57" s="1306">
        <v>61.2</v>
      </c>
      <c r="CO57" s="1306"/>
      <c r="CP57" s="1306"/>
      <c r="CQ57" s="1306"/>
      <c r="CR57" s="1306"/>
      <c r="CS57" s="1306"/>
      <c r="CT57" s="1306"/>
      <c r="CU57" s="1306"/>
      <c r="CV57" s="1318"/>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613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608</v>
      </c>
      <c r="AO73" s="1309"/>
      <c r="AP73" s="1309"/>
      <c r="AQ73" s="1309"/>
      <c r="AR73" s="1309"/>
      <c r="AS73" s="1309"/>
      <c r="AT73" s="1309"/>
      <c r="AU73" s="1309"/>
      <c r="AV73" s="1309"/>
      <c r="AW73" s="1309"/>
      <c r="AX73" s="1309"/>
      <c r="AY73" s="1309"/>
      <c r="AZ73" s="1309"/>
      <c r="BA73" s="1309"/>
      <c r="BB73" s="1309" t="s">
        <v>609</v>
      </c>
      <c r="BC73" s="1309"/>
      <c r="BD73" s="1309"/>
      <c r="BE73" s="1309"/>
      <c r="BF73" s="1309"/>
      <c r="BG73" s="1309"/>
      <c r="BH73" s="1309"/>
      <c r="BI73" s="1309"/>
      <c r="BJ73" s="1309"/>
      <c r="BK73" s="1309"/>
      <c r="BL73" s="1309"/>
      <c r="BM73" s="1309"/>
      <c r="BN73" s="1309"/>
      <c r="BO73" s="1309"/>
      <c r="BP73" s="1306">
        <v>42.3</v>
      </c>
      <c r="BQ73" s="1306"/>
      <c r="BR73" s="1306"/>
      <c r="BS73" s="1306"/>
      <c r="BT73" s="1306"/>
      <c r="BU73" s="1306"/>
      <c r="BV73" s="1306"/>
      <c r="BW73" s="1306"/>
      <c r="BX73" s="1306">
        <v>21.2</v>
      </c>
      <c r="BY73" s="1306"/>
      <c r="BZ73" s="1306"/>
      <c r="CA73" s="1306"/>
      <c r="CB73" s="1306"/>
      <c r="CC73" s="1306"/>
      <c r="CD73" s="1306"/>
      <c r="CE73" s="1306"/>
      <c r="CF73" s="1306">
        <v>23.5</v>
      </c>
      <c r="CG73" s="1306"/>
      <c r="CH73" s="1306"/>
      <c r="CI73" s="1306"/>
      <c r="CJ73" s="1306"/>
      <c r="CK73" s="1306"/>
      <c r="CL73" s="1306"/>
      <c r="CM73" s="1306"/>
      <c r="CN73" s="1306">
        <v>15.4</v>
      </c>
      <c r="CO73" s="1306"/>
      <c r="CP73" s="1306"/>
      <c r="CQ73" s="1306"/>
      <c r="CR73" s="1306"/>
      <c r="CS73" s="1306"/>
      <c r="CT73" s="1306"/>
      <c r="CU73" s="1306"/>
      <c r="CV73" s="1306">
        <v>3</v>
      </c>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06">
        <v>4.8</v>
      </c>
      <c r="BQ75" s="1306"/>
      <c r="BR75" s="1306"/>
      <c r="BS75" s="1306"/>
      <c r="BT75" s="1306"/>
      <c r="BU75" s="1306"/>
      <c r="BV75" s="1306"/>
      <c r="BW75" s="1306"/>
      <c r="BX75" s="1306">
        <v>4.4000000000000004</v>
      </c>
      <c r="BY75" s="1306"/>
      <c r="BZ75" s="1306"/>
      <c r="CA75" s="1306"/>
      <c r="CB75" s="1306"/>
      <c r="CC75" s="1306"/>
      <c r="CD75" s="1306"/>
      <c r="CE75" s="1306"/>
      <c r="CF75" s="1306">
        <v>4.4000000000000004</v>
      </c>
      <c r="CG75" s="1306"/>
      <c r="CH75" s="1306"/>
      <c r="CI75" s="1306"/>
      <c r="CJ75" s="1306"/>
      <c r="CK75" s="1306"/>
      <c r="CL75" s="1306"/>
      <c r="CM75" s="1306"/>
      <c r="CN75" s="1306">
        <v>4.7</v>
      </c>
      <c r="CO75" s="1306"/>
      <c r="CP75" s="1306"/>
      <c r="CQ75" s="1306"/>
      <c r="CR75" s="1306"/>
      <c r="CS75" s="1306"/>
      <c r="CT75" s="1306"/>
      <c r="CU75" s="1306"/>
      <c r="CV75" s="1306">
        <v>5.5</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611</v>
      </c>
      <c r="AO77" s="1311"/>
      <c r="AP77" s="1311"/>
      <c r="AQ77" s="1311"/>
      <c r="AR77" s="1311"/>
      <c r="AS77" s="1311"/>
      <c r="AT77" s="1311"/>
      <c r="AU77" s="1311"/>
      <c r="AV77" s="1311"/>
      <c r="AW77" s="1311"/>
      <c r="AX77" s="1311"/>
      <c r="AY77" s="1311"/>
      <c r="AZ77" s="1311"/>
      <c r="BA77" s="1311"/>
      <c r="BB77" s="1309" t="s">
        <v>609</v>
      </c>
      <c r="BC77" s="1309"/>
      <c r="BD77" s="1309"/>
      <c r="BE77" s="1309"/>
      <c r="BF77" s="1309"/>
      <c r="BG77" s="1309"/>
      <c r="BH77" s="1309"/>
      <c r="BI77" s="1309"/>
      <c r="BJ77" s="1309"/>
      <c r="BK77" s="1309"/>
      <c r="BL77" s="1309"/>
      <c r="BM77" s="1309"/>
      <c r="BN77" s="1309"/>
      <c r="BO77" s="1309"/>
      <c r="BP77" s="1306">
        <v>33.799999999999997</v>
      </c>
      <c r="BQ77" s="1306"/>
      <c r="BR77" s="1306"/>
      <c r="BS77" s="1306"/>
      <c r="BT77" s="1306"/>
      <c r="BU77" s="1306"/>
      <c r="BV77" s="1306"/>
      <c r="BW77" s="1306"/>
      <c r="BX77" s="1306">
        <v>17.8</v>
      </c>
      <c r="BY77" s="1306"/>
      <c r="BZ77" s="1306"/>
      <c r="CA77" s="1306"/>
      <c r="CB77" s="1306"/>
      <c r="CC77" s="1306"/>
      <c r="CD77" s="1306"/>
      <c r="CE77" s="1306"/>
      <c r="CF77" s="1306">
        <v>15</v>
      </c>
      <c r="CG77" s="1306"/>
      <c r="CH77" s="1306"/>
      <c r="CI77" s="1306"/>
      <c r="CJ77" s="1306"/>
      <c r="CK77" s="1306"/>
      <c r="CL77" s="1306"/>
      <c r="CM77" s="1306"/>
      <c r="CN77" s="1306">
        <v>12.2</v>
      </c>
      <c r="CO77" s="1306"/>
      <c r="CP77" s="1306"/>
      <c r="CQ77" s="1306"/>
      <c r="CR77" s="1306"/>
      <c r="CS77" s="1306"/>
      <c r="CT77" s="1306"/>
      <c r="CU77" s="1306"/>
      <c r="CV77" s="1306">
        <v>5</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614</v>
      </c>
      <c r="BC79" s="1309"/>
      <c r="BD79" s="1309"/>
      <c r="BE79" s="1309"/>
      <c r="BF79" s="1309"/>
      <c r="BG79" s="1309"/>
      <c r="BH79" s="1309"/>
      <c r="BI79" s="1309"/>
      <c r="BJ79" s="1309"/>
      <c r="BK79" s="1309"/>
      <c r="BL79" s="1309"/>
      <c r="BM79" s="1309"/>
      <c r="BN79" s="1309"/>
      <c r="BO79" s="1309"/>
      <c r="BP79" s="1306">
        <v>7.1</v>
      </c>
      <c r="BQ79" s="1306"/>
      <c r="BR79" s="1306"/>
      <c r="BS79" s="1306"/>
      <c r="BT79" s="1306"/>
      <c r="BU79" s="1306"/>
      <c r="BV79" s="1306"/>
      <c r="BW79" s="1306"/>
      <c r="BX79" s="1306">
        <v>5.3</v>
      </c>
      <c r="BY79" s="1306"/>
      <c r="BZ79" s="1306"/>
      <c r="CA79" s="1306"/>
      <c r="CB79" s="1306"/>
      <c r="CC79" s="1306"/>
      <c r="CD79" s="1306"/>
      <c r="CE79" s="1306"/>
      <c r="CF79" s="1306">
        <v>5</v>
      </c>
      <c r="CG79" s="1306"/>
      <c r="CH79" s="1306"/>
      <c r="CI79" s="1306"/>
      <c r="CJ79" s="1306"/>
      <c r="CK79" s="1306"/>
      <c r="CL79" s="1306"/>
      <c r="CM79" s="1306"/>
      <c r="CN79" s="1306">
        <v>4.8</v>
      </c>
      <c r="CO79" s="1306"/>
      <c r="CP79" s="1306"/>
      <c r="CQ79" s="1306"/>
      <c r="CR79" s="1306"/>
      <c r="CS79" s="1306"/>
      <c r="CT79" s="1306"/>
      <c r="CU79" s="1306"/>
      <c r="CV79" s="1306">
        <v>4.5</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bAZiOIWM0/atvxRte+GzzgglO4vcjoWaF8fhhJH6OTbwtat28bv6jBj3ShXlV9kZq30+kyOffNhBql8rxLmYQ==" saltValue="wv/GGvuSK3H9pJetT73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fHU5ZhYYszfZB+EuG3qoVxUbRLngyQ+bJOKGABa6h60edupHiJy2d8ClKlNAcVCvtWCOqbwLB/FoJwQKESQBg==" saltValue="pO3gTwcoc0Lr74AkoP2x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5uOMk1NaLRD7AIu+GAwacDRlog9Urd5t8RYbQfcyLotrsEFk+gFRk8cL61oY2+ILa9TvKgiJT5I+nuCVcoLag==" saltValue="8BF6h306ifX4on9sSEnL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34750</v>
      </c>
      <c r="E3" s="161"/>
      <c r="F3" s="162">
        <v>53605</v>
      </c>
      <c r="G3" s="163"/>
      <c r="H3" s="164"/>
    </row>
    <row r="4" spans="1:8" x14ac:dyDescent="0.15">
      <c r="A4" s="165"/>
      <c r="B4" s="166"/>
      <c r="C4" s="167"/>
      <c r="D4" s="168">
        <v>17160</v>
      </c>
      <c r="E4" s="169"/>
      <c r="F4" s="170">
        <v>28343</v>
      </c>
      <c r="G4" s="171"/>
      <c r="H4" s="172"/>
    </row>
    <row r="5" spans="1:8" x14ac:dyDescent="0.15">
      <c r="A5" s="153" t="s">
        <v>549</v>
      </c>
      <c r="B5" s="158"/>
      <c r="C5" s="159"/>
      <c r="D5" s="160">
        <v>28444</v>
      </c>
      <c r="E5" s="161"/>
      <c r="F5" s="162">
        <v>44267</v>
      </c>
      <c r="G5" s="163"/>
      <c r="H5" s="164"/>
    </row>
    <row r="6" spans="1:8" x14ac:dyDescent="0.15">
      <c r="A6" s="165"/>
      <c r="B6" s="166"/>
      <c r="C6" s="167"/>
      <c r="D6" s="168">
        <v>12821</v>
      </c>
      <c r="E6" s="169"/>
      <c r="F6" s="170">
        <v>26161</v>
      </c>
      <c r="G6" s="171"/>
      <c r="H6" s="172"/>
    </row>
    <row r="7" spans="1:8" x14ac:dyDescent="0.15">
      <c r="A7" s="153" t="s">
        <v>550</v>
      </c>
      <c r="B7" s="158"/>
      <c r="C7" s="159"/>
      <c r="D7" s="160">
        <v>23725</v>
      </c>
      <c r="E7" s="161"/>
      <c r="F7" s="162">
        <v>40879</v>
      </c>
      <c r="G7" s="163"/>
      <c r="H7" s="164"/>
    </row>
    <row r="8" spans="1:8" x14ac:dyDescent="0.15">
      <c r="A8" s="165"/>
      <c r="B8" s="166"/>
      <c r="C8" s="167"/>
      <c r="D8" s="168">
        <v>8975</v>
      </c>
      <c r="E8" s="169"/>
      <c r="F8" s="170">
        <v>24087</v>
      </c>
      <c r="G8" s="171"/>
      <c r="H8" s="172"/>
    </row>
    <row r="9" spans="1:8" x14ac:dyDescent="0.15">
      <c r="A9" s="153" t="s">
        <v>551</v>
      </c>
      <c r="B9" s="158"/>
      <c r="C9" s="159"/>
      <c r="D9" s="160">
        <v>40567</v>
      </c>
      <c r="E9" s="161"/>
      <c r="F9" s="162">
        <v>42651</v>
      </c>
      <c r="G9" s="163"/>
      <c r="H9" s="164"/>
    </row>
    <row r="10" spans="1:8" x14ac:dyDescent="0.15">
      <c r="A10" s="165"/>
      <c r="B10" s="166"/>
      <c r="C10" s="167"/>
      <c r="D10" s="168">
        <v>16596</v>
      </c>
      <c r="E10" s="169"/>
      <c r="F10" s="170">
        <v>22675</v>
      </c>
      <c r="G10" s="171"/>
      <c r="H10" s="172"/>
    </row>
    <row r="11" spans="1:8" x14ac:dyDescent="0.15">
      <c r="A11" s="153" t="s">
        <v>552</v>
      </c>
      <c r="B11" s="158"/>
      <c r="C11" s="159"/>
      <c r="D11" s="160">
        <v>47204</v>
      </c>
      <c r="E11" s="161"/>
      <c r="F11" s="162">
        <v>43226</v>
      </c>
      <c r="G11" s="163"/>
      <c r="H11" s="164"/>
    </row>
    <row r="12" spans="1:8" x14ac:dyDescent="0.15">
      <c r="A12" s="165"/>
      <c r="B12" s="166"/>
      <c r="C12" s="173"/>
      <c r="D12" s="168">
        <v>29120</v>
      </c>
      <c r="E12" s="169"/>
      <c r="F12" s="170">
        <v>22622</v>
      </c>
      <c r="G12" s="171"/>
      <c r="H12" s="172"/>
    </row>
    <row r="13" spans="1:8" x14ac:dyDescent="0.15">
      <c r="A13" s="153"/>
      <c r="B13" s="158"/>
      <c r="C13" s="174"/>
      <c r="D13" s="175">
        <v>34938</v>
      </c>
      <c r="E13" s="176"/>
      <c r="F13" s="177">
        <v>44926</v>
      </c>
      <c r="G13" s="178"/>
      <c r="H13" s="164"/>
    </row>
    <row r="14" spans="1:8" x14ac:dyDescent="0.15">
      <c r="A14" s="165"/>
      <c r="B14" s="166"/>
      <c r="C14" s="167"/>
      <c r="D14" s="168">
        <v>16934</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1.05</v>
      </c>
      <c r="C19" s="179">
        <f>ROUND(VALUE(SUBSTITUTE(実質収支比率等に係る経年分析!G$48,"▲","-")),2)</f>
        <v>0.54</v>
      </c>
      <c r="D19" s="179">
        <f>ROUND(VALUE(SUBSTITUTE(実質収支比率等に係る経年分析!H$48,"▲","-")),2)</f>
        <v>4.63</v>
      </c>
      <c r="E19" s="179">
        <f>ROUND(VALUE(SUBSTITUTE(実質収支比率等に係る経年分析!I$48,"▲","-")),2)</f>
        <v>4.5199999999999996</v>
      </c>
      <c r="F19" s="179">
        <f>ROUND(VALUE(SUBSTITUTE(実質収支比率等に係る経年分析!J$48,"▲","-")),2)</f>
        <v>0.56999999999999995</v>
      </c>
    </row>
    <row r="20" spans="1:11" x14ac:dyDescent="0.15">
      <c r="A20" s="179" t="s">
        <v>55</v>
      </c>
      <c r="B20" s="179">
        <f>ROUND(VALUE(SUBSTITUTE(実質収支比率等に係る経年分析!F$47,"▲","-")),2)</f>
        <v>21.48</v>
      </c>
      <c r="C20" s="179">
        <f>ROUND(VALUE(SUBSTITUTE(実質収支比率等に係る経年分析!G$47,"▲","-")),2)</f>
        <v>21.36</v>
      </c>
      <c r="D20" s="179">
        <f>ROUND(VALUE(SUBSTITUTE(実質収支比率等に係る経年分析!H$47,"▲","-")),2)</f>
        <v>22.16</v>
      </c>
      <c r="E20" s="179">
        <f>ROUND(VALUE(SUBSTITUTE(実質収支比率等に係る経年分析!I$47,"▲","-")),2)</f>
        <v>24.64</v>
      </c>
      <c r="F20" s="179">
        <f>ROUND(VALUE(SUBSTITUTE(実質収支比率等に係る経年分析!J$47,"▲","-")),2)</f>
        <v>24.9</v>
      </c>
    </row>
    <row r="21" spans="1:11" x14ac:dyDescent="0.15">
      <c r="A21" s="179" t="s">
        <v>56</v>
      </c>
      <c r="B21" s="179">
        <f>IF(ISNUMBER(VALUE(SUBSTITUTE(実質収支比率等に係る経年分析!F$49,"▲","-"))),ROUND(VALUE(SUBSTITUTE(実質収支比率等に係る経年分析!F$49,"▲","-")),2),NA())</f>
        <v>-0.82</v>
      </c>
      <c r="C21" s="179">
        <f>IF(ISNUMBER(VALUE(SUBSTITUTE(実質収支比率等に係る経年分析!G$49,"▲","-"))),ROUND(VALUE(SUBSTITUTE(実質収支比率等に係る経年分析!G$49,"▲","-")),2),NA())</f>
        <v>-1.47</v>
      </c>
      <c r="D21" s="179">
        <f>IF(ISNUMBER(VALUE(SUBSTITUTE(実質収支比率等に係る経年分析!H$49,"▲","-"))),ROUND(VALUE(SUBSTITUTE(実質収支比率等に係る経年分析!H$49,"▲","-")),2),NA())</f>
        <v>5.62</v>
      </c>
      <c r="E21" s="179">
        <f>IF(ISNUMBER(VALUE(SUBSTITUTE(実質収支比率等に係る経年分析!I$49,"▲","-"))),ROUND(VALUE(SUBSTITUTE(実質収支比率等に係る経年分析!I$49,"▲","-")),2),NA())</f>
        <v>1.33</v>
      </c>
      <c r="F21" s="179">
        <f>IF(ISNUMBER(VALUE(SUBSTITUTE(実質収支比率等に係る経年分析!J$49,"▲","-"))),ROUND(VALUE(SUBSTITUTE(実質収支比率等に係る経年分析!J$49,"▲","-")),2),NA())</f>
        <v>-2.37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0.27</v>
      </c>
    </row>
    <row r="31" spans="1:11" x14ac:dyDescent="0.15">
      <c r="A31" s="180" t="str">
        <f>IF(連結実質赤字比率に係る赤字・黒字の構成分析!C$39="",NA(),連結実質赤字比率に係る赤字・黒字の構成分析!C$39)</f>
        <v>国民健康保険特別会計</v>
      </c>
      <c r="B31" s="180">
        <f>IF(ROUND(VALUE(SUBSTITUTE(連結実質赤字比率に係る赤字・黒字の構成分析!F$39,"▲", "-")), 2) &lt; 0, ABS(ROUND(VALUE(SUBSTITUTE(連結実質赤字比率に係る赤字・黒字の構成分析!F$39,"▲", "-")), 2)), NA())</f>
        <v>2.77</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2.65</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2.09</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0.53</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4.51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0.56000000000000005</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1.87</v>
      </c>
    </row>
    <row r="35" spans="1:16" x14ac:dyDescent="0.15">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3904</v>
      </c>
      <c r="E42" s="181"/>
      <c r="F42" s="181"/>
      <c r="G42" s="181">
        <f>'実質公債費比率（分子）の構造'!L$52</f>
        <v>3484</v>
      </c>
      <c r="H42" s="181"/>
      <c r="I42" s="181"/>
      <c r="J42" s="181">
        <f>'実質公債費比率（分子）の構造'!M$52</f>
        <v>3319</v>
      </c>
      <c r="K42" s="181"/>
      <c r="L42" s="181"/>
      <c r="M42" s="181">
        <f>'実質公債費比率（分子）の構造'!N$52</f>
        <v>3312</v>
      </c>
      <c r="N42" s="181"/>
      <c r="O42" s="181"/>
      <c r="P42" s="181">
        <f>'実質公債費比率（分子）の構造'!O$52</f>
        <v>3358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780</v>
      </c>
      <c r="C46" s="181"/>
      <c r="D46" s="181"/>
      <c r="E46" s="181">
        <f>'実質公債費比率（分子）の構造'!L$48</f>
        <v>925</v>
      </c>
      <c r="F46" s="181"/>
      <c r="G46" s="181"/>
      <c r="H46" s="181">
        <f>'実質公債費比率（分子）の構造'!M$48</f>
        <v>855</v>
      </c>
      <c r="I46" s="181"/>
      <c r="J46" s="181"/>
      <c r="K46" s="181">
        <f>'実質公債費比率（分子）の構造'!N$48</f>
        <v>849</v>
      </c>
      <c r="L46" s="181"/>
      <c r="M46" s="181"/>
      <c r="N46" s="181">
        <f>'実質公債費比率（分子）の構造'!O$48</f>
        <v>970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3894</v>
      </c>
      <c r="C49" s="181"/>
      <c r="D49" s="181"/>
      <c r="E49" s="181">
        <f>'実質公債費比率（分子）の構造'!L$45</f>
        <v>3475</v>
      </c>
      <c r="F49" s="181"/>
      <c r="G49" s="181"/>
      <c r="H49" s="181">
        <f>'実質公債費比率（分子）の構造'!M$45</f>
        <v>3214</v>
      </c>
      <c r="I49" s="181"/>
      <c r="J49" s="181"/>
      <c r="K49" s="181">
        <f>'実質公債費比率（分子）の構造'!N$45</f>
        <v>3414</v>
      </c>
      <c r="L49" s="181"/>
      <c r="M49" s="181"/>
      <c r="N49" s="181">
        <f>'実質公債費比率（分子）の構造'!O$45</f>
        <v>3798</v>
      </c>
      <c r="O49" s="181"/>
      <c r="P49" s="181"/>
    </row>
    <row r="50" spans="1:16" x14ac:dyDescent="0.15">
      <c r="A50" s="181" t="s">
        <v>71</v>
      </c>
      <c r="B50" s="181" t="e">
        <f>NA()</f>
        <v>#N/A</v>
      </c>
      <c r="C50" s="181">
        <f>IF(ISNUMBER('実質公債費比率（分子）の構造'!K$53),'実質公債費比率（分子）の構造'!K$53,NA())</f>
        <v>770</v>
      </c>
      <c r="D50" s="181" t="e">
        <f>NA()</f>
        <v>#N/A</v>
      </c>
      <c r="E50" s="181" t="e">
        <f>NA()</f>
        <v>#N/A</v>
      </c>
      <c r="F50" s="181">
        <f>IF(ISNUMBER('実質公債費比率（分子）の構造'!L$53),'実質公債費比率（分子）の構造'!L$53,NA())</f>
        <v>916</v>
      </c>
      <c r="G50" s="181" t="e">
        <f>NA()</f>
        <v>#N/A</v>
      </c>
      <c r="H50" s="181" t="e">
        <f>NA()</f>
        <v>#N/A</v>
      </c>
      <c r="I50" s="181">
        <f>IF(ISNUMBER('実質公債費比率（分子）の構造'!M$53),'実質公債費比率（分子）の構造'!M$53,NA())</f>
        <v>750</v>
      </c>
      <c r="J50" s="181" t="e">
        <f>NA()</f>
        <v>#N/A</v>
      </c>
      <c r="K50" s="181" t="e">
        <f>NA()</f>
        <v>#N/A</v>
      </c>
      <c r="L50" s="181">
        <f>IF(ISNUMBER('実質公債費比率（分子）の構造'!N$53),'実質公債費比率（分子）の構造'!N$53,NA())</f>
        <v>951</v>
      </c>
      <c r="M50" s="181" t="e">
        <f>NA()</f>
        <v>#N/A</v>
      </c>
      <c r="N50" s="181" t="e">
        <f>NA()</f>
        <v>#N/A</v>
      </c>
      <c r="O50" s="181">
        <f>IF(ISNUMBER('実質公債費比率（分子）の構造'!O$53),'実質公債費比率（分子）の構造'!O$53,NA())</f>
        <v>1410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29029</v>
      </c>
      <c r="E56" s="180"/>
      <c r="F56" s="180"/>
      <c r="G56" s="180">
        <f>'将来負担比率（分子）の構造'!J$52</f>
        <v>30515</v>
      </c>
      <c r="H56" s="180"/>
      <c r="I56" s="180"/>
      <c r="J56" s="180">
        <f>'将来負担比率（分子）の構造'!K$52</f>
        <v>30394</v>
      </c>
      <c r="K56" s="180"/>
      <c r="L56" s="180"/>
      <c r="M56" s="180">
        <f>'将来負担比率（分子）の構造'!L$52</f>
        <v>31007</v>
      </c>
      <c r="N56" s="180"/>
      <c r="O56" s="180"/>
      <c r="P56" s="180">
        <f>'将来負担比率（分子）の構造'!M$52</f>
        <v>31994</v>
      </c>
    </row>
    <row r="57" spans="1:16" x14ac:dyDescent="0.15">
      <c r="A57" s="180" t="s">
        <v>42</v>
      </c>
      <c r="B57" s="180"/>
      <c r="C57" s="180"/>
      <c r="D57" s="180">
        <f>'将来負担比率（分子）の構造'!I$51</f>
        <v>10726</v>
      </c>
      <c r="E57" s="180"/>
      <c r="F57" s="180"/>
      <c r="G57" s="180">
        <f>'将来負担比率（分子）の構造'!J$51</f>
        <v>11653</v>
      </c>
      <c r="H57" s="180"/>
      <c r="I57" s="180"/>
      <c r="J57" s="180">
        <f>'将来負担比率（分子）の構造'!K$51</f>
        <v>9391</v>
      </c>
      <c r="K57" s="180"/>
      <c r="L57" s="180"/>
      <c r="M57" s="180">
        <f>'将来負担比率（分子）の構造'!L$51</f>
        <v>9126</v>
      </c>
      <c r="N57" s="180"/>
      <c r="O57" s="180"/>
      <c r="P57" s="180">
        <f>'将来負担比率（分子）の構造'!M$51</f>
        <v>10203</v>
      </c>
    </row>
    <row r="58" spans="1:16" x14ac:dyDescent="0.15">
      <c r="A58" s="180" t="s">
        <v>41</v>
      </c>
      <c r="B58" s="180"/>
      <c r="C58" s="180"/>
      <c r="D58" s="180">
        <f>'将来負担比率（分子）の構造'!I$50</f>
        <v>6907</v>
      </c>
      <c r="E58" s="180"/>
      <c r="F58" s="180"/>
      <c r="G58" s="180">
        <f>'将来負担比率（分子）の構造'!J$50</f>
        <v>6739</v>
      </c>
      <c r="H58" s="180"/>
      <c r="I58" s="180"/>
      <c r="J58" s="180">
        <f>'将来負担比率（分子）の構造'!K$50</f>
        <v>7079</v>
      </c>
      <c r="K58" s="180"/>
      <c r="L58" s="180"/>
      <c r="M58" s="180">
        <f>'将来負担比率（分子）の構造'!L$50</f>
        <v>7965</v>
      </c>
      <c r="N58" s="180"/>
      <c r="O58" s="180"/>
      <c r="P58" s="180">
        <f>'将来負担比率（分子）の構造'!M$50</f>
        <v>8442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4613</v>
      </c>
      <c r="C62" s="180"/>
      <c r="D62" s="180"/>
      <c r="E62" s="180">
        <f>'将来負担比率（分子）の構造'!J$45</f>
        <v>4472</v>
      </c>
      <c r="F62" s="180"/>
      <c r="G62" s="180"/>
      <c r="H62" s="180">
        <f>'将来負担比率（分子）の構造'!K$45</f>
        <v>4279</v>
      </c>
      <c r="I62" s="180"/>
      <c r="J62" s="180"/>
      <c r="K62" s="180">
        <f>'将来負担比率（分子）の構造'!L$45</f>
        <v>4151</v>
      </c>
      <c r="L62" s="180"/>
      <c r="M62" s="180"/>
      <c r="N62" s="180">
        <f>'将来負担比率（分子）の構造'!M$45</f>
        <v>4011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14599</v>
      </c>
      <c r="C64" s="180"/>
      <c r="D64" s="180"/>
      <c r="E64" s="180">
        <f>'将来負担比率（分子）の構造'!J$43</f>
        <v>13755</v>
      </c>
      <c r="F64" s="180"/>
      <c r="G64" s="180"/>
      <c r="H64" s="180">
        <f>'将来負担比率（分子）の構造'!K$43</f>
        <v>13050</v>
      </c>
      <c r="I64" s="180"/>
      <c r="J64" s="180"/>
      <c r="K64" s="180">
        <f>'将来負担比率（分子）の構造'!L$43</f>
        <v>13051</v>
      </c>
      <c r="L64" s="180"/>
      <c r="M64" s="180"/>
      <c r="N64" s="180">
        <f>'将来負担比率（分子）の構造'!M$43</f>
        <v>12562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35133</v>
      </c>
      <c r="C66" s="180"/>
      <c r="D66" s="180"/>
      <c r="E66" s="180">
        <f>'将来負担比率（分子）の構造'!J$41</f>
        <v>34561</v>
      </c>
      <c r="F66" s="180"/>
      <c r="G66" s="180"/>
      <c r="H66" s="180">
        <f>'将来負担比率（分子）の構造'!K$41</f>
        <v>33796</v>
      </c>
      <c r="I66" s="180"/>
      <c r="J66" s="180"/>
      <c r="K66" s="180">
        <f>'将来負担比率（分子）の構造'!L$41</f>
        <v>33736</v>
      </c>
      <c r="L66" s="180"/>
      <c r="M66" s="180"/>
      <c r="N66" s="180">
        <f>'将来負担比率（分子）の構造'!M$41</f>
        <v>34642</v>
      </c>
      <c r="O66" s="180"/>
      <c r="P66" s="180"/>
    </row>
    <row r="67" spans="1:16" x14ac:dyDescent="0.15">
      <c r="A67" s="180" t="s">
        <v>75</v>
      </c>
      <c r="B67" s="180" t="e">
        <f>NA()</f>
        <v>#N/A</v>
      </c>
      <c r="C67" s="180">
        <f>IF(ISNUMBER('将来負担比率（分子）の構造'!I$53), IF('将来負担比率（分子）の構造'!I$53 &lt; 0, 0, '将来負担比率（分子）の構造'!I$53), NA())</f>
        <v>7683</v>
      </c>
      <c r="D67" s="180" t="e">
        <f>NA()</f>
        <v>#N/A</v>
      </c>
      <c r="E67" s="180" t="e">
        <f>NA()</f>
        <v>#N/A</v>
      </c>
      <c r="F67" s="180">
        <f>IF(ISNUMBER('将来負担比率（分子）の構造'!J$53), IF('将来負担比率（分子）の構造'!J$53 &lt; 0, 0, '将来負担比率（分子）の構造'!J$53), NA())</f>
        <v>3880</v>
      </c>
      <c r="G67" s="180" t="e">
        <f>NA()</f>
        <v>#N/A</v>
      </c>
      <c r="H67" s="180" t="e">
        <f>NA()</f>
        <v>#N/A</v>
      </c>
      <c r="I67" s="180">
        <f>IF(ISNUMBER('将来負担比率（分子）の構造'!K$53), IF('将来負担比率（分子）の構造'!K$53 &lt; 0, 0, '将来負担比率（分子）の構造'!K$53), NA())</f>
        <v>4261</v>
      </c>
      <c r="J67" s="180" t="e">
        <f>NA()</f>
        <v>#N/A</v>
      </c>
      <c r="K67" s="180" t="e">
        <f>NA()</f>
        <v>#N/A</v>
      </c>
      <c r="L67" s="180">
        <f>IF(ISNUMBER('将来負担比率（分子）の構造'!L$53), IF('将来負担比率（分子）の構造'!L$53 &lt; 0, 0, '将来負担比率（分子）の構造'!L$53), NA())</f>
        <v>2841</v>
      </c>
      <c r="M67" s="180" t="e">
        <f>NA()</f>
        <v>#N/A</v>
      </c>
      <c r="N67" s="180" t="e">
        <f>NA()</f>
        <v>#N/A</v>
      </c>
      <c r="O67" s="180">
        <f>IF(ISNUMBER('将来負担比率（分子）の構造'!M$53), IF('将来負担比率（分子）の構造'!M$53 &lt; 0, 0, '将来負担比率（分子）の構造'!M$53), NA())</f>
        <v>576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4538</v>
      </c>
      <c r="C72" s="184">
        <f>基金残高に係る経年分析!G55</f>
        <v>5142</v>
      </c>
      <c r="D72" s="184">
        <f>基金残高に係る経年分析!H55</f>
        <v>5348</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1737</v>
      </c>
      <c r="C74" s="184">
        <f>基金残高に係る経年分析!G57</f>
        <v>1886</v>
      </c>
      <c r="D74" s="184">
        <f>基金残高に係る経年分析!H57</f>
        <v>2063</v>
      </c>
    </row>
  </sheetData>
  <sheetProtection algorithmName="SHA-512" hashValue="BSEih6JXokBP5XL3feT+eRFVBBsfMqKQ6fbp5doAX2q3EDGD4RN1E2ZltI2OB8k5GNNsUPMH6fUCqeRF73k3ag==" saltValue="LGbK+B/ttzvatZA9iqVs2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17759138</v>
      </c>
      <c r="S5" s="727"/>
      <c r="T5" s="727"/>
      <c r="U5" s="727"/>
      <c r="V5" s="727"/>
      <c r="W5" s="727"/>
      <c r="X5" s="727"/>
      <c r="Y5" s="773"/>
      <c r="Z5" s="791">
        <v>45.9</v>
      </c>
      <c r="AA5" s="791"/>
      <c r="AB5" s="791"/>
      <c r="AC5" s="791"/>
      <c r="AD5" s="792">
        <v>16334714</v>
      </c>
      <c r="AE5" s="792"/>
      <c r="AF5" s="792"/>
      <c r="AG5" s="792"/>
      <c r="AH5" s="792"/>
      <c r="AI5" s="792"/>
      <c r="AJ5" s="792"/>
      <c r="AK5" s="792"/>
      <c r="AL5" s="774">
        <v>78.099999999999994</v>
      </c>
      <c r="AM5" s="743"/>
      <c r="AN5" s="743"/>
      <c r="AO5" s="775"/>
      <c r="AP5" s="760" t="s">
        <v>224</v>
      </c>
      <c r="AQ5" s="761"/>
      <c r="AR5" s="761"/>
      <c r="AS5" s="761"/>
      <c r="AT5" s="761"/>
      <c r="AU5" s="761"/>
      <c r="AV5" s="761"/>
      <c r="AW5" s="761"/>
      <c r="AX5" s="761"/>
      <c r="AY5" s="761"/>
      <c r="AZ5" s="761"/>
      <c r="BA5" s="761"/>
      <c r="BB5" s="761"/>
      <c r="BC5" s="761"/>
      <c r="BD5" s="761"/>
      <c r="BE5" s="761"/>
      <c r="BF5" s="762"/>
      <c r="BG5" s="661">
        <v>16329234</v>
      </c>
      <c r="BH5" s="664"/>
      <c r="BI5" s="664"/>
      <c r="BJ5" s="664"/>
      <c r="BK5" s="664"/>
      <c r="BL5" s="664"/>
      <c r="BM5" s="664"/>
      <c r="BN5" s="665"/>
      <c r="BO5" s="723">
        <v>91.9</v>
      </c>
      <c r="BP5" s="723"/>
      <c r="BQ5" s="723"/>
      <c r="BR5" s="723"/>
      <c r="BS5" s="724">
        <v>480333</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216109</v>
      </c>
      <c r="S6" s="664"/>
      <c r="T6" s="664"/>
      <c r="U6" s="664"/>
      <c r="V6" s="664"/>
      <c r="W6" s="664"/>
      <c r="X6" s="664"/>
      <c r="Y6" s="665"/>
      <c r="Z6" s="723">
        <v>0.6</v>
      </c>
      <c r="AA6" s="723"/>
      <c r="AB6" s="723"/>
      <c r="AC6" s="723"/>
      <c r="AD6" s="724">
        <v>216109</v>
      </c>
      <c r="AE6" s="724"/>
      <c r="AF6" s="724"/>
      <c r="AG6" s="724"/>
      <c r="AH6" s="724"/>
      <c r="AI6" s="724"/>
      <c r="AJ6" s="724"/>
      <c r="AK6" s="724"/>
      <c r="AL6" s="666">
        <v>1</v>
      </c>
      <c r="AM6" s="667"/>
      <c r="AN6" s="667"/>
      <c r="AO6" s="725"/>
      <c r="AP6" s="658" t="s">
        <v>229</v>
      </c>
      <c r="AQ6" s="659"/>
      <c r="AR6" s="659"/>
      <c r="AS6" s="659"/>
      <c r="AT6" s="659"/>
      <c r="AU6" s="659"/>
      <c r="AV6" s="659"/>
      <c r="AW6" s="659"/>
      <c r="AX6" s="659"/>
      <c r="AY6" s="659"/>
      <c r="AZ6" s="659"/>
      <c r="BA6" s="659"/>
      <c r="BB6" s="659"/>
      <c r="BC6" s="659"/>
      <c r="BD6" s="659"/>
      <c r="BE6" s="659"/>
      <c r="BF6" s="660"/>
      <c r="BG6" s="661">
        <v>16329234</v>
      </c>
      <c r="BH6" s="664"/>
      <c r="BI6" s="664"/>
      <c r="BJ6" s="664"/>
      <c r="BK6" s="664"/>
      <c r="BL6" s="664"/>
      <c r="BM6" s="664"/>
      <c r="BN6" s="665"/>
      <c r="BO6" s="723">
        <v>91.9</v>
      </c>
      <c r="BP6" s="723"/>
      <c r="BQ6" s="723"/>
      <c r="BR6" s="723"/>
      <c r="BS6" s="724">
        <v>480333</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380708</v>
      </c>
      <c r="CS6" s="664"/>
      <c r="CT6" s="664"/>
      <c r="CU6" s="664"/>
      <c r="CV6" s="664"/>
      <c r="CW6" s="664"/>
      <c r="CX6" s="664"/>
      <c r="CY6" s="665"/>
      <c r="CZ6" s="774">
        <v>1</v>
      </c>
      <c r="DA6" s="743"/>
      <c r="DB6" s="743"/>
      <c r="DC6" s="777"/>
      <c r="DD6" s="669" t="s">
        <v>137</v>
      </c>
      <c r="DE6" s="664"/>
      <c r="DF6" s="664"/>
      <c r="DG6" s="664"/>
      <c r="DH6" s="664"/>
      <c r="DI6" s="664"/>
      <c r="DJ6" s="664"/>
      <c r="DK6" s="664"/>
      <c r="DL6" s="664"/>
      <c r="DM6" s="664"/>
      <c r="DN6" s="664"/>
      <c r="DO6" s="664"/>
      <c r="DP6" s="665"/>
      <c r="DQ6" s="669">
        <v>380701</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42459</v>
      </c>
      <c r="S7" s="664"/>
      <c r="T7" s="664"/>
      <c r="U7" s="664"/>
      <c r="V7" s="664"/>
      <c r="W7" s="664"/>
      <c r="X7" s="664"/>
      <c r="Y7" s="665"/>
      <c r="Z7" s="723">
        <v>0.1</v>
      </c>
      <c r="AA7" s="723"/>
      <c r="AB7" s="723"/>
      <c r="AC7" s="723"/>
      <c r="AD7" s="724">
        <v>42459</v>
      </c>
      <c r="AE7" s="724"/>
      <c r="AF7" s="724"/>
      <c r="AG7" s="724"/>
      <c r="AH7" s="724"/>
      <c r="AI7" s="724"/>
      <c r="AJ7" s="724"/>
      <c r="AK7" s="724"/>
      <c r="AL7" s="666">
        <v>0.2</v>
      </c>
      <c r="AM7" s="667"/>
      <c r="AN7" s="667"/>
      <c r="AO7" s="725"/>
      <c r="AP7" s="658" t="s">
        <v>232</v>
      </c>
      <c r="AQ7" s="659"/>
      <c r="AR7" s="659"/>
      <c r="AS7" s="659"/>
      <c r="AT7" s="659"/>
      <c r="AU7" s="659"/>
      <c r="AV7" s="659"/>
      <c r="AW7" s="659"/>
      <c r="AX7" s="659"/>
      <c r="AY7" s="659"/>
      <c r="AZ7" s="659"/>
      <c r="BA7" s="659"/>
      <c r="BB7" s="659"/>
      <c r="BC7" s="659"/>
      <c r="BD7" s="659"/>
      <c r="BE7" s="659"/>
      <c r="BF7" s="660"/>
      <c r="BG7" s="661">
        <v>9428089</v>
      </c>
      <c r="BH7" s="664"/>
      <c r="BI7" s="664"/>
      <c r="BJ7" s="664"/>
      <c r="BK7" s="664"/>
      <c r="BL7" s="664"/>
      <c r="BM7" s="664"/>
      <c r="BN7" s="665"/>
      <c r="BO7" s="723">
        <v>53.1</v>
      </c>
      <c r="BP7" s="723"/>
      <c r="BQ7" s="723"/>
      <c r="BR7" s="723"/>
      <c r="BS7" s="724">
        <v>480333</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3698021</v>
      </c>
      <c r="CS7" s="664"/>
      <c r="CT7" s="664"/>
      <c r="CU7" s="664"/>
      <c r="CV7" s="664"/>
      <c r="CW7" s="664"/>
      <c r="CX7" s="664"/>
      <c r="CY7" s="665"/>
      <c r="CZ7" s="723">
        <v>9.6</v>
      </c>
      <c r="DA7" s="723"/>
      <c r="DB7" s="723"/>
      <c r="DC7" s="723"/>
      <c r="DD7" s="669">
        <v>255097</v>
      </c>
      <c r="DE7" s="664"/>
      <c r="DF7" s="664"/>
      <c r="DG7" s="664"/>
      <c r="DH7" s="664"/>
      <c r="DI7" s="664"/>
      <c r="DJ7" s="664"/>
      <c r="DK7" s="664"/>
      <c r="DL7" s="664"/>
      <c r="DM7" s="664"/>
      <c r="DN7" s="664"/>
      <c r="DO7" s="664"/>
      <c r="DP7" s="665"/>
      <c r="DQ7" s="669">
        <v>2955910</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101048</v>
      </c>
      <c r="S8" s="664"/>
      <c r="T8" s="664"/>
      <c r="U8" s="664"/>
      <c r="V8" s="664"/>
      <c r="W8" s="664"/>
      <c r="X8" s="664"/>
      <c r="Y8" s="665"/>
      <c r="Z8" s="723">
        <v>0.3</v>
      </c>
      <c r="AA8" s="723"/>
      <c r="AB8" s="723"/>
      <c r="AC8" s="723"/>
      <c r="AD8" s="724">
        <v>101048</v>
      </c>
      <c r="AE8" s="724"/>
      <c r="AF8" s="724"/>
      <c r="AG8" s="724"/>
      <c r="AH8" s="724"/>
      <c r="AI8" s="724"/>
      <c r="AJ8" s="724"/>
      <c r="AK8" s="724"/>
      <c r="AL8" s="666">
        <v>0.5</v>
      </c>
      <c r="AM8" s="667"/>
      <c r="AN8" s="667"/>
      <c r="AO8" s="725"/>
      <c r="AP8" s="658" t="s">
        <v>235</v>
      </c>
      <c r="AQ8" s="659"/>
      <c r="AR8" s="659"/>
      <c r="AS8" s="659"/>
      <c r="AT8" s="659"/>
      <c r="AU8" s="659"/>
      <c r="AV8" s="659"/>
      <c r="AW8" s="659"/>
      <c r="AX8" s="659"/>
      <c r="AY8" s="659"/>
      <c r="AZ8" s="659"/>
      <c r="BA8" s="659"/>
      <c r="BB8" s="659"/>
      <c r="BC8" s="659"/>
      <c r="BD8" s="659"/>
      <c r="BE8" s="659"/>
      <c r="BF8" s="660"/>
      <c r="BG8" s="661">
        <v>154777</v>
      </c>
      <c r="BH8" s="664"/>
      <c r="BI8" s="664"/>
      <c r="BJ8" s="664"/>
      <c r="BK8" s="664"/>
      <c r="BL8" s="664"/>
      <c r="BM8" s="664"/>
      <c r="BN8" s="665"/>
      <c r="BO8" s="723">
        <v>0.9</v>
      </c>
      <c r="BP8" s="723"/>
      <c r="BQ8" s="723"/>
      <c r="BR8" s="723"/>
      <c r="BS8" s="669" t="s">
        <v>236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15481592</v>
      </c>
      <c r="CS8" s="664"/>
      <c r="CT8" s="664"/>
      <c r="CU8" s="664"/>
      <c r="CV8" s="664"/>
      <c r="CW8" s="664"/>
      <c r="CX8" s="664"/>
      <c r="CY8" s="665"/>
      <c r="CZ8" s="723">
        <v>40.299999999999997</v>
      </c>
      <c r="DA8" s="723"/>
      <c r="DB8" s="723"/>
      <c r="DC8" s="723"/>
      <c r="DD8" s="669">
        <v>1051048</v>
      </c>
      <c r="DE8" s="664"/>
      <c r="DF8" s="664"/>
      <c r="DG8" s="664"/>
      <c r="DH8" s="664"/>
      <c r="DI8" s="664"/>
      <c r="DJ8" s="664"/>
      <c r="DK8" s="664"/>
      <c r="DL8" s="664"/>
      <c r="DM8" s="664"/>
      <c r="DN8" s="664"/>
      <c r="DO8" s="664"/>
      <c r="DP8" s="665"/>
      <c r="DQ8" s="669">
        <v>7591997</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85610</v>
      </c>
      <c r="S9" s="664"/>
      <c r="T9" s="664"/>
      <c r="U9" s="664"/>
      <c r="V9" s="664"/>
      <c r="W9" s="664"/>
      <c r="X9" s="664"/>
      <c r="Y9" s="665"/>
      <c r="Z9" s="723">
        <v>0.2</v>
      </c>
      <c r="AA9" s="723"/>
      <c r="AB9" s="723"/>
      <c r="AC9" s="723"/>
      <c r="AD9" s="724">
        <v>85610</v>
      </c>
      <c r="AE9" s="724"/>
      <c r="AF9" s="724"/>
      <c r="AG9" s="724"/>
      <c r="AH9" s="724"/>
      <c r="AI9" s="724"/>
      <c r="AJ9" s="724"/>
      <c r="AK9" s="724"/>
      <c r="AL9" s="666">
        <v>0.4</v>
      </c>
      <c r="AM9" s="667"/>
      <c r="AN9" s="667"/>
      <c r="AO9" s="725"/>
      <c r="AP9" s="658" t="s">
        <v>239</v>
      </c>
      <c r="AQ9" s="659"/>
      <c r="AR9" s="659"/>
      <c r="AS9" s="659"/>
      <c r="AT9" s="659"/>
      <c r="AU9" s="659"/>
      <c r="AV9" s="659"/>
      <c r="AW9" s="659"/>
      <c r="AX9" s="659"/>
      <c r="AY9" s="659"/>
      <c r="AZ9" s="659"/>
      <c r="BA9" s="659"/>
      <c r="BB9" s="659"/>
      <c r="BC9" s="659"/>
      <c r="BD9" s="659"/>
      <c r="BE9" s="659"/>
      <c r="BF9" s="660"/>
      <c r="BG9" s="661">
        <v>6810597</v>
      </c>
      <c r="BH9" s="664"/>
      <c r="BI9" s="664"/>
      <c r="BJ9" s="664"/>
      <c r="BK9" s="664"/>
      <c r="BL9" s="664"/>
      <c r="BM9" s="664"/>
      <c r="BN9" s="665"/>
      <c r="BO9" s="723">
        <v>38.299999999999997</v>
      </c>
      <c r="BP9" s="723"/>
      <c r="BQ9" s="723"/>
      <c r="BR9" s="723"/>
      <c r="BS9" s="669" t="s">
        <v>236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4900960</v>
      </c>
      <c r="CS9" s="664"/>
      <c r="CT9" s="664"/>
      <c r="CU9" s="664"/>
      <c r="CV9" s="664"/>
      <c r="CW9" s="664"/>
      <c r="CX9" s="664"/>
      <c r="CY9" s="665"/>
      <c r="CZ9" s="723">
        <v>12.8</v>
      </c>
      <c r="DA9" s="723"/>
      <c r="DB9" s="723"/>
      <c r="DC9" s="723"/>
      <c r="DD9" s="669">
        <v>1529959</v>
      </c>
      <c r="DE9" s="664"/>
      <c r="DF9" s="664"/>
      <c r="DG9" s="664"/>
      <c r="DH9" s="664"/>
      <c r="DI9" s="664"/>
      <c r="DJ9" s="664"/>
      <c r="DK9" s="664"/>
      <c r="DL9" s="664"/>
      <c r="DM9" s="664"/>
      <c r="DN9" s="664"/>
      <c r="DO9" s="664"/>
      <c r="DP9" s="665"/>
      <c r="DQ9" s="669">
        <v>3093939</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236</v>
      </c>
      <c r="S10" s="664"/>
      <c r="T10" s="664"/>
      <c r="U10" s="664"/>
      <c r="V10" s="664"/>
      <c r="W10" s="664"/>
      <c r="X10" s="664"/>
      <c r="Y10" s="665"/>
      <c r="Z10" s="723" t="s">
        <v>236</v>
      </c>
      <c r="AA10" s="723"/>
      <c r="AB10" s="723"/>
      <c r="AC10" s="723"/>
      <c r="AD10" s="724" t="s">
        <v>236</v>
      </c>
      <c r="AE10" s="724"/>
      <c r="AF10" s="724"/>
      <c r="AG10" s="724"/>
      <c r="AH10" s="724"/>
      <c r="AI10" s="724"/>
      <c r="AJ10" s="724"/>
      <c r="AK10" s="724"/>
      <c r="AL10" s="666" t="s">
        <v>129</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289147</v>
      </c>
      <c r="BH10" s="664"/>
      <c r="BI10" s="664"/>
      <c r="BJ10" s="664"/>
      <c r="BK10" s="664"/>
      <c r="BL10" s="664"/>
      <c r="BM10" s="664"/>
      <c r="BN10" s="665"/>
      <c r="BO10" s="723">
        <v>1.6</v>
      </c>
      <c r="BP10" s="723"/>
      <c r="BQ10" s="723"/>
      <c r="BR10" s="723"/>
      <c r="BS10" s="669">
        <v>48813</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96233</v>
      </c>
      <c r="CS10" s="664"/>
      <c r="CT10" s="664"/>
      <c r="CU10" s="664"/>
      <c r="CV10" s="664"/>
      <c r="CW10" s="664"/>
      <c r="CX10" s="664"/>
      <c r="CY10" s="665"/>
      <c r="CZ10" s="723">
        <v>0.3</v>
      </c>
      <c r="DA10" s="723"/>
      <c r="DB10" s="723"/>
      <c r="DC10" s="723"/>
      <c r="DD10" s="669">
        <v>53592</v>
      </c>
      <c r="DE10" s="664"/>
      <c r="DF10" s="664"/>
      <c r="DG10" s="664"/>
      <c r="DH10" s="664"/>
      <c r="DI10" s="664"/>
      <c r="DJ10" s="664"/>
      <c r="DK10" s="664"/>
      <c r="DL10" s="664"/>
      <c r="DM10" s="664"/>
      <c r="DN10" s="664"/>
      <c r="DO10" s="664"/>
      <c r="DP10" s="665"/>
      <c r="DQ10" s="669">
        <v>41748</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236</v>
      </c>
      <c r="AA11" s="723"/>
      <c r="AB11" s="723"/>
      <c r="AC11" s="723"/>
      <c r="AD11" s="724" t="s">
        <v>236</v>
      </c>
      <c r="AE11" s="724"/>
      <c r="AF11" s="724"/>
      <c r="AG11" s="724"/>
      <c r="AH11" s="724"/>
      <c r="AI11" s="724"/>
      <c r="AJ11" s="724"/>
      <c r="AK11" s="724"/>
      <c r="AL11" s="666" t="s">
        <v>129</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2173568</v>
      </c>
      <c r="BH11" s="664"/>
      <c r="BI11" s="664"/>
      <c r="BJ11" s="664"/>
      <c r="BK11" s="664"/>
      <c r="BL11" s="664"/>
      <c r="BM11" s="664"/>
      <c r="BN11" s="665"/>
      <c r="BO11" s="723">
        <v>12.2</v>
      </c>
      <c r="BP11" s="723"/>
      <c r="BQ11" s="723"/>
      <c r="BR11" s="723"/>
      <c r="BS11" s="669">
        <v>431520</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49880</v>
      </c>
      <c r="CS11" s="664"/>
      <c r="CT11" s="664"/>
      <c r="CU11" s="664"/>
      <c r="CV11" s="664"/>
      <c r="CW11" s="664"/>
      <c r="CX11" s="664"/>
      <c r="CY11" s="665"/>
      <c r="CZ11" s="723">
        <v>0.1</v>
      </c>
      <c r="DA11" s="723"/>
      <c r="DB11" s="723"/>
      <c r="DC11" s="723"/>
      <c r="DD11" s="669" t="s">
        <v>129</v>
      </c>
      <c r="DE11" s="664"/>
      <c r="DF11" s="664"/>
      <c r="DG11" s="664"/>
      <c r="DH11" s="664"/>
      <c r="DI11" s="664"/>
      <c r="DJ11" s="664"/>
      <c r="DK11" s="664"/>
      <c r="DL11" s="664"/>
      <c r="DM11" s="664"/>
      <c r="DN11" s="664"/>
      <c r="DO11" s="664"/>
      <c r="DP11" s="665"/>
      <c r="DQ11" s="669">
        <v>44671</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1784154</v>
      </c>
      <c r="S12" s="664"/>
      <c r="T12" s="664"/>
      <c r="U12" s="664"/>
      <c r="V12" s="664"/>
      <c r="W12" s="664"/>
      <c r="X12" s="664"/>
      <c r="Y12" s="665"/>
      <c r="Z12" s="723">
        <v>4.5999999999999996</v>
      </c>
      <c r="AA12" s="723"/>
      <c r="AB12" s="723"/>
      <c r="AC12" s="723"/>
      <c r="AD12" s="724">
        <v>1784154</v>
      </c>
      <c r="AE12" s="724"/>
      <c r="AF12" s="724"/>
      <c r="AG12" s="724"/>
      <c r="AH12" s="724"/>
      <c r="AI12" s="724"/>
      <c r="AJ12" s="724"/>
      <c r="AK12" s="724"/>
      <c r="AL12" s="666">
        <v>8.5</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6218099</v>
      </c>
      <c r="BH12" s="664"/>
      <c r="BI12" s="664"/>
      <c r="BJ12" s="664"/>
      <c r="BK12" s="664"/>
      <c r="BL12" s="664"/>
      <c r="BM12" s="664"/>
      <c r="BN12" s="665"/>
      <c r="BO12" s="723">
        <v>35</v>
      </c>
      <c r="BP12" s="723"/>
      <c r="BQ12" s="723"/>
      <c r="BR12" s="723"/>
      <c r="BS12" s="669" t="s">
        <v>129</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324560</v>
      </c>
      <c r="CS12" s="664"/>
      <c r="CT12" s="664"/>
      <c r="CU12" s="664"/>
      <c r="CV12" s="664"/>
      <c r="CW12" s="664"/>
      <c r="CX12" s="664"/>
      <c r="CY12" s="665"/>
      <c r="CZ12" s="723">
        <v>0.8</v>
      </c>
      <c r="DA12" s="723"/>
      <c r="DB12" s="723"/>
      <c r="DC12" s="723"/>
      <c r="DD12" s="669">
        <v>56248</v>
      </c>
      <c r="DE12" s="664"/>
      <c r="DF12" s="664"/>
      <c r="DG12" s="664"/>
      <c r="DH12" s="664"/>
      <c r="DI12" s="664"/>
      <c r="DJ12" s="664"/>
      <c r="DK12" s="664"/>
      <c r="DL12" s="664"/>
      <c r="DM12" s="664"/>
      <c r="DN12" s="664"/>
      <c r="DO12" s="664"/>
      <c r="DP12" s="665"/>
      <c r="DQ12" s="669">
        <v>104837</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57661</v>
      </c>
      <c r="S13" s="664"/>
      <c r="T13" s="664"/>
      <c r="U13" s="664"/>
      <c r="V13" s="664"/>
      <c r="W13" s="664"/>
      <c r="X13" s="664"/>
      <c r="Y13" s="665"/>
      <c r="Z13" s="723">
        <v>0.1</v>
      </c>
      <c r="AA13" s="723"/>
      <c r="AB13" s="723"/>
      <c r="AC13" s="723"/>
      <c r="AD13" s="724">
        <v>57661</v>
      </c>
      <c r="AE13" s="724"/>
      <c r="AF13" s="724"/>
      <c r="AG13" s="724"/>
      <c r="AH13" s="724"/>
      <c r="AI13" s="724"/>
      <c r="AJ13" s="724"/>
      <c r="AK13" s="724"/>
      <c r="AL13" s="666">
        <v>0.3</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6205402</v>
      </c>
      <c r="BH13" s="664"/>
      <c r="BI13" s="664"/>
      <c r="BJ13" s="664"/>
      <c r="BK13" s="664"/>
      <c r="BL13" s="664"/>
      <c r="BM13" s="664"/>
      <c r="BN13" s="665"/>
      <c r="BO13" s="723">
        <v>34.9</v>
      </c>
      <c r="BP13" s="723"/>
      <c r="BQ13" s="723"/>
      <c r="BR13" s="723"/>
      <c r="BS13" s="669" t="s">
        <v>236</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2841405</v>
      </c>
      <c r="CS13" s="664"/>
      <c r="CT13" s="664"/>
      <c r="CU13" s="664"/>
      <c r="CV13" s="664"/>
      <c r="CW13" s="664"/>
      <c r="CX13" s="664"/>
      <c r="CY13" s="665"/>
      <c r="CZ13" s="723">
        <v>7.4</v>
      </c>
      <c r="DA13" s="723"/>
      <c r="DB13" s="723"/>
      <c r="DC13" s="723"/>
      <c r="DD13" s="669">
        <v>592184</v>
      </c>
      <c r="DE13" s="664"/>
      <c r="DF13" s="664"/>
      <c r="DG13" s="664"/>
      <c r="DH13" s="664"/>
      <c r="DI13" s="664"/>
      <c r="DJ13" s="664"/>
      <c r="DK13" s="664"/>
      <c r="DL13" s="664"/>
      <c r="DM13" s="664"/>
      <c r="DN13" s="664"/>
      <c r="DO13" s="664"/>
      <c r="DP13" s="665"/>
      <c r="DQ13" s="669">
        <v>2183146</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236</v>
      </c>
      <c r="AE14" s="724"/>
      <c r="AF14" s="724"/>
      <c r="AG14" s="724"/>
      <c r="AH14" s="724"/>
      <c r="AI14" s="724"/>
      <c r="AJ14" s="724"/>
      <c r="AK14" s="724"/>
      <c r="AL14" s="666" t="s">
        <v>129</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112050</v>
      </c>
      <c r="BH14" s="664"/>
      <c r="BI14" s="664"/>
      <c r="BJ14" s="664"/>
      <c r="BK14" s="664"/>
      <c r="BL14" s="664"/>
      <c r="BM14" s="664"/>
      <c r="BN14" s="665"/>
      <c r="BO14" s="723">
        <v>0.6</v>
      </c>
      <c r="BP14" s="723"/>
      <c r="BQ14" s="723"/>
      <c r="BR14" s="723"/>
      <c r="BS14" s="669" t="s">
        <v>129</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1286550</v>
      </c>
      <c r="CS14" s="664"/>
      <c r="CT14" s="664"/>
      <c r="CU14" s="664"/>
      <c r="CV14" s="664"/>
      <c r="CW14" s="664"/>
      <c r="CX14" s="664"/>
      <c r="CY14" s="665"/>
      <c r="CZ14" s="723">
        <v>3.3</v>
      </c>
      <c r="DA14" s="723"/>
      <c r="DB14" s="723"/>
      <c r="DC14" s="723"/>
      <c r="DD14" s="669">
        <v>167913</v>
      </c>
      <c r="DE14" s="664"/>
      <c r="DF14" s="664"/>
      <c r="DG14" s="664"/>
      <c r="DH14" s="664"/>
      <c r="DI14" s="664"/>
      <c r="DJ14" s="664"/>
      <c r="DK14" s="664"/>
      <c r="DL14" s="664"/>
      <c r="DM14" s="664"/>
      <c r="DN14" s="664"/>
      <c r="DO14" s="664"/>
      <c r="DP14" s="665"/>
      <c r="DQ14" s="669">
        <v>1109608</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84462</v>
      </c>
      <c r="S15" s="664"/>
      <c r="T15" s="664"/>
      <c r="U15" s="664"/>
      <c r="V15" s="664"/>
      <c r="W15" s="664"/>
      <c r="X15" s="664"/>
      <c r="Y15" s="665"/>
      <c r="Z15" s="723">
        <v>0.2</v>
      </c>
      <c r="AA15" s="723"/>
      <c r="AB15" s="723"/>
      <c r="AC15" s="723"/>
      <c r="AD15" s="724">
        <v>84462</v>
      </c>
      <c r="AE15" s="724"/>
      <c r="AF15" s="724"/>
      <c r="AG15" s="724"/>
      <c r="AH15" s="724"/>
      <c r="AI15" s="724"/>
      <c r="AJ15" s="724"/>
      <c r="AK15" s="724"/>
      <c r="AL15" s="666">
        <v>0.4</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570996</v>
      </c>
      <c r="BH15" s="664"/>
      <c r="BI15" s="664"/>
      <c r="BJ15" s="664"/>
      <c r="BK15" s="664"/>
      <c r="BL15" s="664"/>
      <c r="BM15" s="664"/>
      <c r="BN15" s="665"/>
      <c r="BO15" s="723">
        <v>3.2</v>
      </c>
      <c r="BP15" s="723"/>
      <c r="BQ15" s="723"/>
      <c r="BR15" s="723"/>
      <c r="BS15" s="669" t="s">
        <v>129</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5120675</v>
      </c>
      <c r="CS15" s="664"/>
      <c r="CT15" s="664"/>
      <c r="CU15" s="664"/>
      <c r="CV15" s="664"/>
      <c r="CW15" s="664"/>
      <c r="CX15" s="664"/>
      <c r="CY15" s="665"/>
      <c r="CZ15" s="723">
        <v>13.3</v>
      </c>
      <c r="DA15" s="723"/>
      <c r="DB15" s="723"/>
      <c r="DC15" s="723"/>
      <c r="DD15" s="669">
        <v>1186937</v>
      </c>
      <c r="DE15" s="664"/>
      <c r="DF15" s="664"/>
      <c r="DG15" s="664"/>
      <c r="DH15" s="664"/>
      <c r="DI15" s="664"/>
      <c r="DJ15" s="664"/>
      <c r="DK15" s="664"/>
      <c r="DL15" s="664"/>
      <c r="DM15" s="664"/>
      <c r="DN15" s="664"/>
      <c r="DO15" s="664"/>
      <c r="DP15" s="665"/>
      <c r="DQ15" s="669">
        <v>3727570</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129</v>
      </c>
      <c r="AA16" s="723"/>
      <c r="AB16" s="723"/>
      <c r="AC16" s="723"/>
      <c r="AD16" s="724" t="s">
        <v>236</v>
      </c>
      <c r="AE16" s="724"/>
      <c r="AF16" s="724"/>
      <c r="AG16" s="724"/>
      <c r="AH16" s="724"/>
      <c r="AI16" s="724"/>
      <c r="AJ16" s="724"/>
      <c r="AK16" s="724"/>
      <c r="AL16" s="666" t="s">
        <v>137</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440288</v>
      </c>
      <c r="CS16" s="664"/>
      <c r="CT16" s="664"/>
      <c r="CU16" s="664"/>
      <c r="CV16" s="664"/>
      <c r="CW16" s="664"/>
      <c r="CX16" s="664"/>
      <c r="CY16" s="665"/>
      <c r="CZ16" s="723">
        <v>1.1000000000000001</v>
      </c>
      <c r="DA16" s="723"/>
      <c r="DB16" s="723"/>
      <c r="DC16" s="723"/>
      <c r="DD16" s="669" t="s">
        <v>129</v>
      </c>
      <c r="DE16" s="664"/>
      <c r="DF16" s="664"/>
      <c r="DG16" s="664"/>
      <c r="DH16" s="664"/>
      <c r="DI16" s="664"/>
      <c r="DJ16" s="664"/>
      <c r="DK16" s="664"/>
      <c r="DL16" s="664"/>
      <c r="DM16" s="664"/>
      <c r="DN16" s="664"/>
      <c r="DO16" s="664"/>
      <c r="DP16" s="665"/>
      <c r="DQ16" s="669">
        <v>51194</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77696</v>
      </c>
      <c r="S17" s="664"/>
      <c r="T17" s="664"/>
      <c r="U17" s="664"/>
      <c r="V17" s="664"/>
      <c r="W17" s="664"/>
      <c r="X17" s="664"/>
      <c r="Y17" s="665"/>
      <c r="Z17" s="723">
        <v>0.2</v>
      </c>
      <c r="AA17" s="723"/>
      <c r="AB17" s="723"/>
      <c r="AC17" s="723"/>
      <c r="AD17" s="724">
        <v>77696</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236</v>
      </c>
      <c r="BP17" s="723"/>
      <c r="BQ17" s="723"/>
      <c r="BR17" s="723"/>
      <c r="BS17" s="669" t="s">
        <v>236</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3798025</v>
      </c>
      <c r="CS17" s="664"/>
      <c r="CT17" s="664"/>
      <c r="CU17" s="664"/>
      <c r="CV17" s="664"/>
      <c r="CW17" s="664"/>
      <c r="CX17" s="664"/>
      <c r="CY17" s="665"/>
      <c r="CZ17" s="723">
        <v>9.9</v>
      </c>
      <c r="DA17" s="723"/>
      <c r="DB17" s="723"/>
      <c r="DC17" s="723"/>
      <c r="DD17" s="669" t="s">
        <v>129</v>
      </c>
      <c r="DE17" s="664"/>
      <c r="DF17" s="664"/>
      <c r="DG17" s="664"/>
      <c r="DH17" s="664"/>
      <c r="DI17" s="664"/>
      <c r="DJ17" s="664"/>
      <c r="DK17" s="664"/>
      <c r="DL17" s="664"/>
      <c r="DM17" s="664"/>
      <c r="DN17" s="664"/>
      <c r="DO17" s="664"/>
      <c r="DP17" s="665"/>
      <c r="DQ17" s="669">
        <v>3798025</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2503198</v>
      </c>
      <c r="S18" s="664"/>
      <c r="T18" s="664"/>
      <c r="U18" s="664"/>
      <c r="V18" s="664"/>
      <c r="W18" s="664"/>
      <c r="X18" s="664"/>
      <c r="Y18" s="665"/>
      <c r="Z18" s="723">
        <v>6.5</v>
      </c>
      <c r="AA18" s="723"/>
      <c r="AB18" s="723"/>
      <c r="AC18" s="723"/>
      <c r="AD18" s="724">
        <v>1903335</v>
      </c>
      <c r="AE18" s="724"/>
      <c r="AF18" s="724"/>
      <c r="AG18" s="724"/>
      <c r="AH18" s="724"/>
      <c r="AI18" s="724"/>
      <c r="AJ18" s="724"/>
      <c r="AK18" s="724"/>
      <c r="AL18" s="666">
        <v>9.1</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236</v>
      </c>
      <c r="BP18" s="723"/>
      <c r="BQ18" s="723"/>
      <c r="BR18" s="723"/>
      <c r="BS18" s="669" t="s">
        <v>129</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1903335</v>
      </c>
      <c r="S19" s="664"/>
      <c r="T19" s="664"/>
      <c r="U19" s="664"/>
      <c r="V19" s="664"/>
      <c r="W19" s="664"/>
      <c r="X19" s="664"/>
      <c r="Y19" s="665"/>
      <c r="Z19" s="723">
        <v>4.9000000000000004</v>
      </c>
      <c r="AA19" s="723"/>
      <c r="AB19" s="723"/>
      <c r="AC19" s="723"/>
      <c r="AD19" s="724">
        <v>1903335</v>
      </c>
      <c r="AE19" s="724"/>
      <c r="AF19" s="724"/>
      <c r="AG19" s="724"/>
      <c r="AH19" s="724"/>
      <c r="AI19" s="724"/>
      <c r="AJ19" s="724"/>
      <c r="AK19" s="724"/>
      <c r="AL19" s="666">
        <v>9.1</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1429904</v>
      </c>
      <c r="BH19" s="664"/>
      <c r="BI19" s="664"/>
      <c r="BJ19" s="664"/>
      <c r="BK19" s="664"/>
      <c r="BL19" s="664"/>
      <c r="BM19" s="664"/>
      <c r="BN19" s="665"/>
      <c r="BO19" s="723">
        <v>8.1</v>
      </c>
      <c r="BP19" s="723"/>
      <c r="BQ19" s="723"/>
      <c r="BR19" s="723"/>
      <c r="BS19" s="669" t="s">
        <v>236</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236</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599863</v>
      </c>
      <c r="S20" s="664"/>
      <c r="T20" s="664"/>
      <c r="U20" s="664"/>
      <c r="V20" s="664"/>
      <c r="W20" s="664"/>
      <c r="X20" s="664"/>
      <c r="Y20" s="665"/>
      <c r="Z20" s="723">
        <v>1.6</v>
      </c>
      <c r="AA20" s="723"/>
      <c r="AB20" s="723"/>
      <c r="AC20" s="723"/>
      <c r="AD20" s="724" t="s">
        <v>236</v>
      </c>
      <c r="AE20" s="724"/>
      <c r="AF20" s="724"/>
      <c r="AG20" s="724"/>
      <c r="AH20" s="724"/>
      <c r="AI20" s="724"/>
      <c r="AJ20" s="724"/>
      <c r="AK20" s="724"/>
      <c r="AL20" s="666" t="s">
        <v>236</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1429904</v>
      </c>
      <c r="BH20" s="664"/>
      <c r="BI20" s="664"/>
      <c r="BJ20" s="664"/>
      <c r="BK20" s="664"/>
      <c r="BL20" s="664"/>
      <c r="BM20" s="664"/>
      <c r="BN20" s="665"/>
      <c r="BO20" s="723">
        <v>8.1</v>
      </c>
      <c r="BP20" s="723"/>
      <c r="BQ20" s="723"/>
      <c r="BR20" s="723"/>
      <c r="BS20" s="669" t="s">
        <v>129</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38418897</v>
      </c>
      <c r="CS20" s="664"/>
      <c r="CT20" s="664"/>
      <c r="CU20" s="664"/>
      <c r="CV20" s="664"/>
      <c r="CW20" s="664"/>
      <c r="CX20" s="664"/>
      <c r="CY20" s="665"/>
      <c r="CZ20" s="723">
        <v>100</v>
      </c>
      <c r="DA20" s="723"/>
      <c r="DB20" s="723"/>
      <c r="DC20" s="723"/>
      <c r="DD20" s="669">
        <v>4892978</v>
      </c>
      <c r="DE20" s="664"/>
      <c r="DF20" s="664"/>
      <c r="DG20" s="664"/>
      <c r="DH20" s="664"/>
      <c r="DI20" s="664"/>
      <c r="DJ20" s="664"/>
      <c r="DK20" s="664"/>
      <c r="DL20" s="664"/>
      <c r="DM20" s="664"/>
      <c r="DN20" s="664"/>
      <c r="DO20" s="664"/>
      <c r="DP20" s="665"/>
      <c r="DQ20" s="669">
        <v>25083346</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236</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236</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5480</v>
      </c>
      <c r="BH21" s="664"/>
      <c r="BI21" s="664"/>
      <c r="BJ21" s="664"/>
      <c r="BK21" s="664"/>
      <c r="BL21" s="664"/>
      <c r="BM21" s="664"/>
      <c r="BN21" s="665"/>
      <c r="BO21" s="723">
        <v>0</v>
      </c>
      <c r="BP21" s="723"/>
      <c r="BQ21" s="723"/>
      <c r="BR21" s="723"/>
      <c r="BS21" s="669" t="s">
        <v>236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22711535</v>
      </c>
      <c r="S22" s="664"/>
      <c r="T22" s="664"/>
      <c r="U22" s="664"/>
      <c r="V22" s="664"/>
      <c r="W22" s="664"/>
      <c r="X22" s="664"/>
      <c r="Y22" s="665"/>
      <c r="Z22" s="723">
        <v>58.8</v>
      </c>
      <c r="AA22" s="723"/>
      <c r="AB22" s="723"/>
      <c r="AC22" s="723"/>
      <c r="AD22" s="724">
        <v>20687248</v>
      </c>
      <c r="AE22" s="724"/>
      <c r="AF22" s="724"/>
      <c r="AG22" s="724"/>
      <c r="AH22" s="724"/>
      <c r="AI22" s="724"/>
      <c r="AJ22" s="724"/>
      <c r="AK22" s="724"/>
      <c r="AL22" s="666">
        <v>98.9</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137</v>
      </c>
      <c r="BP22" s="723"/>
      <c r="BQ22" s="723"/>
      <c r="BR22" s="723"/>
      <c r="BS22" s="669" t="s">
        <v>129</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12790</v>
      </c>
      <c r="S23" s="664"/>
      <c r="T23" s="664"/>
      <c r="U23" s="664"/>
      <c r="V23" s="664"/>
      <c r="W23" s="664"/>
      <c r="X23" s="664"/>
      <c r="Y23" s="665"/>
      <c r="Z23" s="723">
        <v>0</v>
      </c>
      <c r="AA23" s="723"/>
      <c r="AB23" s="723"/>
      <c r="AC23" s="723"/>
      <c r="AD23" s="724">
        <v>12790</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1424424</v>
      </c>
      <c r="BH23" s="664"/>
      <c r="BI23" s="664"/>
      <c r="BJ23" s="664"/>
      <c r="BK23" s="664"/>
      <c r="BL23" s="664"/>
      <c r="BM23" s="664"/>
      <c r="BN23" s="665"/>
      <c r="BO23" s="723">
        <v>8</v>
      </c>
      <c r="BP23" s="723"/>
      <c r="BQ23" s="723"/>
      <c r="BR23" s="723"/>
      <c r="BS23" s="669" t="s">
        <v>129</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233650</v>
      </c>
      <c r="S24" s="664"/>
      <c r="T24" s="664"/>
      <c r="U24" s="664"/>
      <c r="V24" s="664"/>
      <c r="W24" s="664"/>
      <c r="X24" s="664"/>
      <c r="Y24" s="665"/>
      <c r="Z24" s="723">
        <v>0.6</v>
      </c>
      <c r="AA24" s="723"/>
      <c r="AB24" s="723"/>
      <c r="AC24" s="723"/>
      <c r="AD24" s="724" t="s">
        <v>236</v>
      </c>
      <c r="AE24" s="724"/>
      <c r="AF24" s="724"/>
      <c r="AG24" s="724"/>
      <c r="AH24" s="724"/>
      <c r="AI24" s="724"/>
      <c r="AJ24" s="724"/>
      <c r="AK24" s="724"/>
      <c r="AL24" s="666" t="s">
        <v>236</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236</v>
      </c>
      <c r="BP24" s="723"/>
      <c r="BQ24" s="723"/>
      <c r="BR24" s="723"/>
      <c r="BS24" s="669" t="s">
        <v>137</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18902877</v>
      </c>
      <c r="CS24" s="727"/>
      <c r="CT24" s="727"/>
      <c r="CU24" s="727"/>
      <c r="CV24" s="727"/>
      <c r="CW24" s="727"/>
      <c r="CX24" s="727"/>
      <c r="CY24" s="773"/>
      <c r="CZ24" s="774">
        <v>49.2</v>
      </c>
      <c r="DA24" s="743"/>
      <c r="DB24" s="743"/>
      <c r="DC24" s="777"/>
      <c r="DD24" s="772">
        <v>12698308</v>
      </c>
      <c r="DE24" s="727"/>
      <c r="DF24" s="727"/>
      <c r="DG24" s="727"/>
      <c r="DH24" s="727"/>
      <c r="DI24" s="727"/>
      <c r="DJ24" s="727"/>
      <c r="DK24" s="773"/>
      <c r="DL24" s="772">
        <v>11879267</v>
      </c>
      <c r="DM24" s="727"/>
      <c r="DN24" s="727"/>
      <c r="DO24" s="727"/>
      <c r="DP24" s="727"/>
      <c r="DQ24" s="727"/>
      <c r="DR24" s="727"/>
      <c r="DS24" s="727"/>
      <c r="DT24" s="727"/>
      <c r="DU24" s="727"/>
      <c r="DV24" s="773"/>
      <c r="DW24" s="774">
        <v>53.5</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900738</v>
      </c>
      <c r="S25" s="664"/>
      <c r="T25" s="664"/>
      <c r="U25" s="664"/>
      <c r="V25" s="664"/>
      <c r="W25" s="664"/>
      <c r="X25" s="664"/>
      <c r="Y25" s="665"/>
      <c r="Z25" s="723">
        <v>2.2999999999999998</v>
      </c>
      <c r="AA25" s="723"/>
      <c r="AB25" s="723"/>
      <c r="AC25" s="723"/>
      <c r="AD25" s="724">
        <v>133865</v>
      </c>
      <c r="AE25" s="724"/>
      <c r="AF25" s="724"/>
      <c r="AG25" s="724"/>
      <c r="AH25" s="724"/>
      <c r="AI25" s="724"/>
      <c r="AJ25" s="724"/>
      <c r="AK25" s="724"/>
      <c r="AL25" s="666">
        <v>0.6</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236</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6561171</v>
      </c>
      <c r="CS25" s="662"/>
      <c r="CT25" s="662"/>
      <c r="CU25" s="662"/>
      <c r="CV25" s="662"/>
      <c r="CW25" s="662"/>
      <c r="CX25" s="662"/>
      <c r="CY25" s="663"/>
      <c r="CZ25" s="666">
        <v>17.100000000000001</v>
      </c>
      <c r="DA25" s="695"/>
      <c r="DB25" s="695"/>
      <c r="DC25" s="696"/>
      <c r="DD25" s="669">
        <v>6228698</v>
      </c>
      <c r="DE25" s="662"/>
      <c r="DF25" s="662"/>
      <c r="DG25" s="662"/>
      <c r="DH25" s="662"/>
      <c r="DI25" s="662"/>
      <c r="DJ25" s="662"/>
      <c r="DK25" s="663"/>
      <c r="DL25" s="669">
        <v>6144219</v>
      </c>
      <c r="DM25" s="662"/>
      <c r="DN25" s="662"/>
      <c r="DO25" s="662"/>
      <c r="DP25" s="662"/>
      <c r="DQ25" s="662"/>
      <c r="DR25" s="662"/>
      <c r="DS25" s="662"/>
      <c r="DT25" s="662"/>
      <c r="DU25" s="662"/>
      <c r="DV25" s="663"/>
      <c r="DW25" s="666">
        <v>27.7</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265641</v>
      </c>
      <c r="S26" s="664"/>
      <c r="T26" s="664"/>
      <c r="U26" s="664"/>
      <c r="V26" s="664"/>
      <c r="W26" s="664"/>
      <c r="X26" s="664"/>
      <c r="Y26" s="665"/>
      <c r="Z26" s="723">
        <v>0.7</v>
      </c>
      <c r="AA26" s="723"/>
      <c r="AB26" s="723"/>
      <c r="AC26" s="723"/>
      <c r="AD26" s="724">
        <v>10</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236</v>
      </c>
      <c r="BP26" s="723"/>
      <c r="BQ26" s="723"/>
      <c r="BR26" s="723"/>
      <c r="BS26" s="669" t="s">
        <v>129</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4433863</v>
      </c>
      <c r="CS26" s="664"/>
      <c r="CT26" s="664"/>
      <c r="CU26" s="664"/>
      <c r="CV26" s="664"/>
      <c r="CW26" s="664"/>
      <c r="CX26" s="664"/>
      <c r="CY26" s="665"/>
      <c r="CZ26" s="666">
        <v>11.5</v>
      </c>
      <c r="DA26" s="695"/>
      <c r="DB26" s="695"/>
      <c r="DC26" s="696"/>
      <c r="DD26" s="669">
        <v>4177687</v>
      </c>
      <c r="DE26" s="664"/>
      <c r="DF26" s="664"/>
      <c r="DG26" s="664"/>
      <c r="DH26" s="664"/>
      <c r="DI26" s="664"/>
      <c r="DJ26" s="664"/>
      <c r="DK26" s="665"/>
      <c r="DL26" s="669" t="s">
        <v>236</v>
      </c>
      <c r="DM26" s="664"/>
      <c r="DN26" s="664"/>
      <c r="DO26" s="664"/>
      <c r="DP26" s="664"/>
      <c r="DQ26" s="664"/>
      <c r="DR26" s="664"/>
      <c r="DS26" s="664"/>
      <c r="DT26" s="664"/>
      <c r="DU26" s="664"/>
      <c r="DV26" s="665"/>
      <c r="DW26" s="666" t="s">
        <v>236</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5751656</v>
      </c>
      <c r="S27" s="664"/>
      <c r="T27" s="664"/>
      <c r="U27" s="664"/>
      <c r="V27" s="664"/>
      <c r="W27" s="664"/>
      <c r="X27" s="664"/>
      <c r="Y27" s="665"/>
      <c r="Z27" s="723">
        <v>14.9</v>
      </c>
      <c r="AA27" s="723"/>
      <c r="AB27" s="723"/>
      <c r="AC27" s="723"/>
      <c r="AD27" s="724" t="s">
        <v>129</v>
      </c>
      <c r="AE27" s="724"/>
      <c r="AF27" s="724"/>
      <c r="AG27" s="724"/>
      <c r="AH27" s="724"/>
      <c r="AI27" s="724"/>
      <c r="AJ27" s="724"/>
      <c r="AK27" s="724"/>
      <c r="AL27" s="666" t="s">
        <v>129</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17759138</v>
      </c>
      <c r="BH27" s="664"/>
      <c r="BI27" s="664"/>
      <c r="BJ27" s="664"/>
      <c r="BK27" s="664"/>
      <c r="BL27" s="664"/>
      <c r="BM27" s="664"/>
      <c r="BN27" s="665"/>
      <c r="BO27" s="723">
        <v>100</v>
      </c>
      <c r="BP27" s="723"/>
      <c r="BQ27" s="723"/>
      <c r="BR27" s="723"/>
      <c r="BS27" s="669">
        <v>480333</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8543681</v>
      </c>
      <c r="CS27" s="662"/>
      <c r="CT27" s="662"/>
      <c r="CU27" s="662"/>
      <c r="CV27" s="662"/>
      <c r="CW27" s="662"/>
      <c r="CX27" s="662"/>
      <c r="CY27" s="663"/>
      <c r="CZ27" s="666">
        <v>22.2</v>
      </c>
      <c r="DA27" s="695"/>
      <c r="DB27" s="695"/>
      <c r="DC27" s="696"/>
      <c r="DD27" s="669">
        <v>2671585</v>
      </c>
      <c r="DE27" s="662"/>
      <c r="DF27" s="662"/>
      <c r="DG27" s="662"/>
      <c r="DH27" s="662"/>
      <c r="DI27" s="662"/>
      <c r="DJ27" s="662"/>
      <c r="DK27" s="663"/>
      <c r="DL27" s="669">
        <v>2644023</v>
      </c>
      <c r="DM27" s="662"/>
      <c r="DN27" s="662"/>
      <c r="DO27" s="662"/>
      <c r="DP27" s="662"/>
      <c r="DQ27" s="662"/>
      <c r="DR27" s="662"/>
      <c r="DS27" s="662"/>
      <c r="DT27" s="662"/>
      <c r="DU27" s="662"/>
      <c r="DV27" s="663"/>
      <c r="DW27" s="666">
        <v>11.9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236</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3798025</v>
      </c>
      <c r="CS28" s="664"/>
      <c r="CT28" s="664"/>
      <c r="CU28" s="664"/>
      <c r="CV28" s="664"/>
      <c r="CW28" s="664"/>
      <c r="CX28" s="664"/>
      <c r="CY28" s="665"/>
      <c r="CZ28" s="666">
        <v>9.9</v>
      </c>
      <c r="DA28" s="695"/>
      <c r="DB28" s="695"/>
      <c r="DC28" s="696"/>
      <c r="DD28" s="669">
        <v>3798025</v>
      </c>
      <c r="DE28" s="664"/>
      <c r="DF28" s="664"/>
      <c r="DG28" s="664"/>
      <c r="DH28" s="664"/>
      <c r="DI28" s="664"/>
      <c r="DJ28" s="664"/>
      <c r="DK28" s="665"/>
      <c r="DL28" s="669">
        <v>3091025</v>
      </c>
      <c r="DM28" s="664"/>
      <c r="DN28" s="664"/>
      <c r="DO28" s="664"/>
      <c r="DP28" s="664"/>
      <c r="DQ28" s="664"/>
      <c r="DR28" s="664"/>
      <c r="DS28" s="664"/>
      <c r="DT28" s="664"/>
      <c r="DU28" s="664"/>
      <c r="DV28" s="665"/>
      <c r="DW28" s="666">
        <v>13.9</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2493472</v>
      </c>
      <c r="S29" s="664"/>
      <c r="T29" s="664"/>
      <c r="U29" s="664"/>
      <c r="V29" s="664"/>
      <c r="W29" s="664"/>
      <c r="X29" s="664"/>
      <c r="Y29" s="665"/>
      <c r="Z29" s="723">
        <v>6.5</v>
      </c>
      <c r="AA29" s="723"/>
      <c r="AB29" s="723"/>
      <c r="AC29" s="723"/>
      <c r="AD29" s="724" t="s">
        <v>236</v>
      </c>
      <c r="AE29" s="724"/>
      <c r="AF29" s="724"/>
      <c r="AG29" s="724"/>
      <c r="AH29" s="724"/>
      <c r="AI29" s="724"/>
      <c r="AJ29" s="724"/>
      <c r="AK29" s="724"/>
      <c r="AL29" s="666" t="s">
        <v>129</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3797933</v>
      </c>
      <c r="CS29" s="662"/>
      <c r="CT29" s="662"/>
      <c r="CU29" s="662"/>
      <c r="CV29" s="662"/>
      <c r="CW29" s="662"/>
      <c r="CX29" s="662"/>
      <c r="CY29" s="663"/>
      <c r="CZ29" s="666">
        <v>9.9</v>
      </c>
      <c r="DA29" s="695"/>
      <c r="DB29" s="695"/>
      <c r="DC29" s="696"/>
      <c r="DD29" s="669">
        <v>3797933</v>
      </c>
      <c r="DE29" s="662"/>
      <c r="DF29" s="662"/>
      <c r="DG29" s="662"/>
      <c r="DH29" s="662"/>
      <c r="DI29" s="662"/>
      <c r="DJ29" s="662"/>
      <c r="DK29" s="663"/>
      <c r="DL29" s="669">
        <v>3090933</v>
      </c>
      <c r="DM29" s="662"/>
      <c r="DN29" s="662"/>
      <c r="DO29" s="662"/>
      <c r="DP29" s="662"/>
      <c r="DQ29" s="662"/>
      <c r="DR29" s="662"/>
      <c r="DS29" s="662"/>
      <c r="DT29" s="662"/>
      <c r="DU29" s="662"/>
      <c r="DV29" s="663"/>
      <c r="DW29" s="666">
        <v>13.9</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98380</v>
      </c>
      <c r="S30" s="664"/>
      <c r="T30" s="664"/>
      <c r="U30" s="664"/>
      <c r="V30" s="664"/>
      <c r="W30" s="664"/>
      <c r="X30" s="664"/>
      <c r="Y30" s="665"/>
      <c r="Z30" s="723">
        <v>0.3</v>
      </c>
      <c r="AA30" s="723"/>
      <c r="AB30" s="723"/>
      <c r="AC30" s="723"/>
      <c r="AD30" s="724">
        <v>29557</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186</v>
      </c>
      <c r="AY30" s="761"/>
      <c r="AZ30" s="761"/>
      <c r="BA30" s="761"/>
      <c r="BB30" s="761"/>
      <c r="BC30" s="761"/>
      <c r="BD30" s="761"/>
      <c r="BE30" s="761"/>
      <c r="BF30" s="762"/>
      <c r="BG30" s="741">
        <v>99.3</v>
      </c>
      <c r="BH30" s="742"/>
      <c r="BI30" s="742"/>
      <c r="BJ30" s="742"/>
      <c r="BK30" s="742"/>
      <c r="BL30" s="742"/>
      <c r="BM30" s="743">
        <v>97</v>
      </c>
      <c r="BN30" s="742"/>
      <c r="BO30" s="742"/>
      <c r="BP30" s="742"/>
      <c r="BQ30" s="744"/>
      <c r="BR30" s="741">
        <v>99.1</v>
      </c>
      <c r="BS30" s="742"/>
      <c r="BT30" s="742"/>
      <c r="BU30" s="742"/>
      <c r="BV30" s="742"/>
      <c r="BW30" s="742"/>
      <c r="BX30" s="743">
        <v>96.6</v>
      </c>
      <c r="BY30" s="742"/>
      <c r="BZ30" s="742"/>
      <c r="CA30" s="742"/>
      <c r="CB30" s="744"/>
      <c r="CD30" s="747"/>
      <c r="CE30" s="748"/>
      <c r="CF30" s="705" t="s">
        <v>307</v>
      </c>
      <c r="CG30" s="702"/>
      <c r="CH30" s="702"/>
      <c r="CI30" s="702"/>
      <c r="CJ30" s="702"/>
      <c r="CK30" s="702"/>
      <c r="CL30" s="702"/>
      <c r="CM30" s="702"/>
      <c r="CN30" s="702"/>
      <c r="CO30" s="702"/>
      <c r="CP30" s="702"/>
      <c r="CQ30" s="703"/>
      <c r="CR30" s="661">
        <v>3539773</v>
      </c>
      <c r="CS30" s="664"/>
      <c r="CT30" s="664"/>
      <c r="CU30" s="664"/>
      <c r="CV30" s="664"/>
      <c r="CW30" s="664"/>
      <c r="CX30" s="664"/>
      <c r="CY30" s="665"/>
      <c r="CZ30" s="666">
        <v>9.1999999999999993</v>
      </c>
      <c r="DA30" s="695"/>
      <c r="DB30" s="695"/>
      <c r="DC30" s="696"/>
      <c r="DD30" s="669">
        <v>3539773</v>
      </c>
      <c r="DE30" s="664"/>
      <c r="DF30" s="664"/>
      <c r="DG30" s="664"/>
      <c r="DH30" s="664"/>
      <c r="DI30" s="664"/>
      <c r="DJ30" s="664"/>
      <c r="DK30" s="665"/>
      <c r="DL30" s="669">
        <v>2832773</v>
      </c>
      <c r="DM30" s="664"/>
      <c r="DN30" s="664"/>
      <c r="DO30" s="664"/>
      <c r="DP30" s="664"/>
      <c r="DQ30" s="664"/>
      <c r="DR30" s="664"/>
      <c r="DS30" s="664"/>
      <c r="DT30" s="664"/>
      <c r="DU30" s="664"/>
      <c r="DV30" s="665"/>
      <c r="DW30" s="666">
        <v>12.8</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195031</v>
      </c>
      <c r="S31" s="664"/>
      <c r="T31" s="664"/>
      <c r="U31" s="664"/>
      <c r="V31" s="664"/>
      <c r="W31" s="664"/>
      <c r="X31" s="664"/>
      <c r="Y31" s="665"/>
      <c r="Z31" s="723">
        <v>0.5</v>
      </c>
      <c r="AA31" s="723"/>
      <c r="AB31" s="723"/>
      <c r="AC31" s="723"/>
      <c r="AD31" s="724" t="s">
        <v>236</v>
      </c>
      <c r="AE31" s="724"/>
      <c r="AF31" s="724"/>
      <c r="AG31" s="724"/>
      <c r="AH31" s="724"/>
      <c r="AI31" s="724"/>
      <c r="AJ31" s="724"/>
      <c r="AK31" s="724"/>
      <c r="AL31" s="666" t="s">
        <v>236</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99.2</v>
      </c>
      <c r="BH31" s="662"/>
      <c r="BI31" s="662"/>
      <c r="BJ31" s="662"/>
      <c r="BK31" s="662"/>
      <c r="BL31" s="662"/>
      <c r="BM31" s="667">
        <v>97.6</v>
      </c>
      <c r="BN31" s="740"/>
      <c r="BO31" s="740"/>
      <c r="BP31" s="740"/>
      <c r="BQ31" s="701"/>
      <c r="BR31" s="739">
        <v>99.1</v>
      </c>
      <c r="BS31" s="662"/>
      <c r="BT31" s="662"/>
      <c r="BU31" s="662"/>
      <c r="BV31" s="662"/>
      <c r="BW31" s="662"/>
      <c r="BX31" s="667">
        <v>97.3</v>
      </c>
      <c r="BY31" s="740"/>
      <c r="BZ31" s="740"/>
      <c r="CA31" s="740"/>
      <c r="CB31" s="701"/>
      <c r="CD31" s="747"/>
      <c r="CE31" s="748"/>
      <c r="CF31" s="705" t="s">
        <v>311</v>
      </c>
      <c r="CG31" s="702"/>
      <c r="CH31" s="702"/>
      <c r="CI31" s="702"/>
      <c r="CJ31" s="702"/>
      <c r="CK31" s="702"/>
      <c r="CL31" s="702"/>
      <c r="CM31" s="702"/>
      <c r="CN31" s="702"/>
      <c r="CO31" s="702"/>
      <c r="CP31" s="702"/>
      <c r="CQ31" s="703"/>
      <c r="CR31" s="661">
        <v>258160</v>
      </c>
      <c r="CS31" s="662"/>
      <c r="CT31" s="662"/>
      <c r="CU31" s="662"/>
      <c r="CV31" s="662"/>
      <c r="CW31" s="662"/>
      <c r="CX31" s="662"/>
      <c r="CY31" s="663"/>
      <c r="CZ31" s="666">
        <v>0.7</v>
      </c>
      <c r="DA31" s="695"/>
      <c r="DB31" s="695"/>
      <c r="DC31" s="696"/>
      <c r="DD31" s="669">
        <v>258160</v>
      </c>
      <c r="DE31" s="662"/>
      <c r="DF31" s="662"/>
      <c r="DG31" s="662"/>
      <c r="DH31" s="662"/>
      <c r="DI31" s="662"/>
      <c r="DJ31" s="662"/>
      <c r="DK31" s="663"/>
      <c r="DL31" s="669">
        <v>258160</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588742</v>
      </c>
      <c r="S32" s="664"/>
      <c r="T32" s="664"/>
      <c r="U32" s="664"/>
      <c r="V32" s="664"/>
      <c r="W32" s="664"/>
      <c r="X32" s="664"/>
      <c r="Y32" s="665"/>
      <c r="Z32" s="723">
        <v>1.5</v>
      </c>
      <c r="AA32" s="723"/>
      <c r="AB32" s="723"/>
      <c r="AC32" s="723"/>
      <c r="AD32" s="724" t="s">
        <v>137</v>
      </c>
      <c r="AE32" s="724"/>
      <c r="AF32" s="724"/>
      <c r="AG32" s="724"/>
      <c r="AH32" s="724"/>
      <c r="AI32" s="724"/>
      <c r="AJ32" s="724"/>
      <c r="AK32" s="724"/>
      <c r="AL32" s="666" t="s">
        <v>236</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99.3</v>
      </c>
      <c r="BH32" s="677"/>
      <c r="BI32" s="677"/>
      <c r="BJ32" s="677"/>
      <c r="BK32" s="677"/>
      <c r="BL32" s="677"/>
      <c r="BM32" s="721">
        <v>96.1</v>
      </c>
      <c r="BN32" s="677"/>
      <c r="BO32" s="677"/>
      <c r="BP32" s="677"/>
      <c r="BQ32" s="714"/>
      <c r="BR32" s="738">
        <v>99.1</v>
      </c>
      <c r="BS32" s="677"/>
      <c r="BT32" s="677"/>
      <c r="BU32" s="677"/>
      <c r="BV32" s="677"/>
      <c r="BW32" s="677"/>
      <c r="BX32" s="721">
        <v>95.7</v>
      </c>
      <c r="BY32" s="677"/>
      <c r="BZ32" s="677"/>
      <c r="CA32" s="677"/>
      <c r="CB32" s="714"/>
      <c r="CD32" s="749"/>
      <c r="CE32" s="750"/>
      <c r="CF32" s="705" t="s">
        <v>314</v>
      </c>
      <c r="CG32" s="702"/>
      <c r="CH32" s="702"/>
      <c r="CI32" s="702"/>
      <c r="CJ32" s="702"/>
      <c r="CK32" s="702"/>
      <c r="CL32" s="702"/>
      <c r="CM32" s="702"/>
      <c r="CN32" s="702"/>
      <c r="CO32" s="702"/>
      <c r="CP32" s="702"/>
      <c r="CQ32" s="703"/>
      <c r="CR32" s="661">
        <v>92</v>
      </c>
      <c r="CS32" s="664"/>
      <c r="CT32" s="664"/>
      <c r="CU32" s="664"/>
      <c r="CV32" s="664"/>
      <c r="CW32" s="664"/>
      <c r="CX32" s="664"/>
      <c r="CY32" s="665"/>
      <c r="CZ32" s="666">
        <v>0</v>
      </c>
      <c r="DA32" s="695"/>
      <c r="DB32" s="695"/>
      <c r="DC32" s="696"/>
      <c r="DD32" s="669">
        <v>92</v>
      </c>
      <c r="DE32" s="664"/>
      <c r="DF32" s="664"/>
      <c r="DG32" s="664"/>
      <c r="DH32" s="664"/>
      <c r="DI32" s="664"/>
      <c r="DJ32" s="664"/>
      <c r="DK32" s="665"/>
      <c r="DL32" s="669">
        <v>92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455756</v>
      </c>
      <c r="S33" s="664"/>
      <c r="T33" s="664"/>
      <c r="U33" s="664"/>
      <c r="V33" s="664"/>
      <c r="W33" s="664"/>
      <c r="X33" s="664"/>
      <c r="Y33" s="665"/>
      <c r="Z33" s="723">
        <v>1.2</v>
      </c>
      <c r="AA33" s="723"/>
      <c r="AB33" s="723"/>
      <c r="AC33" s="723"/>
      <c r="AD33" s="724" t="s">
        <v>137</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14182754</v>
      </c>
      <c r="CS33" s="662"/>
      <c r="CT33" s="662"/>
      <c r="CU33" s="662"/>
      <c r="CV33" s="662"/>
      <c r="CW33" s="662"/>
      <c r="CX33" s="662"/>
      <c r="CY33" s="663"/>
      <c r="CZ33" s="666">
        <v>36.9</v>
      </c>
      <c r="DA33" s="695"/>
      <c r="DB33" s="695"/>
      <c r="DC33" s="696"/>
      <c r="DD33" s="669">
        <v>11571569</v>
      </c>
      <c r="DE33" s="662"/>
      <c r="DF33" s="662"/>
      <c r="DG33" s="662"/>
      <c r="DH33" s="662"/>
      <c r="DI33" s="662"/>
      <c r="DJ33" s="662"/>
      <c r="DK33" s="663"/>
      <c r="DL33" s="669">
        <v>9145041</v>
      </c>
      <c r="DM33" s="662"/>
      <c r="DN33" s="662"/>
      <c r="DO33" s="662"/>
      <c r="DP33" s="662"/>
      <c r="DQ33" s="662"/>
      <c r="DR33" s="662"/>
      <c r="DS33" s="662"/>
      <c r="DT33" s="662"/>
      <c r="DU33" s="662"/>
      <c r="DV33" s="663"/>
      <c r="DW33" s="666">
        <v>41.2</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503598</v>
      </c>
      <c r="S34" s="664"/>
      <c r="T34" s="664"/>
      <c r="U34" s="664"/>
      <c r="V34" s="664"/>
      <c r="W34" s="664"/>
      <c r="X34" s="664"/>
      <c r="Y34" s="665"/>
      <c r="Z34" s="723">
        <v>1.3</v>
      </c>
      <c r="AA34" s="723"/>
      <c r="AB34" s="723"/>
      <c r="AC34" s="723"/>
      <c r="AD34" s="724">
        <v>46401</v>
      </c>
      <c r="AE34" s="724"/>
      <c r="AF34" s="724"/>
      <c r="AG34" s="724"/>
      <c r="AH34" s="724"/>
      <c r="AI34" s="724"/>
      <c r="AJ34" s="724"/>
      <c r="AK34" s="724"/>
      <c r="AL34" s="666">
        <v>0.2</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6215357</v>
      </c>
      <c r="CS34" s="664"/>
      <c r="CT34" s="664"/>
      <c r="CU34" s="664"/>
      <c r="CV34" s="664"/>
      <c r="CW34" s="664"/>
      <c r="CX34" s="664"/>
      <c r="CY34" s="665"/>
      <c r="CZ34" s="666">
        <v>16.2</v>
      </c>
      <c r="DA34" s="695"/>
      <c r="DB34" s="695"/>
      <c r="DC34" s="696"/>
      <c r="DD34" s="669">
        <v>4912330</v>
      </c>
      <c r="DE34" s="664"/>
      <c r="DF34" s="664"/>
      <c r="DG34" s="664"/>
      <c r="DH34" s="664"/>
      <c r="DI34" s="664"/>
      <c r="DJ34" s="664"/>
      <c r="DK34" s="665"/>
      <c r="DL34" s="669">
        <v>4300860</v>
      </c>
      <c r="DM34" s="664"/>
      <c r="DN34" s="664"/>
      <c r="DO34" s="664"/>
      <c r="DP34" s="664"/>
      <c r="DQ34" s="664"/>
      <c r="DR34" s="664"/>
      <c r="DS34" s="664"/>
      <c r="DT34" s="664"/>
      <c r="DU34" s="664"/>
      <c r="DV34" s="665"/>
      <c r="DW34" s="666">
        <v>19.399999999999999</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4445600</v>
      </c>
      <c r="S35" s="664"/>
      <c r="T35" s="664"/>
      <c r="U35" s="664"/>
      <c r="V35" s="664"/>
      <c r="W35" s="664"/>
      <c r="X35" s="664"/>
      <c r="Y35" s="665"/>
      <c r="Z35" s="723">
        <v>11.5</v>
      </c>
      <c r="AA35" s="723"/>
      <c r="AB35" s="723"/>
      <c r="AC35" s="723"/>
      <c r="AD35" s="724" t="s">
        <v>236</v>
      </c>
      <c r="AE35" s="724"/>
      <c r="AF35" s="724"/>
      <c r="AG35" s="724"/>
      <c r="AH35" s="724"/>
      <c r="AI35" s="724"/>
      <c r="AJ35" s="724"/>
      <c r="AK35" s="724"/>
      <c r="AL35" s="666" t="s">
        <v>137</v>
      </c>
      <c r="AM35" s="667"/>
      <c r="AN35" s="667"/>
      <c r="AO35" s="725"/>
      <c r="AP35" s="234"/>
      <c r="AQ35" s="729" t="s">
        <v>322</v>
      </c>
      <c r="AR35" s="730"/>
      <c r="AS35" s="730"/>
      <c r="AT35" s="730"/>
      <c r="AU35" s="730"/>
      <c r="AV35" s="730"/>
      <c r="AW35" s="730"/>
      <c r="AX35" s="730"/>
      <c r="AY35" s="731"/>
      <c r="AZ35" s="726">
        <v>5662393</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85080</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334091</v>
      </c>
      <c r="CS35" s="662"/>
      <c r="CT35" s="662"/>
      <c r="CU35" s="662"/>
      <c r="CV35" s="662"/>
      <c r="CW35" s="662"/>
      <c r="CX35" s="662"/>
      <c r="CY35" s="663"/>
      <c r="CZ35" s="666">
        <v>0.9</v>
      </c>
      <c r="DA35" s="695"/>
      <c r="DB35" s="695"/>
      <c r="DC35" s="696"/>
      <c r="DD35" s="669">
        <v>294078</v>
      </c>
      <c r="DE35" s="662"/>
      <c r="DF35" s="662"/>
      <c r="DG35" s="662"/>
      <c r="DH35" s="662"/>
      <c r="DI35" s="662"/>
      <c r="DJ35" s="662"/>
      <c r="DK35" s="663"/>
      <c r="DL35" s="669">
        <v>236937</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326</v>
      </c>
      <c r="AR36" s="699"/>
      <c r="AS36" s="699"/>
      <c r="AT36" s="699"/>
      <c r="AU36" s="699"/>
      <c r="AV36" s="699"/>
      <c r="AW36" s="699"/>
      <c r="AX36" s="699"/>
      <c r="AY36" s="700"/>
      <c r="AZ36" s="661">
        <v>1171775</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-173260</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2751881</v>
      </c>
      <c r="CS36" s="664"/>
      <c r="CT36" s="664"/>
      <c r="CU36" s="664"/>
      <c r="CV36" s="664"/>
      <c r="CW36" s="664"/>
      <c r="CX36" s="664"/>
      <c r="CY36" s="665"/>
      <c r="CZ36" s="666">
        <v>7.2</v>
      </c>
      <c r="DA36" s="695"/>
      <c r="DB36" s="695"/>
      <c r="DC36" s="696"/>
      <c r="DD36" s="669">
        <v>2456118</v>
      </c>
      <c r="DE36" s="664"/>
      <c r="DF36" s="664"/>
      <c r="DG36" s="664"/>
      <c r="DH36" s="664"/>
      <c r="DI36" s="664"/>
      <c r="DJ36" s="664"/>
      <c r="DK36" s="665"/>
      <c r="DL36" s="669">
        <v>1806446</v>
      </c>
      <c r="DM36" s="664"/>
      <c r="DN36" s="664"/>
      <c r="DO36" s="664"/>
      <c r="DP36" s="664"/>
      <c r="DQ36" s="664"/>
      <c r="DR36" s="664"/>
      <c r="DS36" s="664"/>
      <c r="DT36" s="664"/>
      <c r="DU36" s="664"/>
      <c r="DV36" s="665"/>
      <c r="DW36" s="666">
        <v>8.1</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1300000</v>
      </c>
      <c r="S37" s="664"/>
      <c r="T37" s="664"/>
      <c r="U37" s="664"/>
      <c r="V37" s="664"/>
      <c r="W37" s="664"/>
      <c r="X37" s="664"/>
      <c r="Y37" s="665"/>
      <c r="Z37" s="723">
        <v>3.4</v>
      </c>
      <c r="AA37" s="723"/>
      <c r="AB37" s="723"/>
      <c r="AC37" s="723"/>
      <c r="AD37" s="724" t="s">
        <v>129</v>
      </c>
      <c r="AE37" s="724"/>
      <c r="AF37" s="724"/>
      <c r="AG37" s="724"/>
      <c r="AH37" s="724"/>
      <c r="AI37" s="724"/>
      <c r="AJ37" s="724"/>
      <c r="AK37" s="724"/>
      <c r="AL37" s="666" t="s">
        <v>236</v>
      </c>
      <c r="AM37" s="667"/>
      <c r="AN37" s="667"/>
      <c r="AO37" s="725"/>
      <c r="AQ37" s="698" t="s">
        <v>330</v>
      </c>
      <c r="AR37" s="699"/>
      <c r="AS37" s="699"/>
      <c r="AT37" s="699"/>
      <c r="AU37" s="699"/>
      <c r="AV37" s="699"/>
      <c r="AW37" s="699"/>
      <c r="AX37" s="699"/>
      <c r="AY37" s="700"/>
      <c r="AZ37" s="661">
        <v>744957</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13662</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2029</v>
      </c>
      <c r="CS37" s="662"/>
      <c r="CT37" s="662"/>
      <c r="CU37" s="662"/>
      <c r="CV37" s="662"/>
      <c r="CW37" s="662"/>
      <c r="CX37" s="662"/>
      <c r="CY37" s="663"/>
      <c r="CZ37" s="666">
        <v>0</v>
      </c>
      <c r="DA37" s="695"/>
      <c r="DB37" s="695"/>
      <c r="DC37" s="696"/>
      <c r="DD37" s="669">
        <v>2029</v>
      </c>
      <c r="DE37" s="662"/>
      <c r="DF37" s="662"/>
      <c r="DG37" s="662"/>
      <c r="DH37" s="662"/>
      <c r="DI37" s="662"/>
      <c r="DJ37" s="662"/>
      <c r="DK37" s="663"/>
      <c r="DL37" s="669">
        <v>2029</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38656589</v>
      </c>
      <c r="S38" s="713"/>
      <c r="T38" s="713"/>
      <c r="U38" s="713"/>
      <c r="V38" s="713"/>
      <c r="W38" s="713"/>
      <c r="X38" s="713"/>
      <c r="Y38" s="718"/>
      <c r="Z38" s="719">
        <v>100</v>
      </c>
      <c r="AA38" s="719"/>
      <c r="AB38" s="719"/>
      <c r="AC38" s="719"/>
      <c r="AD38" s="720">
        <v>20909871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6920</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20977</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3742755</v>
      </c>
      <c r="CS38" s="664"/>
      <c r="CT38" s="664"/>
      <c r="CU38" s="664"/>
      <c r="CV38" s="664"/>
      <c r="CW38" s="664"/>
      <c r="CX38" s="664"/>
      <c r="CY38" s="665"/>
      <c r="CZ38" s="666">
        <v>9.6999999999999993</v>
      </c>
      <c r="DA38" s="695"/>
      <c r="DB38" s="695"/>
      <c r="DC38" s="696"/>
      <c r="DD38" s="669">
        <v>3074498</v>
      </c>
      <c r="DE38" s="664"/>
      <c r="DF38" s="664"/>
      <c r="DG38" s="664"/>
      <c r="DH38" s="664"/>
      <c r="DI38" s="664"/>
      <c r="DJ38" s="664"/>
      <c r="DK38" s="665"/>
      <c r="DL38" s="669">
        <v>2800798</v>
      </c>
      <c r="DM38" s="664"/>
      <c r="DN38" s="664"/>
      <c r="DO38" s="664"/>
      <c r="DP38" s="664"/>
      <c r="DQ38" s="664"/>
      <c r="DR38" s="664"/>
      <c r="DS38" s="664"/>
      <c r="DT38" s="664"/>
      <c r="DU38" s="664"/>
      <c r="DV38" s="665"/>
      <c r="DW38" s="666">
        <v>12.6</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2906</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106</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371134</v>
      </c>
      <c r="CS39" s="662"/>
      <c r="CT39" s="662"/>
      <c r="CU39" s="662"/>
      <c r="CV39" s="662"/>
      <c r="CW39" s="662"/>
      <c r="CX39" s="662"/>
      <c r="CY39" s="663"/>
      <c r="CZ39" s="666">
        <v>1</v>
      </c>
      <c r="DA39" s="695"/>
      <c r="DB39" s="695"/>
      <c r="DC39" s="696"/>
      <c r="DD39" s="669">
        <v>178609</v>
      </c>
      <c r="DE39" s="662"/>
      <c r="DF39" s="662"/>
      <c r="DG39" s="662"/>
      <c r="DH39" s="662"/>
      <c r="DI39" s="662"/>
      <c r="DJ39" s="662"/>
      <c r="DK39" s="663"/>
      <c r="DL39" s="669" t="s">
        <v>129</v>
      </c>
      <c r="DM39" s="662"/>
      <c r="DN39" s="662"/>
      <c r="DO39" s="662"/>
      <c r="DP39" s="662"/>
      <c r="DQ39" s="662"/>
      <c r="DR39" s="662"/>
      <c r="DS39" s="662"/>
      <c r="DT39" s="662"/>
      <c r="DU39" s="662"/>
      <c r="DV39" s="663"/>
      <c r="DW39" s="666" t="s">
        <v>236</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1077286</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137</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767536</v>
      </c>
      <c r="CS40" s="664"/>
      <c r="CT40" s="664"/>
      <c r="CU40" s="664"/>
      <c r="CV40" s="664"/>
      <c r="CW40" s="664"/>
      <c r="CX40" s="664"/>
      <c r="CY40" s="665"/>
      <c r="CZ40" s="666">
        <v>2</v>
      </c>
      <c r="DA40" s="695"/>
      <c r="DB40" s="695"/>
      <c r="DC40" s="696"/>
      <c r="DD40" s="669">
        <v>655936</v>
      </c>
      <c r="DE40" s="664"/>
      <c r="DF40" s="664"/>
      <c r="DG40" s="664"/>
      <c r="DH40" s="664"/>
      <c r="DI40" s="664"/>
      <c r="DJ40" s="664"/>
      <c r="DK40" s="665"/>
      <c r="DL40" s="669" t="s">
        <v>137</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2658549</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329</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236</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5333266</v>
      </c>
      <c r="CS42" s="664"/>
      <c r="CT42" s="664"/>
      <c r="CU42" s="664"/>
      <c r="CV42" s="664"/>
      <c r="CW42" s="664"/>
      <c r="CX42" s="664"/>
      <c r="CY42" s="665"/>
      <c r="CZ42" s="666">
        <v>13.9</v>
      </c>
      <c r="DA42" s="667"/>
      <c r="DB42" s="667"/>
      <c r="DC42" s="668"/>
      <c r="DD42" s="669">
        <v>813469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88748</v>
      </c>
      <c r="CS43" s="662"/>
      <c r="CT43" s="662"/>
      <c r="CU43" s="662"/>
      <c r="CV43" s="662"/>
      <c r="CW43" s="662"/>
      <c r="CX43" s="662"/>
      <c r="CY43" s="663"/>
      <c r="CZ43" s="666">
        <v>0.2</v>
      </c>
      <c r="DA43" s="695"/>
      <c r="DB43" s="695"/>
      <c r="DC43" s="696"/>
      <c r="DD43" s="669">
        <v>88748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4892978</v>
      </c>
      <c r="CS44" s="664"/>
      <c r="CT44" s="664"/>
      <c r="CU44" s="664"/>
      <c r="CV44" s="664"/>
      <c r="CW44" s="664"/>
      <c r="CX44" s="664"/>
      <c r="CY44" s="665"/>
      <c r="CZ44" s="666">
        <v>12.7</v>
      </c>
      <c r="DA44" s="667"/>
      <c r="DB44" s="667"/>
      <c r="DC44" s="668"/>
      <c r="DD44" s="669">
        <v>762275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1874540</v>
      </c>
      <c r="CS45" s="662"/>
      <c r="CT45" s="662"/>
      <c r="CU45" s="662"/>
      <c r="CV45" s="662"/>
      <c r="CW45" s="662"/>
      <c r="CX45" s="662"/>
      <c r="CY45" s="663"/>
      <c r="CZ45" s="666">
        <v>4.9000000000000004</v>
      </c>
      <c r="DA45" s="695"/>
      <c r="DB45" s="695"/>
      <c r="DC45" s="696"/>
      <c r="DD45" s="669">
        <v>122325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3018438</v>
      </c>
      <c r="CS46" s="664"/>
      <c r="CT46" s="664"/>
      <c r="CU46" s="664"/>
      <c r="CV46" s="664"/>
      <c r="CW46" s="664"/>
      <c r="CX46" s="664"/>
      <c r="CY46" s="665"/>
      <c r="CZ46" s="666">
        <v>7.9</v>
      </c>
      <c r="DA46" s="667"/>
      <c r="DB46" s="667"/>
      <c r="DC46" s="668"/>
      <c r="DD46" s="669">
        <v>639950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440288</v>
      </c>
      <c r="CS47" s="662"/>
      <c r="CT47" s="662"/>
      <c r="CU47" s="662"/>
      <c r="CV47" s="662"/>
      <c r="CW47" s="662"/>
      <c r="CX47" s="662"/>
      <c r="CY47" s="663"/>
      <c r="CZ47" s="666">
        <v>1.1000000000000001</v>
      </c>
      <c r="DA47" s="695"/>
      <c r="DB47" s="695"/>
      <c r="DC47" s="696"/>
      <c r="DD47" s="669">
        <v>51194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236</v>
      </c>
      <c r="CS48" s="664"/>
      <c r="CT48" s="664"/>
      <c r="CU48" s="664"/>
      <c r="CV48" s="664"/>
      <c r="CW48" s="664"/>
      <c r="CX48" s="664"/>
      <c r="CY48" s="665"/>
      <c r="CZ48" s="666" t="s">
        <v>236</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38418897</v>
      </c>
      <c r="CS49" s="677"/>
      <c r="CT49" s="677"/>
      <c r="CU49" s="677"/>
      <c r="CV49" s="677"/>
      <c r="CW49" s="677"/>
      <c r="CX49" s="677"/>
      <c r="CY49" s="678"/>
      <c r="CZ49" s="679">
        <v>100</v>
      </c>
      <c r="DA49" s="680"/>
      <c r="DB49" s="680"/>
      <c r="DC49" s="681"/>
      <c r="DD49" s="682">
        <v>25083346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oyz4jC0PfmhQktGp8tMMf3iR1Jm579UmbmhvzCA3M2G9xC7uOzEHyIwlTwFqNfD20WXVMoE77iIvv24cBMi3A==" saltValue="gN9g81El3vfyq1zqIk3w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359</v>
      </c>
      <c r="DK2" s="1201"/>
      <c r="DL2" s="1201"/>
      <c r="DM2" s="1201"/>
      <c r="DN2" s="1201"/>
      <c r="DO2" s="1202"/>
      <c r="DP2" s="249"/>
      <c r="DQ2" s="1200" t="s">
        <v>360</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361</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3"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8" t="s">
        <v>377</v>
      </c>
      <c r="DH5" s="1189"/>
      <c r="DI5" s="1189"/>
      <c r="DJ5" s="1189"/>
      <c r="DK5" s="1190"/>
      <c r="DL5" s="1188" t="s">
        <v>378</v>
      </c>
      <c r="DM5" s="1189"/>
      <c r="DN5" s="1189"/>
      <c r="DO5" s="1189"/>
      <c r="DP5" s="1190"/>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40" t="s">
        <v>380</v>
      </c>
      <c r="C7" s="1141"/>
      <c r="D7" s="1141"/>
      <c r="E7" s="1141"/>
      <c r="F7" s="1141"/>
      <c r="G7" s="1141"/>
      <c r="H7" s="1141"/>
      <c r="I7" s="1141"/>
      <c r="J7" s="1141"/>
      <c r="K7" s="1141"/>
      <c r="L7" s="1141"/>
      <c r="M7" s="1141"/>
      <c r="N7" s="1141"/>
      <c r="O7" s="1141"/>
      <c r="P7" s="1142"/>
      <c r="Q7" s="1194">
        <v>39377</v>
      </c>
      <c r="R7" s="1195"/>
      <c r="S7" s="1195"/>
      <c r="T7" s="1195"/>
      <c r="U7" s="1195"/>
      <c r="V7" s="1195">
        <v>39140</v>
      </c>
      <c r="W7" s="1195"/>
      <c r="X7" s="1195"/>
      <c r="Y7" s="1195"/>
      <c r="Z7" s="1195"/>
      <c r="AA7" s="1195">
        <v>238</v>
      </c>
      <c r="AB7" s="1195"/>
      <c r="AC7" s="1195"/>
      <c r="AD7" s="1195"/>
      <c r="AE7" s="1196"/>
      <c r="AF7" s="1197">
        <v>122</v>
      </c>
      <c r="AG7" s="1198"/>
      <c r="AH7" s="1198"/>
      <c r="AI7" s="1198"/>
      <c r="AJ7" s="1199"/>
      <c r="AK7" s="1181">
        <v>589</v>
      </c>
      <c r="AL7" s="1182"/>
      <c r="AM7" s="1182"/>
      <c r="AN7" s="1182"/>
      <c r="AO7" s="1182"/>
      <c r="AP7" s="1182">
        <v>34642</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602</v>
      </c>
      <c r="BT7" s="1186"/>
      <c r="BU7" s="1186"/>
      <c r="BV7" s="1186"/>
      <c r="BW7" s="1186"/>
      <c r="BX7" s="1186"/>
      <c r="BY7" s="1186"/>
      <c r="BZ7" s="1186"/>
      <c r="CA7" s="1186"/>
      <c r="CB7" s="1186"/>
      <c r="CC7" s="1186"/>
      <c r="CD7" s="1186"/>
      <c r="CE7" s="1186"/>
      <c r="CF7" s="1186"/>
      <c r="CG7" s="1187"/>
      <c r="CH7" s="1178">
        <v>12</v>
      </c>
      <c r="CI7" s="1179"/>
      <c r="CJ7" s="1179"/>
      <c r="CK7" s="1179"/>
      <c r="CL7" s="1180"/>
      <c r="CM7" s="1178">
        <v>105</v>
      </c>
      <c r="CN7" s="1179"/>
      <c r="CO7" s="1179"/>
      <c r="CP7" s="1179"/>
      <c r="CQ7" s="1180"/>
      <c r="CR7" s="1178">
        <v>13</v>
      </c>
      <c r="CS7" s="1179"/>
      <c r="CT7" s="1179"/>
      <c r="CU7" s="1179"/>
      <c r="CV7" s="1180"/>
      <c r="CW7" s="1178">
        <v>353</v>
      </c>
      <c r="CX7" s="1179"/>
      <c r="CY7" s="1179"/>
      <c r="CZ7" s="1179"/>
      <c r="DA7" s="1180"/>
      <c r="DB7" s="1178" t="s">
        <v>588</v>
      </c>
      <c r="DC7" s="1179"/>
      <c r="DD7" s="1179"/>
      <c r="DE7" s="1179"/>
      <c r="DF7" s="1180"/>
      <c r="DG7" s="1178" t="s">
        <v>588</v>
      </c>
      <c r="DH7" s="1179"/>
      <c r="DI7" s="1179"/>
      <c r="DJ7" s="1179"/>
      <c r="DK7" s="1180"/>
      <c r="DL7" s="1178" t="s">
        <v>588</v>
      </c>
      <c r="DM7" s="1179"/>
      <c r="DN7" s="1179"/>
      <c r="DO7" s="1179"/>
      <c r="DP7" s="1180"/>
      <c r="DQ7" s="1178" t="s">
        <v>588</v>
      </c>
      <c r="DR7" s="1179"/>
      <c r="DS7" s="1179"/>
      <c r="DT7" s="1179"/>
      <c r="DU7" s="1180"/>
      <c r="DV7" s="1205"/>
      <c r="DW7" s="1206"/>
      <c r="DX7" s="1206"/>
      <c r="DY7" s="1206"/>
      <c r="DZ7" s="1207"/>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8"/>
      <c r="AG8" s="1109"/>
      <c r="AH8" s="1109"/>
      <c r="AI8" s="1109"/>
      <c r="AJ8" s="1110"/>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8</v>
      </c>
      <c r="CI8" s="1079"/>
      <c r="CJ8" s="1079"/>
      <c r="CK8" s="1079"/>
      <c r="CL8" s="1080"/>
      <c r="CM8" s="1078">
        <v>458</v>
      </c>
      <c r="CN8" s="1079"/>
      <c r="CO8" s="1079"/>
      <c r="CP8" s="1079"/>
      <c r="CQ8" s="1080"/>
      <c r="CR8" s="1078">
        <v>31</v>
      </c>
      <c r="CS8" s="1079"/>
      <c r="CT8" s="1079"/>
      <c r="CU8" s="1079"/>
      <c r="CV8" s="1080"/>
      <c r="CW8" s="1078" t="s">
        <v>589</v>
      </c>
      <c r="CX8" s="1079"/>
      <c r="CY8" s="1079"/>
      <c r="CZ8" s="1079"/>
      <c r="DA8" s="1080"/>
      <c r="DB8" s="1078" t="s">
        <v>589</v>
      </c>
      <c r="DC8" s="1079"/>
      <c r="DD8" s="1079"/>
      <c r="DE8" s="1079"/>
      <c r="DF8" s="1080"/>
      <c r="DG8" s="1078" t="s">
        <v>589</v>
      </c>
      <c r="DH8" s="1079"/>
      <c r="DI8" s="1079"/>
      <c r="DJ8" s="1079"/>
      <c r="DK8" s="1080"/>
      <c r="DL8" s="1078" t="s">
        <v>589</v>
      </c>
      <c r="DM8" s="1079"/>
      <c r="DN8" s="1079"/>
      <c r="DO8" s="1079"/>
      <c r="DP8" s="1080"/>
      <c r="DQ8" s="1078" t="s">
        <v>589</v>
      </c>
      <c r="DR8" s="1079"/>
      <c r="DS8" s="1079"/>
      <c r="DT8" s="1079"/>
      <c r="DU8" s="1080"/>
      <c r="DV8" s="1081"/>
      <c r="DW8" s="1082"/>
      <c r="DX8" s="1082"/>
      <c r="DY8" s="1082"/>
      <c r="DZ8" s="1083"/>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-7</v>
      </c>
      <c r="CI9" s="1079"/>
      <c r="CJ9" s="1079"/>
      <c r="CK9" s="1079"/>
      <c r="CL9" s="1080"/>
      <c r="CM9" s="1078">
        <v>579</v>
      </c>
      <c r="CN9" s="1079"/>
      <c r="CO9" s="1079"/>
      <c r="CP9" s="1079"/>
      <c r="CQ9" s="1080"/>
      <c r="CR9" s="1078">
        <v>120</v>
      </c>
      <c r="CS9" s="1079"/>
      <c r="CT9" s="1079"/>
      <c r="CU9" s="1079"/>
      <c r="CV9" s="1080"/>
      <c r="CW9" s="1078">
        <v>23</v>
      </c>
      <c r="CX9" s="1079"/>
      <c r="CY9" s="1079"/>
      <c r="CZ9" s="1079"/>
      <c r="DA9" s="1080"/>
      <c r="DB9" s="1078" t="s">
        <v>589</v>
      </c>
      <c r="DC9" s="1079"/>
      <c r="DD9" s="1079"/>
      <c r="DE9" s="1079"/>
      <c r="DF9" s="1080"/>
      <c r="DG9" s="1078" t="s">
        <v>589</v>
      </c>
      <c r="DH9" s="1079"/>
      <c r="DI9" s="1079"/>
      <c r="DJ9" s="1079"/>
      <c r="DK9" s="1080"/>
      <c r="DL9" s="1078" t="s">
        <v>589</v>
      </c>
      <c r="DM9" s="1079"/>
      <c r="DN9" s="1079"/>
      <c r="DO9" s="1079"/>
      <c r="DP9" s="1080"/>
      <c r="DQ9" s="1078" t="s">
        <v>589</v>
      </c>
      <c r="DR9" s="1079"/>
      <c r="DS9" s="1079"/>
      <c r="DT9" s="1079"/>
      <c r="DU9" s="1080"/>
      <c r="DV9" s="1081"/>
      <c r="DW9" s="1082"/>
      <c r="DX9" s="1082"/>
      <c r="DY9" s="1082"/>
      <c r="DZ9" s="1083"/>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t="s">
        <v>592</v>
      </c>
      <c r="BT10" s="1104"/>
      <c r="BU10" s="1104"/>
      <c r="BV10" s="1104"/>
      <c r="BW10" s="1104"/>
      <c r="BX10" s="1104"/>
      <c r="BY10" s="1104"/>
      <c r="BZ10" s="1104"/>
      <c r="CA10" s="1104"/>
      <c r="CB10" s="1104"/>
      <c r="CC10" s="1104"/>
      <c r="CD10" s="1104"/>
      <c r="CE10" s="1104"/>
      <c r="CF10" s="1104"/>
      <c r="CG10" s="1105"/>
      <c r="CH10" s="1078">
        <v>-11</v>
      </c>
      <c r="CI10" s="1079"/>
      <c r="CJ10" s="1079"/>
      <c r="CK10" s="1079"/>
      <c r="CL10" s="1080"/>
      <c r="CM10" s="1078">
        <v>70</v>
      </c>
      <c r="CN10" s="1079"/>
      <c r="CO10" s="1079"/>
      <c r="CP10" s="1079"/>
      <c r="CQ10" s="1080"/>
      <c r="CR10" s="1078">
        <v>10</v>
      </c>
      <c r="CS10" s="1079"/>
      <c r="CT10" s="1079"/>
      <c r="CU10" s="1079"/>
      <c r="CV10" s="1080"/>
      <c r="CW10" s="1078">
        <v>2</v>
      </c>
      <c r="CX10" s="1079"/>
      <c r="CY10" s="1079"/>
      <c r="CZ10" s="1079"/>
      <c r="DA10" s="1080"/>
      <c r="DB10" s="1078" t="s">
        <v>589</v>
      </c>
      <c r="DC10" s="1079"/>
      <c r="DD10" s="1079"/>
      <c r="DE10" s="1079"/>
      <c r="DF10" s="1080"/>
      <c r="DG10" s="1078" t="s">
        <v>589</v>
      </c>
      <c r="DH10" s="1079"/>
      <c r="DI10" s="1079"/>
      <c r="DJ10" s="1079"/>
      <c r="DK10" s="1080"/>
      <c r="DL10" s="1078" t="s">
        <v>589</v>
      </c>
      <c r="DM10" s="1079"/>
      <c r="DN10" s="1079"/>
      <c r="DO10" s="1079"/>
      <c r="DP10" s="1080"/>
      <c r="DQ10" s="1078" t="s">
        <v>589</v>
      </c>
      <c r="DR10" s="1079"/>
      <c r="DS10" s="1079"/>
      <c r="DT10" s="1079"/>
      <c r="DU10" s="1080"/>
      <c r="DV10" s="1081"/>
      <c r="DW10" s="1082"/>
      <c r="DX10" s="1082"/>
      <c r="DY10" s="1082"/>
      <c r="DZ10" s="1083"/>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5" t="s">
        <v>381</v>
      </c>
      <c r="BA22" s="1125"/>
      <c r="BB22" s="1125"/>
      <c r="BC22" s="1125"/>
      <c r="BD22" s="1126"/>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8">
        <v>39377</v>
      </c>
      <c r="R23" s="1159"/>
      <c r="S23" s="1159"/>
      <c r="T23" s="1159"/>
      <c r="U23" s="1159"/>
      <c r="V23" s="1159">
        <v>39140</v>
      </c>
      <c r="W23" s="1159"/>
      <c r="X23" s="1159"/>
      <c r="Y23" s="1159"/>
      <c r="Z23" s="1159"/>
      <c r="AA23" s="1159">
        <v>238</v>
      </c>
      <c r="AB23" s="1159"/>
      <c r="AC23" s="1159"/>
      <c r="AD23" s="1159"/>
      <c r="AE23" s="1160"/>
      <c r="AF23" s="1161">
        <v>122</v>
      </c>
      <c r="AG23" s="1159"/>
      <c r="AH23" s="1159"/>
      <c r="AI23" s="1159"/>
      <c r="AJ23" s="1162"/>
      <c r="AK23" s="1163"/>
      <c r="AL23" s="1164"/>
      <c r="AM23" s="1164"/>
      <c r="AN23" s="1164"/>
      <c r="AO23" s="1164"/>
      <c r="AP23" s="1159">
        <v>34642</v>
      </c>
      <c r="AQ23" s="1159"/>
      <c r="AR23" s="1159"/>
      <c r="AS23" s="1159"/>
      <c r="AT23" s="1159"/>
      <c r="AU23" s="1165"/>
      <c r="AV23" s="1165"/>
      <c r="AW23" s="1165"/>
      <c r="AX23" s="1165"/>
      <c r="AY23" s="1166"/>
      <c r="AZ23" s="1155" t="s">
        <v>384</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4" t="s">
        <v>385</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3" t="s">
        <v>386</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9" t="s">
        <v>390</v>
      </c>
      <c r="AG26" s="1097"/>
      <c r="AH26" s="1097"/>
      <c r="AI26" s="1097"/>
      <c r="AJ26" s="1150"/>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0" t="s">
        <v>395</v>
      </c>
      <c r="C28" s="1141"/>
      <c r="D28" s="1141"/>
      <c r="E28" s="1141"/>
      <c r="F28" s="1141"/>
      <c r="G28" s="1141"/>
      <c r="H28" s="1141"/>
      <c r="I28" s="1141"/>
      <c r="J28" s="1141"/>
      <c r="K28" s="1141"/>
      <c r="L28" s="1141"/>
      <c r="M28" s="1141"/>
      <c r="N28" s="1141"/>
      <c r="O28" s="1141"/>
      <c r="P28" s="1142"/>
      <c r="Q28" s="1143">
        <v>10427</v>
      </c>
      <c r="R28" s="1144"/>
      <c r="S28" s="1144"/>
      <c r="T28" s="1144"/>
      <c r="U28" s="1144"/>
      <c r="V28" s="1144">
        <v>10342</v>
      </c>
      <c r="W28" s="1144"/>
      <c r="X28" s="1144"/>
      <c r="Y28" s="1144"/>
      <c r="Z28" s="1144"/>
      <c r="AA28" s="1144">
        <v>85</v>
      </c>
      <c r="AB28" s="1144"/>
      <c r="AC28" s="1144"/>
      <c r="AD28" s="1144"/>
      <c r="AE28" s="1145"/>
      <c r="AF28" s="1146">
        <v>85</v>
      </c>
      <c r="AG28" s="1144"/>
      <c r="AH28" s="1144"/>
      <c r="AI28" s="1144"/>
      <c r="AJ28" s="1147"/>
      <c r="AK28" s="1148">
        <v>1077</v>
      </c>
      <c r="AL28" s="1136"/>
      <c r="AM28" s="1136"/>
      <c r="AN28" s="1136"/>
      <c r="AO28" s="1136"/>
      <c r="AP28" s="1136" t="s">
        <v>582</v>
      </c>
      <c r="AQ28" s="1136"/>
      <c r="AR28" s="1136"/>
      <c r="AS28" s="1136"/>
      <c r="AT28" s="1136"/>
      <c r="AU28" s="1136" t="s">
        <v>582</v>
      </c>
      <c r="AV28" s="1136"/>
      <c r="AW28" s="1136"/>
      <c r="AX28" s="1136"/>
      <c r="AY28" s="1136"/>
      <c r="AZ28" s="1137" t="s">
        <v>582</v>
      </c>
      <c r="BA28" s="1137"/>
      <c r="BB28" s="1137"/>
      <c r="BC28" s="1137"/>
      <c r="BD28" s="1137"/>
      <c r="BE28" s="1138"/>
      <c r="BF28" s="1138"/>
      <c r="BG28" s="1138"/>
      <c r="BH28" s="1138"/>
      <c r="BI28" s="1139"/>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7" t="s">
        <v>396</v>
      </c>
      <c r="C29" s="1128"/>
      <c r="D29" s="1128"/>
      <c r="E29" s="1128"/>
      <c r="F29" s="1128"/>
      <c r="G29" s="1128"/>
      <c r="H29" s="1128"/>
      <c r="I29" s="1128"/>
      <c r="J29" s="1128"/>
      <c r="K29" s="1128"/>
      <c r="L29" s="1128"/>
      <c r="M29" s="1128"/>
      <c r="N29" s="1128"/>
      <c r="O29" s="1128"/>
      <c r="P29" s="1129"/>
      <c r="Q29" s="1133">
        <v>8823</v>
      </c>
      <c r="R29" s="1134"/>
      <c r="S29" s="1134"/>
      <c r="T29" s="1134"/>
      <c r="U29" s="1134"/>
      <c r="V29" s="1134">
        <v>8708</v>
      </c>
      <c r="W29" s="1134"/>
      <c r="X29" s="1134"/>
      <c r="Y29" s="1134"/>
      <c r="Z29" s="1134"/>
      <c r="AA29" s="1134">
        <v>115</v>
      </c>
      <c r="AB29" s="1134"/>
      <c r="AC29" s="1134"/>
      <c r="AD29" s="1134"/>
      <c r="AE29" s="1135"/>
      <c r="AF29" s="1108">
        <v>115</v>
      </c>
      <c r="AG29" s="1109"/>
      <c r="AH29" s="1109"/>
      <c r="AI29" s="1109"/>
      <c r="AJ29" s="1110"/>
      <c r="AK29" s="1069">
        <v>1317</v>
      </c>
      <c r="AL29" s="1060"/>
      <c r="AM29" s="1060"/>
      <c r="AN29" s="1060"/>
      <c r="AO29" s="1060"/>
      <c r="AP29" s="1060" t="s">
        <v>582</v>
      </c>
      <c r="AQ29" s="1060"/>
      <c r="AR29" s="1060"/>
      <c r="AS29" s="1060"/>
      <c r="AT29" s="1060"/>
      <c r="AU29" s="1060" t="s">
        <v>582</v>
      </c>
      <c r="AV29" s="1060"/>
      <c r="AW29" s="1060"/>
      <c r="AX29" s="1060"/>
      <c r="AY29" s="1060"/>
      <c r="AZ29" s="1132" t="s">
        <v>582</v>
      </c>
      <c r="BA29" s="1132"/>
      <c r="BB29" s="1132"/>
      <c r="BC29" s="1132"/>
      <c r="BD29" s="1132"/>
      <c r="BE29" s="1122"/>
      <c r="BF29" s="1122"/>
      <c r="BG29" s="1122"/>
      <c r="BH29" s="1122"/>
      <c r="BI29" s="1123"/>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7" t="s">
        <v>397</v>
      </c>
      <c r="C30" s="1128"/>
      <c r="D30" s="1128"/>
      <c r="E30" s="1128"/>
      <c r="F30" s="1128"/>
      <c r="G30" s="1128"/>
      <c r="H30" s="1128"/>
      <c r="I30" s="1128"/>
      <c r="J30" s="1128"/>
      <c r="K30" s="1128"/>
      <c r="L30" s="1128"/>
      <c r="M30" s="1128"/>
      <c r="N30" s="1128"/>
      <c r="O30" s="1128"/>
      <c r="P30" s="1129"/>
      <c r="Q30" s="1133">
        <v>1809</v>
      </c>
      <c r="R30" s="1134"/>
      <c r="S30" s="1134"/>
      <c r="T30" s="1134"/>
      <c r="U30" s="1134"/>
      <c r="V30" s="1134">
        <v>1751</v>
      </c>
      <c r="W30" s="1134"/>
      <c r="X30" s="1134"/>
      <c r="Y30" s="1134"/>
      <c r="Z30" s="1134"/>
      <c r="AA30" s="1134">
        <v>58</v>
      </c>
      <c r="AB30" s="1134"/>
      <c r="AC30" s="1134"/>
      <c r="AD30" s="1134"/>
      <c r="AE30" s="1135"/>
      <c r="AF30" s="1108">
        <v>58</v>
      </c>
      <c r="AG30" s="1109"/>
      <c r="AH30" s="1109"/>
      <c r="AI30" s="1109"/>
      <c r="AJ30" s="1110"/>
      <c r="AK30" s="1069">
        <v>311</v>
      </c>
      <c r="AL30" s="1060"/>
      <c r="AM30" s="1060"/>
      <c r="AN30" s="1060"/>
      <c r="AO30" s="1060"/>
      <c r="AP30" s="1060" t="s">
        <v>582</v>
      </c>
      <c r="AQ30" s="1060"/>
      <c r="AR30" s="1060"/>
      <c r="AS30" s="1060"/>
      <c r="AT30" s="1060"/>
      <c r="AU30" s="1060" t="s">
        <v>582</v>
      </c>
      <c r="AV30" s="1060"/>
      <c r="AW30" s="1060"/>
      <c r="AX30" s="1060"/>
      <c r="AY30" s="1060"/>
      <c r="AZ30" s="1132" t="s">
        <v>582</v>
      </c>
      <c r="BA30" s="1132"/>
      <c r="BB30" s="1132"/>
      <c r="BC30" s="1132"/>
      <c r="BD30" s="1132"/>
      <c r="BE30" s="1122"/>
      <c r="BF30" s="1122"/>
      <c r="BG30" s="1122"/>
      <c r="BH30" s="1122"/>
      <c r="BI30" s="1123"/>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7" t="s">
        <v>398</v>
      </c>
      <c r="C31" s="1128"/>
      <c r="D31" s="1128"/>
      <c r="E31" s="1128"/>
      <c r="F31" s="1128"/>
      <c r="G31" s="1128"/>
      <c r="H31" s="1128"/>
      <c r="I31" s="1128"/>
      <c r="J31" s="1128"/>
      <c r="K31" s="1128"/>
      <c r="L31" s="1128"/>
      <c r="M31" s="1128"/>
      <c r="N31" s="1128"/>
      <c r="O31" s="1128"/>
      <c r="P31" s="1129"/>
      <c r="Q31" s="1133">
        <v>2462</v>
      </c>
      <c r="R31" s="1134"/>
      <c r="S31" s="1134"/>
      <c r="T31" s="1134"/>
      <c r="U31" s="1134"/>
      <c r="V31" s="1134">
        <v>2086</v>
      </c>
      <c r="W31" s="1134"/>
      <c r="X31" s="1134"/>
      <c r="Y31" s="1134"/>
      <c r="Z31" s="1134"/>
      <c r="AA31" s="1134">
        <v>376</v>
      </c>
      <c r="AB31" s="1134"/>
      <c r="AC31" s="1134"/>
      <c r="AD31" s="1134"/>
      <c r="AE31" s="1135"/>
      <c r="AF31" s="1108">
        <v>2680</v>
      </c>
      <c r="AG31" s="1109"/>
      <c r="AH31" s="1109"/>
      <c r="AI31" s="1109"/>
      <c r="AJ31" s="1110"/>
      <c r="AK31" s="1069">
        <v>58</v>
      </c>
      <c r="AL31" s="1060"/>
      <c r="AM31" s="1060"/>
      <c r="AN31" s="1060"/>
      <c r="AO31" s="1060"/>
      <c r="AP31" s="1060">
        <v>8866</v>
      </c>
      <c r="AQ31" s="1060"/>
      <c r="AR31" s="1060"/>
      <c r="AS31" s="1060"/>
      <c r="AT31" s="1060"/>
      <c r="AU31" s="1060">
        <v>18</v>
      </c>
      <c r="AV31" s="1060"/>
      <c r="AW31" s="1060"/>
      <c r="AX31" s="1060"/>
      <c r="AY31" s="1060"/>
      <c r="AZ31" s="1132" t="s">
        <v>582</v>
      </c>
      <c r="BA31" s="1132"/>
      <c r="BB31" s="1132"/>
      <c r="BC31" s="1132"/>
      <c r="BD31" s="1132"/>
      <c r="BE31" s="1122" t="s">
        <v>399</v>
      </c>
      <c r="BF31" s="1122"/>
      <c r="BG31" s="1122"/>
      <c r="BH31" s="1122"/>
      <c r="BI31" s="1123"/>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7" t="s">
        <v>400</v>
      </c>
      <c r="C32" s="1128"/>
      <c r="D32" s="1128"/>
      <c r="E32" s="1128"/>
      <c r="F32" s="1128"/>
      <c r="G32" s="1128"/>
      <c r="H32" s="1128"/>
      <c r="I32" s="1128"/>
      <c r="J32" s="1128"/>
      <c r="K32" s="1128"/>
      <c r="L32" s="1128"/>
      <c r="M32" s="1128"/>
      <c r="N32" s="1128"/>
      <c r="O32" s="1128"/>
      <c r="P32" s="1129"/>
      <c r="Q32" s="1133">
        <v>12106</v>
      </c>
      <c r="R32" s="1134"/>
      <c r="S32" s="1134"/>
      <c r="T32" s="1134"/>
      <c r="U32" s="1134"/>
      <c r="V32" s="1134">
        <v>12190</v>
      </c>
      <c r="W32" s="1134"/>
      <c r="X32" s="1134"/>
      <c r="Y32" s="1134"/>
      <c r="Z32" s="1134"/>
      <c r="AA32" s="1134">
        <v>-84</v>
      </c>
      <c r="AB32" s="1134"/>
      <c r="AC32" s="1134"/>
      <c r="AD32" s="1134"/>
      <c r="AE32" s="1135"/>
      <c r="AF32" s="1108">
        <v>403</v>
      </c>
      <c r="AG32" s="1109"/>
      <c r="AH32" s="1109"/>
      <c r="AI32" s="1109"/>
      <c r="AJ32" s="1110"/>
      <c r="AK32" s="1069">
        <v>1172</v>
      </c>
      <c r="AL32" s="1060"/>
      <c r="AM32" s="1060"/>
      <c r="AN32" s="1060"/>
      <c r="AO32" s="1060"/>
      <c r="AP32" s="1060">
        <v>9591</v>
      </c>
      <c r="AQ32" s="1060"/>
      <c r="AR32" s="1060"/>
      <c r="AS32" s="1060"/>
      <c r="AT32" s="1060"/>
      <c r="AU32" s="1060">
        <v>6017</v>
      </c>
      <c r="AV32" s="1060"/>
      <c r="AW32" s="1060"/>
      <c r="AX32" s="1060"/>
      <c r="AY32" s="1060"/>
      <c r="AZ32" s="1132" t="s">
        <v>582</v>
      </c>
      <c r="BA32" s="1132"/>
      <c r="BB32" s="1132"/>
      <c r="BC32" s="1132"/>
      <c r="BD32" s="1132"/>
      <c r="BE32" s="1122" t="s">
        <v>401</v>
      </c>
      <c r="BF32" s="1122"/>
      <c r="BG32" s="1122"/>
      <c r="BH32" s="1122"/>
      <c r="BI32" s="1123"/>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7" t="s">
        <v>402</v>
      </c>
      <c r="C33" s="1128"/>
      <c r="D33" s="1128"/>
      <c r="E33" s="1128"/>
      <c r="F33" s="1128"/>
      <c r="G33" s="1128"/>
      <c r="H33" s="1128"/>
      <c r="I33" s="1128"/>
      <c r="J33" s="1128"/>
      <c r="K33" s="1128"/>
      <c r="L33" s="1128"/>
      <c r="M33" s="1128"/>
      <c r="N33" s="1128"/>
      <c r="O33" s="1128"/>
      <c r="P33" s="1129"/>
      <c r="Q33" s="1133">
        <v>2946</v>
      </c>
      <c r="R33" s="1134"/>
      <c r="S33" s="1134"/>
      <c r="T33" s="1134"/>
      <c r="U33" s="1134"/>
      <c r="V33" s="1134">
        <v>2810</v>
      </c>
      <c r="W33" s="1134"/>
      <c r="X33" s="1134"/>
      <c r="Y33" s="1134"/>
      <c r="Z33" s="1134"/>
      <c r="AA33" s="1134">
        <v>136</v>
      </c>
      <c r="AB33" s="1134"/>
      <c r="AC33" s="1134"/>
      <c r="AD33" s="1134"/>
      <c r="AE33" s="1135"/>
      <c r="AF33" s="1108">
        <v>1864</v>
      </c>
      <c r="AG33" s="1109"/>
      <c r="AH33" s="1109"/>
      <c r="AI33" s="1109"/>
      <c r="AJ33" s="1110"/>
      <c r="AK33" s="1069">
        <v>745</v>
      </c>
      <c r="AL33" s="1060"/>
      <c r="AM33" s="1060"/>
      <c r="AN33" s="1060"/>
      <c r="AO33" s="1060"/>
      <c r="AP33" s="1060">
        <v>8844</v>
      </c>
      <c r="AQ33" s="1060"/>
      <c r="AR33" s="1060"/>
      <c r="AS33" s="1060"/>
      <c r="AT33" s="1060"/>
      <c r="AU33" s="1060">
        <v>6527</v>
      </c>
      <c r="AV33" s="1060"/>
      <c r="AW33" s="1060"/>
      <c r="AX33" s="1060"/>
      <c r="AY33" s="1060"/>
      <c r="AZ33" s="1132" t="s">
        <v>582</v>
      </c>
      <c r="BA33" s="1132"/>
      <c r="BB33" s="1132"/>
      <c r="BC33" s="1132"/>
      <c r="BD33" s="1132"/>
      <c r="BE33" s="1122" t="s">
        <v>401</v>
      </c>
      <c r="BF33" s="1122"/>
      <c r="BG33" s="1122"/>
      <c r="BH33" s="1122"/>
      <c r="BI33" s="1123"/>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2"/>
      <c r="S50" s="1112"/>
      <c r="T50" s="1112"/>
      <c r="U50" s="1112"/>
      <c r="V50" s="1112"/>
      <c r="W50" s="1112"/>
      <c r="X50" s="1112"/>
      <c r="Y50" s="1112"/>
      <c r="Z50" s="1112"/>
      <c r="AA50" s="1112"/>
      <c r="AB50" s="1112"/>
      <c r="AC50" s="1112"/>
      <c r="AD50" s="1112"/>
      <c r="AE50" s="1131"/>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2"/>
      <c r="BF50" s="1122"/>
      <c r="BG50" s="1122"/>
      <c r="BH50" s="1122"/>
      <c r="BI50" s="1123"/>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2"/>
      <c r="S51" s="1112"/>
      <c r="T51" s="1112"/>
      <c r="U51" s="1112"/>
      <c r="V51" s="1112"/>
      <c r="W51" s="1112"/>
      <c r="X51" s="1112"/>
      <c r="Y51" s="1112"/>
      <c r="Z51" s="1112"/>
      <c r="AA51" s="1112"/>
      <c r="AB51" s="1112"/>
      <c r="AC51" s="1112"/>
      <c r="AD51" s="1112"/>
      <c r="AE51" s="1131"/>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2"/>
      <c r="BF51" s="1122"/>
      <c r="BG51" s="1122"/>
      <c r="BH51" s="1122"/>
      <c r="BI51" s="1123"/>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2"/>
      <c r="S52" s="1112"/>
      <c r="T52" s="1112"/>
      <c r="U52" s="1112"/>
      <c r="V52" s="1112"/>
      <c r="W52" s="1112"/>
      <c r="X52" s="1112"/>
      <c r="Y52" s="1112"/>
      <c r="Z52" s="1112"/>
      <c r="AA52" s="1112"/>
      <c r="AB52" s="1112"/>
      <c r="AC52" s="1112"/>
      <c r="AD52" s="1112"/>
      <c r="AE52" s="1131"/>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2"/>
      <c r="BF52" s="1122"/>
      <c r="BG52" s="1122"/>
      <c r="BH52" s="1122"/>
      <c r="BI52" s="1123"/>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2"/>
      <c r="S53" s="1112"/>
      <c r="T53" s="1112"/>
      <c r="U53" s="1112"/>
      <c r="V53" s="1112"/>
      <c r="W53" s="1112"/>
      <c r="X53" s="1112"/>
      <c r="Y53" s="1112"/>
      <c r="Z53" s="1112"/>
      <c r="AA53" s="1112"/>
      <c r="AB53" s="1112"/>
      <c r="AC53" s="1112"/>
      <c r="AD53" s="1112"/>
      <c r="AE53" s="1131"/>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2"/>
      <c r="BF53" s="1122"/>
      <c r="BG53" s="1122"/>
      <c r="BH53" s="1122"/>
      <c r="BI53" s="1123"/>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2"/>
      <c r="S54" s="1112"/>
      <c r="T54" s="1112"/>
      <c r="U54" s="1112"/>
      <c r="V54" s="1112"/>
      <c r="W54" s="1112"/>
      <c r="X54" s="1112"/>
      <c r="Y54" s="1112"/>
      <c r="Z54" s="1112"/>
      <c r="AA54" s="1112"/>
      <c r="AB54" s="1112"/>
      <c r="AC54" s="1112"/>
      <c r="AD54" s="1112"/>
      <c r="AE54" s="1131"/>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2"/>
      <c r="BF54" s="1122"/>
      <c r="BG54" s="1122"/>
      <c r="BH54" s="1122"/>
      <c r="BI54" s="1123"/>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2"/>
      <c r="S55" s="1112"/>
      <c r="T55" s="1112"/>
      <c r="U55" s="1112"/>
      <c r="V55" s="1112"/>
      <c r="W55" s="1112"/>
      <c r="X55" s="1112"/>
      <c r="Y55" s="1112"/>
      <c r="Z55" s="1112"/>
      <c r="AA55" s="1112"/>
      <c r="AB55" s="1112"/>
      <c r="AC55" s="1112"/>
      <c r="AD55" s="1112"/>
      <c r="AE55" s="1131"/>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2"/>
      <c r="BF55" s="1122"/>
      <c r="BG55" s="1122"/>
      <c r="BH55" s="1122"/>
      <c r="BI55" s="1123"/>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2"/>
      <c r="S56" s="1112"/>
      <c r="T56" s="1112"/>
      <c r="U56" s="1112"/>
      <c r="V56" s="1112"/>
      <c r="W56" s="1112"/>
      <c r="X56" s="1112"/>
      <c r="Y56" s="1112"/>
      <c r="Z56" s="1112"/>
      <c r="AA56" s="1112"/>
      <c r="AB56" s="1112"/>
      <c r="AC56" s="1112"/>
      <c r="AD56" s="1112"/>
      <c r="AE56" s="1131"/>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2"/>
      <c r="BF56" s="1122"/>
      <c r="BG56" s="1122"/>
      <c r="BH56" s="1122"/>
      <c r="BI56" s="1123"/>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2"/>
      <c r="S57" s="1112"/>
      <c r="T57" s="1112"/>
      <c r="U57" s="1112"/>
      <c r="V57" s="1112"/>
      <c r="W57" s="1112"/>
      <c r="X57" s="1112"/>
      <c r="Y57" s="1112"/>
      <c r="Z57" s="1112"/>
      <c r="AA57" s="1112"/>
      <c r="AB57" s="1112"/>
      <c r="AC57" s="1112"/>
      <c r="AD57" s="1112"/>
      <c r="AE57" s="1131"/>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2"/>
      <c r="BF57" s="1122"/>
      <c r="BG57" s="1122"/>
      <c r="BH57" s="1122"/>
      <c r="BI57" s="1123"/>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2"/>
      <c r="S58" s="1112"/>
      <c r="T58" s="1112"/>
      <c r="U58" s="1112"/>
      <c r="V58" s="1112"/>
      <c r="W58" s="1112"/>
      <c r="X58" s="1112"/>
      <c r="Y58" s="1112"/>
      <c r="Z58" s="1112"/>
      <c r="AA58" s="1112"/>
      <c r="AB58" s="1112"/>
      <c r="AC58" s="1112"/>
      <c r="AD58" s="1112"/>
      <c r="AE58" s="1131"/>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2"/>
      <c r="BF58" s="1122"/>
      <c r="BG58" s="1122"/>
      <c r="BH58" s="1122"/>
      <c r="BI58" s="1123"/>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2"/>
      <c r="S59" s="1112"/>
      <c r="T59" s="1112"/>
      <c r="U59" s="1112"/>
      <c r="V59" s="1112"/>
      <c r="W59" s="1112"/>
      <c r="X59" s="1112"/>
      <c r="Y59" s="1112"/>
      <c r="Z59" s="1112"/>
      <c r="AA59" s="1112"/>
      <c r="AB59" s="1112"/>
      <c r="AC59" s="1112"/>
      <c r="AD59" s="1112"/>
      <c r="AE59" s="1131"/>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2"/>
      <c r="BF59" s="1122"/>
      <c r="BG59" s="1122"/>
      <c r="BH59" s="1122"/>
      <c r="BI59" s="1123"/>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2"/>
      <c r="S60" s="1112"/>
      <c r="T60" s="1112"/>
      <c r="U60" s="1112"/>
      <c r="V60" s="1112"/>
      <c r="W60" s="1112"/>
      <c r="X60" s="1112"/>
      <c r="Y60" s="1112"/>
      <c r="Z60" s="1112"/>
      <c r="AA60" s="1112"/>
      <c r="AB60" s="1112"/>
      <c r="AC60" s="1112"/>
      <c r="AD60" s="1112"/>
      <c r="AE60" s="1131"/>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2"/>
      <c r="BF60" s="1122"/>
      <c r="BG60" s="1122"/>
      <c r="BH60" s="1122"/>
      <c r="BI60" s="1123"/>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2"/>
      <c r="S61" s="1112"/>
      <c r="T61" s="1112"/>
      <c r="U61" s="1112"/>
      <c r="V61" s="1112"/>
      <c r="W61" s="1112"/>
      <c r="X61" s="1112"/>
      <c r="Y61" s="1112"/>
      <c r="Z61" s="1112"/>
      <c r="AA61" s="1112"/>
      <c r="AB61" s="1112"/>
      <c r="AC61" s="1112"/>
      <c r="AD61" s="1112"/>
      <c r="AE61" s="1131"/>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2"/>
      <c r="BF61" s="1122"/>
      <c r="BG61" s="1122"/>
      <c r="BH61" s="1122"/>
      <c r="BI61" s="1123"/>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2"/>
      <c r="S62" s="1112"/>
      <c r="T62" s="1112"/>
      <c r="U62" s="1112"/>
      <c r="V62" s="1112"/>
      <c r="W62" s="1112"/>
      <c r="X62" s="1112"/>
      <c r="Y62" s="1112"/>
      <c r="Z62" s="1112"/>
      <c r="AA62" s="1112"/>
      <c r="AB62" s="1112"/>
      <c r="AC62" s="1112"/>
      <c r="AD62" s="1112"/>
      <c r="AE62" s="1131"/>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2"/>
      <c r="BF62" s="1122"/>
      <c r="BG62" s="1122"/>
      <c r="BH62" s="1122"/>
      <c r="BI62" s="1123"/>
      <c r="BJ62" s="1124" t="s">
        <v>403</v>
      </c>
      <c r="BK62" s="1125"/>
      <c r="BL62" s="1125"/>
      <c r="BM62" s="1125"/>
      <c r="BN62" s="1126"/>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5205</v>
      </c>
      <c r="AG63" s="1048"/>
      <c r="AH63" s="1048"/>
      <c r="AI63" s="1048"/>
      <c r="AJ63" s="1120"/>
      <c r="AK63" s="1121"/>
      <c r="AL63" s="1052"/>
      <c r="AM63" s="1052"/>
      <c r="AN63" s="1052"/>
      <c r="AO63" s="1052"/>
      <c r="AP63" s="1048">
        <v>27301</v>
      </c>
      <c r="AQ63" s="1048"/>
      <c r="AR63" s="1048"/>
      <c r="AS63" s="1048"/>
      <c r="AT63" s="1048"/>
      <c r="AU63" s="1048">
        <v>12562</v>
      </c>
      <c r="AV63" s="1048"/>
      <c r="AW63" s="1048"/>
      <c r="AX63" s="1048"/>
      <c r="AY63" s="1048"/>
      <c r="AZ63" s="1114"/>
      <c r="BA63" s="1114"/>
      <c r="BB63" s="1114"/>
      <c r="BC63" s="1114"/>
      <c r="BD63" s="1114"/>
      <c r="BE63" s="1115"/>
      <c r="BF63" s="1023"/>
      <c r="BG63" s="1023"/>
      <c r="BH63" s="1023"/>
      <c r="BI63" s="1024"/>
      <c r="BJ63" s="1116" t="s">
        <v>405</v>
      </c>
      <c r="BK63" s="1040"/>
      <c r="BL63" s="1040"/>
      <c r="BM63" s="1040"/>
      <c r="BN63" s="1117"/>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3" t="s">
        <v>583</v>
      </c>
      <c r="C68" s="1074"/>
      <c r="D68" s="1074"/>
      <c r="E68" s="1074"/>
      <c r="F68" s="1074"/>
      <c r="G68" s="1074"/>
      <c r="H68" s="1074"/>
      <c r="I68" s="1074"/>
      <c r="J68" s="1074"/>
      <c r="K68" s="1074"/>
      <c r="L68" s="1074"/>
      <c r="M68" s="1074"/>
      <c r="N68" s="1074"/>
      <c r="O68" s="1074"/>
      <c r="P68" s="1075"/>
      <c r="Q68" s="1076">
        <v>71001</v>
      </c>
      <c r="R68" s="1077"/>
      <c r="S68" s="1077"/>
      <c r="T68" s="1077"/>
      <c r="U68" s="1077"/>
      <c r="V68" s="1077">
        <v>67766</v>
      </c>
      <c r="W68" s="1077"/>
      <c r="X68" s="1077"/>
      <c r="Y68" s="1077"/>
      <c r="Z68" s="1077"/>
      <c r="AA68" s="1077">
        <v>3227</v>
      </c>
      <c r="AB68" s="1077"/>
      <c r="AC68" s="1077"/>
      <c r="AD68" s="1077"/>
      <c r="AE68" s="1077"/>
      <c r="AF68" s="1077">
        <v>9374</v>
      </c>
      <c r="AG68" s="1077"/>
      <c r="AH68" s="1077"/>
      <c r="AI68" s="1077"/>
      <c r="AJ68" s="1077"/>
      <c r="AK68" s="1070" t="s">
        <v>516</v>
      </c>
      <c r="AL68" s="1068"/>
      <c r="AM68" s="1068"/>
      <c r="AN68" s="1068"/>
      <c r="AO68" s="1069"/>
      <c r="AP68" s="1060" t="s">
        <v>516</v>
      </c>
      <c r="AQ68" s="1060"/>
      <c r="AR68" s="1060"/>
      <c r="AS68" s="1060"/>
      <c r="AT68" s="1060"/>
      <c r="AU68" s="1060" t="s">
        <v>516</v>
      </c>
      <c r="AV68" s="1060"/>
      <c r="AW68" s="1060"/>
      <c r="AX68" s="1060"/>
      <c r="AY68" s="1060"/>
      <c r="AZ68" s="1071"/>
      <c r="BA68" s="1071"/>
      <c r="BB68" s="1071"/>
      <c r="BC68" s="1071"/>
      <c r="BD68" s="1072"/>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7">
        <v>194</v>
      </c>
      <c r="R69" s="1068"/>
      <c r="S69" s="1068"/>
      <c r="T69" s="1068"/>
      <c r="U69" s="1069"/>
      <c r="V69" s="1070">
        <v>179</v>
      </c>
      <c r="W69" s="1068"/>
      <c r="X69" s="1068"/>
      <c r="Y69" s="1068"/>
      <c r="Z69" s="1069"/>
      <c r="AA69" s="1070">
        <v>16</v>
      </c>
      <c r="AB69" s="1068"/>
      <c r="AC69" s="1068"/>
      <c r="AD69" s="1068"/>
      <c r="AE69" s="1069"/>
      <c r="AF69" s="1070">
        <v>16</v>
      </c>
      <c r="AG69" s="1068"/>
      <c r="AH69" s="1068"/>
      <c r="AI69" s="1068"/>
      <c r="AJ69" s="1069"/>
      <c r="AK69" s="1070" t="s">
        <v>516</v>
      </c>
      <c r="AL69" s="1068"/>
      <c r="AM69" s="1068"/>
      <c r="AN69" s="1068"/>
      <c r="AO69" s="1069"/>
      <c r="AP69" s="1060" t="s">
        <v>516</v>
      </c>
      <c r="AQ69" s="1060"/>
      <c r="AR69" s="1060"/>
      <c r="AS69" s="1060"/>
      <c r="AT69" s="1060"/>
      <c r="AU69" s="1060" t="s">
        <v>516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7">
        <v>1167375</v>
      </c>
      <c r="R70" s="1068"/>
      <c r="S70" s="1068"/>
      <c r="T70" s="1068"/>
      <c r="U70" s="1069"/>
      <c r="V70" s="1070">
        <v>1136425</v>
      </c>
      <c r="W70" s="1068"/>
      <c r="X70" s="1068"/>
      <c r="Y70" s="1068"/>
      <c r="Z70" s="1069"/>
      <c r="AA70" s="1070">
        <v>30950</v>
      </c>
      <c r="AB70" s="1068"/>
      <c r="AC70" s="1068"/>
      <c r="AD70" s="1068"/>
      <c r="AE70" s="1069"/>
      <c r="AF70" s="1070">
        <v>30950</v>
      </c>
      <c r="AG70" s="1068"/>
      <c r="AH70" s="1068"/>
      <c r="AI70" s="1068"/>
      <c r="AJ70" s="1069"/>
      <c r="AK70" s="1070">
        <v>7000</v>
      </c>
      <c r="AL70" s="1068"/>
      <c r="AM70" s="1068"/>
      <c r="AN70" s="1068"/>
      <c r="AO70" s="1069"/>
      <c r="AP70" s="1060" t="s">
        <v>516</v>
      </c>
      <c r="AQ70" s="1060"/>
      <c r="AR70" s="1060"/>
      <c r="AS70" s="1060"/>
      <c r="AT70" s="1060"/>
      <c r="AU70" s="1060" t="s">
        <v>516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39841</v>
      </c>
      <c r="R71" s="1060"/>
      <c r="S71" s="1060"/>
      <c r="T71" s="1060"/>
      <c r="U71" s="1060"/>
      <c r="V71" s="1060">
        <v>33505</v>
      </c>
      <c r="W71" s="1060"/>
      <c r="X71" s="1060"/>
      <c r="Y71" s="1060"/>
      <c r="Z71" s="1060"/>
      <c r="AA71" s="1060">
        <v>6336</v>
      </c>
      <c r="AB71" s="1060"/>
      <c r="AC71" s="1060"/>
      <c r="AD71" s="1060"/>
      <c r="AE71" s="1060"/>
      <c r="AF71" s="1060">
        <v>18410</v>
      </c>
      <c r="AG71" s="1060"/>
      <c r="AH71" s="1060"/>
      <c r="AI71" s="1060"/>
      <c r="AJ71" s="1060"/>
      <c r="AK71" s="1060" t="s">
        <v>516</v>
      </c>
      <c r="AL71" s="1060"/>
      <c r="AM71" s="1060"/>
      <c r="AN71" s="1060"/>
      <c r="AO71" s="1060"/>
      <c r="AP71" s="1060">
        <v>124747</v>
      </c>
      <c r="AQ71" s="1060"/>
      <c r="AR71" s="1060"/>
      <c r="AS71" s="1060"/>
      <c r="AT71" s="1060"/>
      <c r="AU71" s="1060" t="s">
        <v>516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7860</v>
      </c>
      <c r="R72" s="1060"/>
      <c r="S72" s="1060"/>
      <c r="T72" s="1060"/>
      <c r="U72" s="1060"/>
      <c r="V72" s="1060">
        <v>5951</v>
      </c>
      <c r="W72" s="1060"/>
      <c r="X72" s="1060"/>
      <c r="Y72" s="1060"/>
      <c r="Z72" s="1060"/>
      <c r="AA72" s="1060">
        <v>1909</v>
      </c>
      <c r="AB72" s="1060"/>
      <c r="AC72" s="1060"/>
      <c r="AD72" s="1060"/>
      <c r="AE72" s="1060"/>
      <c r="AF72" s="1060">
        <v>17771</v>
      </c>
      <c r="AG72" s="1060"/>
      <c r="AH72" s="1060"/>
      <c r="AI72" s="1060"/>
      <c r="AJ72" s="1060"/>
      <c r="AK72" s="1060" t="s">
        <v>516</v>
      </c>
      <c r="AL72" s="1060"/>
      <c r="AM72" s="1060"/>
      <c r="AN72" s="1060"/>
      <c r="AO72" s="1060"/>
      <c r="AP72" s="1060">
        <v>15061</v>
      </c>
      <c r="AQ72" s="1060"/>
      <c r="AR72" s="1060"/>
      <c r="AS72" s="1060"/>
      <c r="AT72" s="1060"/>
      <c r="AU72" s="1060" t="s">
        <v>516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76521</v>
      </c>
      <c r="AG88" s="1048"/>
      <c r="AH88" s="1048"/>
      <c r="AI88" s="1048"/>
      <c r="AJ88" s="1048"/>
      <c r="AK88" s="1052"/>
      <c r="AL88" s="1052"/>
      <c r="AM88" s="1052"/>
      <c r="AN88" s="1052"/>
      <c r="AO88" s="1052"/>
      <c r="AP88" s="1048">
        <v>139808</v>
      </c>
      <c r="AQ88" s="1048"/>
      <c r="AR88" s="1048"/>
      <c r="AS88" s="1048"/>
      <c r="AT88" s="1048"/>
      <c r="AU88" s="1048" t="s">
        <v>593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174</v>
      </c>
      <c r="CS102" s="1040"/>
      <c r="CT102" s="1040"/>
      <c r="CU102" s="1040"/>
      <c r="CV102" s="1041"/>
      <c r="CW102" s="1039">
        <v>378</v>
      </c>
      <c r="CX102" s="1040"/>
      <c r="CY102" s="1040"/>
      <c r="CZ102" s="1040"/>
      <c r="DA102" s="1041"/>
      <c r="DB102" s="1039" t="s">
        <v>593</v>
      </c>
      <c r="DC102" s="1040"/>
      <c r="DD102" s="1040"/>
      <c r="DE102" s="1040"/>
      <c r="DF102" s="1041"/>
      <c r="DG102" s="1039" t="s">
        <v>593</v>
      </c>
      <c r="DH102" s="1040"/>
      <c r="DI102" s="1040"/>
      <c r="DJ102" s="1040"/>
      <c r="DK102" s="1041"/>
      <c r="DL102" s="1039" t="s">
        <v>593</v>
      </c>
      <c r="DM102" s="1040"/>
      <c r="DN102" s="1040"/>
      <c r="DO102" s="1040"/>
      <c r="DP102" s="1041"/>
      <c r="DQ102" s="1039" t="s">
        <v>593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302</v>
      </c>
      <c r="AG109" s="983"/>
      <c r="AH109" s="983"/>
      <c r="AI109" s="983"/>
      <c r="AJ109" s="984"/>
      <c r="AK109" s="985" t="s">
        <v>301</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302</v>
      </c>
      <c r="BW109" s="983"/>
      <c r="BX109" s="983"/>
      <c r="BY109" s="983"/>
      <c r="BZ109" s="984"/>
      <c r="CA109" s="985" t="s">
        <v>301</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302</v>
      </c>
      <c r="DM109" s="983"/>
      <c r="DN109" s="983"/>
      <c r="DO109" s="983"/>
      <c r="DP109" s="984"/>
      <c r="DQ109" s="985" t="s">
        <v>301</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3214156</v>
      </c>
      <c r="AB110" s="976"/>
      <c r="AC110" s="976"/>
      <c r="AD110" s="976"/>
      <c r="AE110" s="977"/>
      <c r="AF110" s="978">
        <v>3414243</v>
      </c>
      <c r="AG110" s="976"/>
      <c r="AH110" s="976"/>
      <c r="AI110" s="976"/>
      <c r="AJ110" s="977"/>
      <c r="AK110" s="978">
        <v>3797933</v>
      </c>
      <c r="AL110" s="976"/>
      <c r="AM110" s="976"/>
      <c r="AN110" s="976"/>
      <c r="AO110" s="977"/>
      <c r="AP110" s="979">
        <v>20</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33795732</v>
      </c>
      <c r="BR110" s="923"/>
      <c r="BS110" s="923"/>
      <c r="BT110" s="923"/>
      <c r="BU110" s="923"/>
      <c r="BV110" s="923">
        <v>33735821</v>
      </c>
      <c r="BW110" s="923"/>
      <c r="BX110" s="923"/>
      <c r="BY110" s="923"/>
      <c r="BZ110" s="923"/>
      <c r="CA110" s="923">
        <v>34641648</v>
      </c>
      <c r="CB110" s="923"/>
      <c r="CC110" s="923"/>
      <c r="CD110" s="923"/>
      <c r="CE110" s="923"/>
      <c r="CF110" s="947">
        <v>182.5</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405</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433</v>
      </c>
      <c r="AG111" s="1004"/>
      <c r="AH111" s="1004"/>
      <c r="AI111" s="1004"/>
      <c r="AJ111" s="1005"/>
      <c r="AK111" s="1006" t="s">
        <v>432</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431</v>
      </c>
      <c r="BR111" s="895"/>
      <c r="BS111" s="895"/>
      <c r="BT111" s="895"/>
      <c r="BU111" s="895"/>
      <c r="BV111" s="895" t="s">
        <v>438</v>
      </c>
      <c r="BW111" s="895"/>
      <c r="BX111" s="895"/>
      <c r="BY111" s="895"/>
      <c r="BZ111" s="895"/>
      <c r="CA111" s="895" t="s">
        <v>432</v>
      </c>
      <c r="CB111" s="895"/>
      <c r="CC111" s="895"/>
      <c r="CD111" s="895"/>
      <c r="CE111" s="895"/>
      <c r="CF111" s="956" t="s">
        <v>439</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438</v>
      </c>
      <c r="DH111" s="895"/>
      <c r="DI111" s="895"/>
      <c r="DJ111" s="895"/>
      <c r="DK111" s="895"/>
      <c r="DL111" s="895" t="s">
        <v>438</v>
      </c>
      <c r="DM111" s="895"/>
      <c r="DN111" s="895"/>
      <c r="DO111" s="895"/>
      <c r="DP111" s="895"/>
      <c r="DQ111" s="895" t="s">
        <v>441</v>
      </c>
      <c r="DR111" s="895"/>
      <c r="DS111" s="895"/>
      <c r="DT111" s="895"/>
      <c r="DU111" s="895"/>
      <c r="DV111" s="872" t="s">
        <v>438</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435</v>
      </c>
      <c r="AG112" s="858"/>
      <c r="AH112" s="858"/>
      <c r="AI112" s="858"/>
      <c r="AJ112" s="859"/>
      <c r="AK112" s="860" t="s">
        <v>433</v>
      </c>
      <c r="AL112" s="858"/>
      <c r="AM112" s="858"/>
      <c r="AN112" s="858"/>
      <c r="AO112" s="859"/>
      <c r="AP112" s="905" t="s">
        <v>435</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13050258</v>
      </c>
      <c r="BR112" s="895"/>
      <c r="BS112" s="895"/>
      <c r="BT112" s="895"/>
      <c r="BU112" s="895"/>
      <c r="BV112" s="895">
        <v>13051013</v>
      </c>
      <c r="BW112" s="895"/>
      <c r="BX112" s="895"/>
      <c r="BY112" s="895"/>
      <c r="BZ112" s="895"/>
      <c r="CA112" s="895">
        <v>12561817</v>
      </c>
      <c r="CB112" s="895"/>
      <c r="CC112" s="895"/>
      <c r="CD112" s="895"/>
      <c r="CE112" s="895"/>
      <c r="CF112" s="956">
        <v>66.2</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405</v>
      </c>
      <c r="DH112" s="895"/>
      <c r="DI112" s="895"/>
      <c r="DJ112" s="895"/>
      <c r="DK112" s="895"/>
      <c r="DL112" s="895" t="s">
        <v>435</v>
      </c>
      <c r="DM112" s="895"/>
      <c r="DN112" s="895"/>
      <c r="DO112" s="895"/>
      <c r="DP112" s="895"/>
      <c r="DQ112" s="895" t="s">
        <v>438</v>
      </c>
      <c r="DR112" s="895"/>
      <c r="DS112" s="895"/>
      <c r="DT112" s="895"/>
      <c r="DU112" s="895"/>
      <c r="DV112" s="872" t="s">
        <v>438</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855013</v>
      </c>
      <c r="AB113" s="1004"/>
      <c r="AC113" s="1004"/>
      <c r="AD113" s="1004"/>
      <c r="AE113" s="1005"/>
      <c r="AF113" s="1006">
        <v>848533</v>
      </c>
      <c r="AG113" s="1004"/>
      <c r="AH113" s="1004"/>
      <c r="AI113" s="1004"/>
      <c r="AJ113" s="1005"/>
      <c r="AK113" s="1006">
        <v>970090</v>
      </c>
      <c r="AL113" s="1004"/>
      <c r="AM113" s="1004"/>
      <c r="AN113" s="1004"/>
      <c r="AO113" s="1005"/>
      <c r="AP113" s="1007">
        <v>5.0999999999999996</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t="s">
        <v>438</v>
      </c>
      <c r="BR113" s="895"/>
      <c r="BS113" s="895"/>
      <c r="BT113" s="895"/>
      <c r="BU113" s="895"/>
      <c r="BV113" s="895" t="s">
        <v>435</v>
      </c>
      <c r="BW113" s="895"/>
      <c r="BX113" s="895"/>
      <c r="BY113" s="895"/>
      <c r="BZ113" s="895"/>
      <c r="CA113" s="895" t="s">
        <v>441</v>
      </c>
      <c r="CB113" s="895"/>
      <c r="CC113" s="895"/>
      <c r="CD113" s="895"/>
      <c r="CE113" s="895"/>
      <c r="CF113" s="956" t="s">
        <v>435</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435</v>
      </c>
      <c r="DM113" s="858"/>
      <c r="DN113" s="858"/>
      <c r="DO113" s="858"/>
      <c r="DP113" s="859"/>
      <c r="DQ113" s="860" t="s">
        <v>439</v>
      </c>
      <c r="DR113" s="858"/>
      <c r="DS113" s="858"/>
      <c r="DT113" s="858"/>
      <c r="DU113" s="859"/>
      <c r="DV113" s="905" t="s">
        <v>438</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439</v>
      </c>
      <c r="AB114" s="858"/>
      <c r="AC114" s="858"/>
      <c r="AD114" s="858"/>
      <c r="AE114" s="859"/>
      <c r="AF114" s="860" t="s">
        <v>438</v>
      </c>
      <c r="AG114" s="858"/>
      <c r="AH114" s="858"/>
      <c r="AI114" s="858"/>
      <c r="AJ114" s="859"/>
      <c r="AK114" s="860" t="s">
        <v>431</v>
      </c>
      <c r="AL114" s="858"/>
      <c r="AM114" s="858"/>
      <c r="AN114" s="858"/>
      <c r="AO114" s="859"/>
      <c r="AP114" s="905" t="s">
        <v>435</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4279187</v>
      </c>
      <c r="BR114" s="895"/>
      <c r="BS114" s="895"/>
      <c r="BT114" s="895"/>
      <c r="BU114" s="895"/>
      <c r="BV114" s="895">
        <v>4151485</v>
      </c>
      <c r="BW114" s="895"/>
      <c r="BX114" s="895"/>
      <c r="BY114" s="895"/>
      <c r="BZ114" s="895"/>
      <c r="CA114" s="895">
        <v>4010760</v>
      </c>
      <c r="CB114" s="895"/>
      <c r="CC114" s="895"/>
      <c r="CD114" s="895"/>
      <c r="CE114" s="895"/>
      <c r="CF114" s="956">
        <v>21.1</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433</v>
      </c>
      <c r="DM114" s="858"/>
      <c r="DN114" s="858"/>
      <c r="DO114" s="858"/>
      <c r="DP114" s="859"/>
      <c r="DQ114" s="860" t="s">
        <v>438</v>
      </c>
      <c r="DR114" s="858"/>
      <c r="DS114" s="858"/>
      <c r="DT114" s="858"/>
      <c r="DU114" s="859"/>
      <c r="DV114" s="905" t="s">
        <v>432</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435</v>
      </c>
      <c r="AB115" s="1004"/>
      <c r="AC115" s="1004"/>
      <c r="AD115" s="1004"/>
      <c r="AE115" s="1005"/>
      <c r="AF115" s="1006" t="s">
        <v>438</v>
      </c>
      <c r="AG115" s="1004"/>
      <c r="AH115" s="1004"/>
      <c r="AI115" s="1004"/>
      <c r="AJ115" s="1005"/>
      <c r="AK115" s="1006" t="s">
        <v>432</v>
      </c>
      <c r="AL115" s="1004"/>
      <c r="AM115" s="1004"/>
      <c r="AN115" s="1004"/>
      <c r="AO115" s="1005"/>
      <c r="AP115" s="1007" t="s">
        <v>435</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438</v>
      </c>
      <c r="BR115" s="895"/>
      <c r="BS115" s="895"/>
      <c r="BT115" s="895"/>
      <c r="BU115" s="895"/>
      <c r="BV115" s="895" t="s">
        <v>441</v>
      </c>
      <c r="BW115" s="895"/>
      <c r="BX115" s="895"/>
      <c r="BY115" s="895"/>
      <c r="BZ115" s="895"/>
      <c r="CA115" s="895" t="s">
        <v>438</v>
      </c>
      <c r="CB115" s="895"/>
      <c r="CC115" s="895"/>
      <c r="CD115" s="895"/>
      <c r="CE115" s="895"/>
      <c r="CF115" s="956" t="s">
        <v>405</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435</v>
      </c>
      <c r="DH115" s="858"/>
      <c r="DI115" s="858"/>
      <c r="DJ115" s="858"/>
      <c r="DK115" s="859"/>
      <c r="DL115" s="860" t="s">
        <v>441</v>
      </c>
      <c r="DM115" s="858"/>
      <c r="DN115" s="858"/>
      <c r="DO115" s="858"/>
      <c r="DP115" s="859"/>
      <c r="DQ115" s="860" t="s">
        <v>438</v>
      </c>
      <c r="DR115" s="858"/>
      <c r="DS115" s="858"/>
      <c r="DT115" s="858"/>
      <c r="DU115" s="859"/>
      <c r="DV115" s="905" t="s">
        <v>435</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432</v>
      </c>
      <c r="AB116" s="858"/>
      <c r="AC116" s="858"/>
      <c r="AD116" s="858"/>
      <c r="AE116" s="859"/>
      <c r="AF116" s="860" t="s">
        <v>438</v>
      </c>
      <c r="AG116" s="858"/>
      <c r="AH116" s="858"/>
      <c r="AI116" s="858"/>
      <c r="AJ116" s="859"/>
      <c r="AK116" s="860" t="s">
        <v>438</v>
      </c>
      <c r="AL116" s="858"/>
      <c r="AM116" s="858"/>
      <c r="AN116" s="858"/>
      <c r="AO116" s="859"/>
      <c r="AP116" s="905" t="s">
        <v>439</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439</v>
      </c>
      <c r="BW116" s="895"/>
      <c r="BX116" s="895"/>
      <c r="BY116" s="895"/>
      <c r="BZ116" s="895"/>
      <c r="CA116" s="895" t="s">
        <v>439</v>
      </c>
      <c r="CB116" s="895"/>
      <c r="CC116" s="895"/>
      <c r="CD116" s="895"/>
      <c r="CE116" s="895"/>
      <c r="CF116" s="956" t="s">
        <v>436</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438</v>
      </c>
      <c r="DM116" s="858"/>
      <c r="DN116" s="858"/>
      <c r="DO116" s="858"/>
      <c r="DP116" s="859"/>
      <c r="DQ116" s="860" t="s">
        <v>433</v>
      </c>
      <c r="DR116" s="858"/>
      <c r="DS116" s="858"/>
      <c r="DT116" s="858"/>
      <c r="DU116" s="859"/>
      <c r="DV116" s="905" t="s">
        <v>433</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4069169</v>
      </c>
      <c r="AB117" s="990"/>
      <c r="AC117" s="990"/>
      <c r="AD117" s="990"/>
      <c r="AE117" s="991"/>
      <c r="AF117" s="992">
        <v>4262776</v>
      </c>
      <c r="AG117" s="990"/>
      <c r="AH117" s="990"/>
      <c r="AI117" s="990"/>
      <c r="AJ117" s="991"/>
      <c r="AK117" s="992">
        <v>4768023</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438</v>
      </c>
      <c r="BW117" s="895"/>
      <c r="BX117" s="895"/>
      <c r="BY117" s="895"/>
      <c r="BZ117" s="895"/>
      <c r="CA117" s="895" t="s">
        <v>431</v>
      </c>
      <c r="CB117" s="895"/>
      <c r="CC117" s="895"/>
      <c r="CD117" s="895"/>
      <c r="CE117" s="895"/>
      <c r="CF117" s="956" t="s">
        <v>439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438</v>
      </c>
      <c r="DH117" s="858"/>
      <c r="DI117" s="858"/>
      <c r="DJ117" s="858"/>
      <c r="DK117" s="859"/>
      <c r="DL117" s="860" t="s">
        <v>431</v>
      </c>
      <c r="DM117" s="858"/>
      <c r="DN117" s="858"/>
      <c r="DO117" s="858"/>
      <c r="DP117" s="859"/>
      <c r="DQ117" s="860" t="s">
        <v>438</v>
      </c>
      <c r="DR117" s="858"/>
      <c r="DS117" s="858"/>
      <c r="DT117" s="858"/>
      <c r="DU117" s="859"/>
      <c r="DV117" s="905" t="s">
        <v>439</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302</v>
      </c>
      <c r="AG118" s="983"/>
      <c r="AH118" s="983"/>
      <c r="AI118" s="983"/>
      <c r="AJ118" s="984"/>
      <c r="AK118" s="985" t="s">
        <v>301</v>
      </c>
      <c r="AL118" s="983"/>
      <c r="AM118" s="983"/>
      <c r="AN118" s="983"/>
      <c r="AO118" s="984"/>
      <c r="AP118" s="986" t="s">
        <v>425</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438</v>
      </c>
      <c r="BR118" s="926"/>
      <c r="BS118" s="926"/>
      <c r="BT118" s="926"/>
      <c r="BU118" s="926"/>
      <c r="BV118" s="926" t="s">
        <v>431</v>
      </c>
      <c r="BW118" s="926"/>
      <c r="BX118" s="926"/>
      <c r="BY118" s="926"/>
      <c r="BZ118" s="926"/>
      <c r="CA118" s="926" t="s">
        <v>432</v>
      </c>
      <c r="CB118" s="926"/>
      <c r="CC118" s="926"/>
      <c r="CD118" s="926"/>
      <c r="CE118" s="926"/>
      <c r="CF118" s="956" t="s">
        <v>438</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439</v>
      </c>
      <c r="DH118" s="858"/>
      <c r="DI118" s="858"/>
      <c r="DJ118" s="858"/>
      <c r="DK118" s="859"/>
      <c r="DL118" s="860" t="s">
        <v>431</v>
      </c>
      <c r="DM118" s="858"/>
      <c r="DN118" s="858"/>
      <c r="DO118" s="858"/>
      <c r="DP118" s="859"/>
      <c r="DQ118" s="860" t="s">
        <v>438</v>
      </c>
      <c r="DR118" s="858"/>
      <c r="DS118" s="858"/>
      <c r="DT118" s="858"/>
      <c r="DU118" s="859"/>
      <c r="DV118" s="905" t="s">
        <v>439</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439</v>
      </c>
      <c r="AG119" s="976"/>
      <c r="AH119" s="976"/>
      <c r="AI119" s="976"/>
      <c r="AJ119" s="977"/>
      <c r="AK119" s="978" t="s">
        <v>405</v>
      </c>
      <c r="AL119" s="976"/>
      <c r="AM119" s="976"/>
      <c r="AN119" s="976"/>
      <c r="AO119" s="977"/>
      <c r="AP119" s="979" t="s">
        <v>433</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463</v>
      </c>
      <c r="BP119" s="959"/>
      <c r="BQ119" s="963">
        <v>51125177</v>
      </c>
      <c r="BR119" s="926"/>
      <c r="BS119" s="926"/>
      <c r="BT119" s="926"/>
      <c r="BU119" s="926"/>
      <c r="BV119" s="926">
        <v>50938319</v>
      </c>
      <c r="BW119" s="926"/>
      <c r="BX119" s="926"/>
      <c r="BY119" s="926"/>
      <c r="BZ119" s="926"/>
      <c r="CA119" s="926">
        <v>51214225</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438</v>
      </c>
      <c r="DH119" s="841"/>
      <c r="DI119" s="841"/>
      <c r="DJ119" s="841"/>
      <c r="DK119" s="842"/>
      <c r="DL119" s="843" t="s">
        <v>433</v>
      </c>
      <c r="DM119" s="841"/>
      <c r="DN119" s="841"/>
      <c r="DO119" s="841"/>
      <c r="DP119" s="842"/>
      <c r="DQ119" s="843" t="s">
        <v>431</v>
      </c>
      <c r="DR119" s="841"/>
      <c r="DS119" s="841"/>
      <c r="DT119" s="841"/>
      <c r="DU119" s="842"/>
      <c r="DV119" s="929" t="s">
        <v>438</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438</v>
      </c>
      <c r="AG120" s="858"/>
      <c r="AH120" s="858"/>
      <c r="AI120" s="858"/>
      <c r="AJ120" s="859"/>
      <c r="AK120" s="860" t="s">
        <v>431</v>
      </c>
      <c r="AL120" s="858"/>
      <c r="AM120" s="858"/>
      <c r="AN120" s="858"/>
      <c r="AO120" s="859"/>
      <c r="AP120" s="905" t="s">
        <v>438</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7078952</v>
      </c>
      <c r="BR120" s="923"/>
      <c r="BS120" s="923"/>
      <c r="BT120" s="923"/>
      <c r="BU120" s="923"/>
      <c r="BV120" s="923">
        <v>7964774</v>
      </c>
      <c r="BW120" s="923"/>
      <c r="BX120" s="923"/>
      <c r="BY120" s="923"/>
      <c r="BZ120" s="923"/>
      <c r="CA120" s="923">
        <v>8441833</v>
      </c>
      <c r="CB120" s="923"/>
      <c r="CC120" s="923"/>
      <c r="CD120" s="923"/>
      <c r="CE120" s="923"/>
      <c r="CF120" s="947">
        <v>44.5</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6495448</v>
      </c>
      <c r="DH120" s="923"/>
      <c r="DI120" s="923"/>
      <c r="DJ120" s="923"/>
      <c r="DK120" s="923"/>
      <c r="DL120" s="923">
        <v>6592165</v>
      </c>
      <c r="DM120" s="923"/>
      <c r="DN120" s="923"/>
      <c r="DO120" s="923"/>
      <c r="DP120" s="923"/>
      <c r="DQ120" s="923">
        <v>6527027</v>
      </c>
      <c r="DR120" s="923"/>
      <c r="DS120" s="923"/>
      <c r="DT120" s="923"/>
      <c r="DU120" s="923"/>
      <c r="DV120" s="924">
        <v>34.4</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436</v>
      </c>
      <c r="AB121" s="858"/>
      <c r="AC121" s="858"/>
      <c r="AD121" s="858"/>
      <c r="AE121" s="859"/>
      <c r="AF121" s="860" t="s">
        <v>431</v>
      </c>
      <c r="AG121" s="858"/>
      <c r="AH121" s="858"/>
      <c r="AI121" s="858"/>
      <c r="AJ121" s="859"/>
      <c r="AK121" s="860" t="s">
        <v>433</v>
      </c>
      <c r="AL121" s="858"/>
      <c r="AM121" s="858"/>
      <c r="AN121" s="858"/>
      <c r="AO121" s="859"/>
      <c r="AP121" s="905" t="s">
        <v>405</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9390931</v>
      </c>
      <c r="BR121" s="895"/>
      <c r="BS121" s="895"/>
      <c r="BT121" s="895"/>
      <c r="BU121" s="895"/>
      <c r="BV121" s="895">
        <v>9126182</v>
      </c>
      <c r="BW121" s="895"/>
      <c r="BX121" s="895"/>
      <c r="BY121" s="895"/>
      <c r="BZ121" s="895"/>
      <c r="CA121" s="895">
        <v>10203213</v>
      </c>
      <c r="CB121" s="895"/>
      <c r="CC121" s="895"/>
      <c r="CD121" s="895"/>
      <c r="CE121" s="895"/>
      <c r="CF121" s="956">
        <v>53.8</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6538180</v>
      </c>
      <c r="DH121" s="895"/>
      <c r="DI121" s="895"/>
      <c r="DJ121" s="895"/>
      <c r="DK121" s="895"/>
      <c r="DL121" s="895">
        <v>6442116</v>
      </c>
      <c r="DM121" s="895"/>
      <c r="DN121" s="895"/>
      <c r="DO121" s="895"/>
      <c r="DP121" s="895"/>
      <c r="DQ121" s="895">
        <v>6017059</v>
      </c>
      <c r="DR121" s="895"/>
      <c r="DS121" s="895"/>
      <c r="DT121" s="895"/>
      <c r="DU121" s="895"/>
      <c r="DV121" s="872">
        <v>31.7</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433</v>
      </c>
      <c r="AG122" s="858"/>
      <c r="AH122" s="858"/>
      <c r="AI122" s="858"/>
      <c r="AJ122" s="859"/>
      <c r="AK122" s="860" t="s">
        <v>431</v>
      </c>
      <c r="AL122" s="858"/>
      <c r="AM122" s="858"/>
      <c r="AN122" s="858"/>
      <c r="AO122" s="859"/>
      <c r="AP122" s="905" t="s">
        <v>431</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30394477</v>
      </c>
      <c r="BR122" s="926"/>
      <c r="BS122" s="926"/>
      <c r="BT122" s="926"/>
      <c r="BU122" s="926"/>
      <c r="BV122" s="926">
        <v>31006812</v>
      </c>
      <c r="BW122" s="926"/>
      <c r="BX122" s="926"/>
      <c r="BY122" s="926"/>
      <c r="BZ122" s="926"/>
      <c r="CA122" s="926">
        <v>31993636</v>
      </c>
      <c r="CB122" s="926"/>
      <c r="CC122" s="926"/>
      <c r="CD122" s="926"/>
      <c r="CE122" s="926"/>
      <c r="CF122" s="927">
        <v>168.6</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16630</v>
      </c>
      <c r="DH122" s="895"/>
      <c r="DI122" s="895"/>
      <c r="DJ122" s="895"/>
      <c r="DK122" s="895"/>
      <c r="DL122" s="895">
        <v>16732</v>
      </c>
      <c r="DM122" s="895"/>
      <c r="DN122" s="895"/>
      <c r="DO122" s="895"/>
      <c r="DP122" s="895"/>
      <c r="DQ122" s="895">
        <v>17731</v>
      </c>
      <c r="DR122" s="895"/>
      <c r="DS122" s="895"/>
      <c r="DT122" s="895"/>
      <c r="DU122" s="895"/>
      <c r="DV122" s="872">
        <v>0.1</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436</v>
      </c>
      <c r="AB123" s="858"/>
      <c r="AC123" s="858"/>
      <c r="AD123" s="858"/>
      <c r="AE123" s="859"/>
      <c r="AF123" s="860" t="s">
        <v>436</v>
      </c>
      <c r="AG123" s="858"/>
      <c r="AH123" s="858"/>
      <c r="AI123" s="858"/>
      <c r="AJ123" s="859"/>
      <c r="AK123" s="860" t="s">
        <v>405</v>
      </c>
      <c r="AL123" s="858"/>
      <c r="AM123" s="858"/>
      <c r="AN123" s="858"/>
      <c r="AO123" s="859"/>
      <c r="AP123" s="905" t="s">
        <v>438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474</v>
      </c>
      <c r="BP123" s="959"/>
      <c r="BQ123" s="913">
        <v>46864360</v>
      </c>
      <c r="BR123" s="914"/>
      <c r="BS123" s="914"/>
      <c r="BT123" s="914"/>
      <c r="BU123" s="914"/>
      <c r="BV123" s="914">
        <v>48097768</v>
      </c>
      <c r="BW123" s="914"/>
      <c r="BX123" s="914"/>
      <c r="BY123" s="914"/>
      <c r="BZ123" s="914"/>
      <c r="CA123" s="914">
        <v>50638682</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439</v>
      </c>
      <c r="DH123" s="858"/>
      <c r="DI123" s="858"/>
      <c r="DJ123" s="858"/>
      <c r="DK123" s="859"/>
      <c r="DL123" s="860" t="s">
        <v>439</v>
      </c>
      <c r="DM123" s="858"/>
      <c r="DN123" s="858"/>
      <c r="DO123" s="858"/>
      <c r="DP123" s="859"/>
      <c r="DQ123" s="860" t="s">
        <v>439</v>
      </c>
      <c r="DR123" s="858"/>
      <c r="DS123" s="858"/>
      <c r="DT123" s="858"/>
      <c r="DU123" s="859"/>
      <c r="DV123" s="905" t="s">
        <v>433</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439</v>
      </c>
      <c r="AB124" s="858"/>
      <c r="AC124" s="858"/>
      <c r="AD124" s="858"/>
      <c r="AE124" s="859"/>
      <c r="AF124" s="860" t="s">
        <v>439</v>
      </c>
      <c r="AG124" s="858"/>
      <c r="AH124" s="858"/>
      <c r="AI124" s="858"/>
      <c r="AJ124" s="859"/>
      <c r="AK124" s="860" t="s">
        <v>438</v>
      </c>
      <c r="AL124" s="858"/>
      <c r="AM124" s="858"/>
      <c r="AN124" s="858"/>
      <c r="AO124" s="859"/>
      <c r="AP124" s="905" t="s">
        <v>439</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23.5</v>
      </c>
      <c r="BR124" s="912"/>
      <c r="BS124" s="912"/>
      <c r="BT124" s="912"/>
      <c r="BU124" s="912"/>
      <c r="BV124" s="912">
        <v>15.4</v>
      </c>
      <c r="BW124" s="912"/>
      <c r="BX124" s="912"/>
      <c r="BY124" s="912"/>
      <c r="BZ124" s="912"/>
      <c r="CA124" s="912">
        <v>3</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433</v>
      </c>
      <c r="DH124" s="841"/>
      <c r="DI124" s="841"/>
      <c r="DJ124" s="841"/>
      <c r="DK124" s="842"/>
      <c r="DL124" s="843" t="s">
        <v>433</v>
      </c>
      <c r="DM124" s="841"/>
      <c r="DN124" s="841"/>
      <c r="DO124" s="841"/>
      <c r="DP124" s="842"/>
      <c r="DQ124" s="843" t="s">
        <v>433</v>
      </c>
      <c r="DR124" s="841"/>
      <c r="DS124" s="841"/>
      <c r="DT124" s="841"/>
      <c r="DU124" s="842"/>
      <c r="DV124" s="929" t="s">
        <v>433</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433</v>
      </c>
      <c r="AB125" s="858"/>
      <c r="AC125" s="858"/>
      <c r="AD125" s="858"/>
      <c r="AE125" s="859"/>
      <c r="AF125" s="860" t="s">
        <v>433</v>
      </c>
      <c r="AG125" s="858"/>
      <c r="AH125" s="858"/>
      <c r="AI125" s="858"/>
      <c r="AJ125" s="859"/>
      <c r="AK125" s="860" t="s">
        <v>433</v>
      </c>
      <c r="AL125" s="858"/>
      <c r="AM125" s="858"/>
      <c r="AN125" s="858"/>
      <c r="AO125" s="859"/>
      <c r="AP125" s="905" t="s">
        <v>433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433</v>
      </c>
      <c r="DH125" s="923"/>
      <c r="DI125" s="923"/>
      <c r="DJ125" s="923"/>
      <c r="DK125" s="923"/>
      <c r="DL125" s="923" t="s">
        <v>433</v>
      </c>
      <c r="DM125" s="923"/>
      <c r="DN125" s="923"/>
      <c r="DO125" s="923"/>
      <c r="DP125" s="923"/>
      <c r="DQ125" s="923" t="s">
        <v>433</v>
      </c>
      <c r="DR125" s="923"/>
      <c r="DS125" s="923"/>
      <c r="DT125" s="923"/>
      <c r="DU125" s="923"/>
      <c r="DV125" s="924" t="s">
        <v>433</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433</v>
      </c>
      <c r="AB126" s="858"/>
      <c r="AC126" s="858"/>
      <c r="AD126" s="858"/>
      <c r="AE126" s="859"/>
      <c r="AF126" s="860" t="s">
        <v>433</v>
      </c>
      <c r="AG126" s="858"/>
      <c r="AH126" s="858"/>
      <c r="AI126" s="858"/>
      <c r="AJ126" s="859"/>
      <c r="AK126" s="860" t="s">
        <v>433</v>
      </c>
      <c r="AL126" s="858"/>
      <c r="AM126" s="858"/>
      <c r="AN126" s="858"/>
      <c r="AO126" s="859"/>
      <c r="AP126" s="905" t="s">
        <v>433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433</v>
      </c>
      <c r="DH126" s="895"/>
      <c r="DI126" s="895"/>
      <c r="DJ126" s="895"/>
      <c r="DK126" s="895"/>
      <c r="DL126" s="895" t="s">
        <v>433</v>
      </c>
      <c r="DM126" s="895"/>
      <c r="DN126" s="895"/>
      <c r="DO126" s="895"/>
      <c r="DP126" s="895"/>
      <c r="DQ126" s="895" t="s">
        <v>438</v>
      </c>
      <c r="DR126" s="895"/>
      <c r="DS126" s="895"/>
      <c r="DT126" s="895"/>
      <c r="DU126" s="895"/>
      <c r="DV126" s="872" t="s">
        <v>433</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433</v>
      </c>
      <c r="AB127" s="858"/>
      <c r="AC127" s="858"/>
      <c r="AD127" s="858"/>
      <c r="AE127" s="859"/>
      <c r="AF127" s="860" t="s">
        <v>433</v>
      </c>
      <c r="AG127" s="858"/>
      <c r="AH127" s="858"/>
      <c r="AI127" s="858"/>
      <c r="AJ127" s="859"/>
      <c r="AK127" s="860" t="s">
        <v>433</v>
      </c>
      <c r="AL127" s="858"/>
      <c r="AM127" s="858"/>
      <c r="AN127" s="858"/>
      <c r="AO127" s="859"/>
      <c r="AP127" s="905" t="s">
        <v>433</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433</v>
      </c>
      <c r="DH127" s="895"/>
      <c r="DI127" s="895"/>
      <c r="DJ127" s="895"/>
      <c r="DK127" s="895"/>
      <c r="DL127" s="895" t="s">
        <v>433</v>
      </c>
      <c r="DM127" s="895"/>
      <c r="DN127" s="895"/>
      <c r="DO127" s="895"/>
      <c r="DP127" s="895"/>
      <c r="DQ127" s="895" t="s">
        <v>433</v>
      </c>
      <c r="DR127" s="895"/>
      <c r="DS127" s="895"/>
      <c r="DT127" s="895"/>
      <c r="DU127" s="895"/>
      <c r="DV127" s="872" t="s">
        <v>433</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933392</v>
      </c>
      <c r="AB128" s="879"/>
      <c r="AC128" s="879"/>
      <c r="AD128" s="879"/>
      <c r="AE128" s="880"/>
      <c r="AF128" s="881">
        <v>850599</v>
      </c>
      <c r="AG128" s="879"/>
      <c r="AH128" s="879"/>
      <c r="AI128" s="879"/>
      <c r="AJ128" s="880"/>
      <c r="AK128" s="881">
        <v>859964</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490</v>
      </c>
      <c r="BG128" s="865"/>
      <c r="BH128" s="865"/>
      <c r="BI128" s="865"/>
      <c r="BJ128" s="865"/>
      <c r="BK128" s="865"/>
      <c r="BL128" s="888"/>
      <c r="BM128" s="864">
        <v>12.36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438</v>
      </c>
      <c r="DM128" s="869"/>
      <c r="DN128" s="869"/>
      <c r="DO128" s="869"/>
      <c r="DP128" s="869"/>
      <c r="DQ128" s="869" t="s">
        <v>432</v>
      </c>
      <c r="DR128" s="869"/>
      <c r="DS128" s="869"/>
      <c r="DT128" s="869"/>
      <c r="DU128" s="869"/>
      <c r="DV128" s="870" t="s">
        <v>432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20474663</v>
      </c>
      <c r="AB129" s="858"/>
      <c r="AC129" s="858"/>
      <c r="AD129" s="858"/>
      <c r="AE129" s="859"/>
      <c r="AF129" s="860">
        <v>20873825</v>
      </c>
      <c r="AG129" s="858"/>
      <c r="AH129" s="858"/>
      <c r="AI129" s="858"/>
      <c r="AJ129" s="859"/>
      <c r="AK129" s="860">
        <v>21477070</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494</v>
      </c>
      <c r="BG129" s="848"/>
      <c r="BH129" s="848"/>
      <c r="BI129" s="848"/>
      <c r="BJ129" s="848"/>
      <c r="BK129" s="848"/>
      <c r="BL129" s="849"/>
      <c r="BM129" s="847">
        <v>17.36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2385716</v>
      </c>
      <c r="AB130" s="858"/>
      <c r="AC130" s="858"/>
      <c r="AD130" s="858"/>
      <c r="AE130" s="859"/>
      <c r="AF130" s="860">
        <v>2461181</v>
      </c>
      <c r="AG130" s="858"/>
      <c r="AH130" s="858"/>
      <c r="AI130" s="858"/>
      <c r="AJ130" s="859"/>
      <c r="AK130" s="860">
        <v>2497993</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5.5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18088947</v>
      </c>
      <c r="AB131" s="841"/>
      <c r="AC131" s="841"/>
      <c r="AD131" s="841"/>
      <c r="AE131" s="842"/>
      <c r="AF131" s="843">
        <v>18412644</v>
      </c>
      <c r="AG131" s="841"/>
      <c r="AH131" s="841"/>
      <c r="AI131" s="841"/>
      <c r="AJ131" s="842"/>
      <c r="AK131" s="843">
        <v>18979077</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4.1465146089999996</v>
      </c>
      <c r="AB132" s="821"/>
      <c r="AC132" s="821"/>
      <c r="AD132" s="821"/>
      <c r="AE132" s="822"/>
      <c r="AF132" s="823">
        <v>5.1649073320000003</v>
      </c>
      <c r="AG132" s="821"/>
      <c r="AH132" s="821"/>
      <c r="AI132" s="821"/>
      <c r="AJ132" s="822"/>
      <c r="AK132" s="823">
        <v>7.429582871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4.4000000000000004</v>
      </c>
      <c r="AB133" s="800"/>
      <c r="AC133" s="800"/>
      <c r="AD133" s="800"/>
      <c r="AE133" s="801"/>
      <c r="AF133" s="799">
        <v>4.7</v>
      </c>
      <c r="AG133" s="800"/>
      <c r="AH133" s="800"/>
      <c r="AI133" s="800"/>
      <c r="AJ133" s="801"/>
      <c r="AK133" s="799">
        <v>5.5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xiXXpq3JQR7RRulzmlig78GwSK4IgULnBwPcByvFAeEEIhzjXhUmsMG+b0R5/CRuIu2r7ZLT9pRRPGX5Ta75Q==" saltValue="0Mh2dQRQYWiWT93yRXoA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S5BgVnMeYWBNpEkoS8p8UZ3X7A7RYWYZ3NBeT+Bo989YZ1l7LddVnneuPHrHh1EAXpzg/4FksmlM6MTh7mIwg==" saltValue="8ShoQ1oGQOUM0uqET3Th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P82DCf3NemJkyip37LmY1GEGTX9UODpkXkgaLMyWFwj+4AIH/H9KFSJANksJrWPu6icx/Y9cIFUDdAAokiZeA==" saltValue="dg66FAsjlWeMvWnxE5dotA==" spinCount="100000" sheet="1" objects="1" scenarios="1"/>
  <dataConsolidate link="1"/>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511</v>
      </c>
      <c r="AL9" s="1228"/>
      <c r="AM9" s="1228"/>
      <c r="AN9" s="1229"/>
      <c r="AO9" s="312">
        <v>6561171</v>
      </c>
      <c r="AP9" s="312">
        <v>63298</v>
      </c>
      <c r="AQ9" s="313">
        <v>56739</v>
      </c>
      <c r="AR9" s="314">
        <v>11.6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512</v>
      </c>
      <c r="AL10" s="1228"/>
      <c r="AM10" s="1228"/>
      <c r="AN10" s="1229"/>
      <c r="AO10" s="315">
        <v>651333</v>
      </c>
      <c r="AP10" s="315">
        <v>6284</v>
      </c>
      <c r="AQ10" s="316">
        <v>3644</v>
      </c>
      <c r="AR10" s="317">
        <v>72.400000000000006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513</v>
      </c>
      <c r="AL11" s="1228"/>
      <c r="AM11" s="1228"/>
      <c r="AN11" s="1229"/>
      <c r="AO11" s="315">
        <v>57</v>
      </c>
      <c r="AP11" s="315">
        <v>1</v>
      </c>
      <c r="AQ11" s="316">
        <v>3408</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514</v>
      </c>
      <c r="AL12" s="1228"/>
      <c r="AM12" s="1228"/>
      <c r="AN12" s="1229"/>
      <c r="AO12" s="315">
        <v>89819</v>
      </c>
      <c r="AP12" s="315">
        <v>867</v>
      </c>
      <c r="AQ12" s="316">
        <v>508</v>
      </c>
      <c r="AR12" s="317">
        <v>70.7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515</v>
      </c>
      <c r="AL13" s="1228"/>
      <c r="AM13" s="1228"/>
      <c r="AN13" s="1229"/>
      <c r="AO13" s="315" t="s">
        <v>516</v>
      </c>
      <c r="AP13" s="315" t="s">
        <v>516</v>
      </c>
      <c r="AQ13" s="316">
        <v>12</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517</v>
      </c>
      <c r="AL14" s="1228"/>
      <c r="AM14" s="1228"/>
      <c r="AN14" s="1229"/>
      <c r="AO14" s="315">
        <v>211258</v>
      </c>
      <c r="AP14" s="315">
        <v>2038</v>
      </c>
      <c r="AQ14" s="316">
        <v>2329</v>
      </c>
      <c r="AR14" s="317">
        <v>-12.5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518</v>
      </c>
      <c r="AL15" s="1228"/>
      <c r="AM15" s="1228"/>
      <c r="AN15" s="1229"/>
      <c r="AO15" s="315">
        <v>88748</v>
      </c>
      <c r="AP15" s="315">
        <v>856</v>
      </c>
      <c r="AQ15" s="316">
        <v>1096</v>
      </c>
      <c r="AR15" s="317">
        <v>-21.9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519</v>
      </c>
      <c r="AL16" s="1231"/>
      <c r="AM16" s="1231"/>
      <c r="AN16" s="1232"/>
      <c r="AO16" s="315">
        <v>-565041</v>
      </c>
      <c r="AP16" s="315">
        <v>-5451</v>
      </c>
      <c r="AQ16" s="316">
        <v>-4593</v>
      </c>
      <c r="AR16" s="317">
        <v>18.7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186</v>
      </c>
      <c r="AL17" s="1231"/>
      <c r="AM17" s="1231"/>
      <c r="AN17" s="1232"/>
      <c r="AO17" s="315">
        <v>7037345</v>
      </c>
      <c r="AP17" s="315">
        <v>67892</v>
      </c>
      <c r="AQ17" s="316">
        <v>63141</v>
      </c>
      <c r="AR17" s="317">
        <v>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524</v>
      </c>
      <c r="AL21" s="1225"/>
      <c r="AM21" s="1225"/>
      <c r="AN21" s="1226"/>
      <c r="AO21" s="327">
        <v>5.82</v>
      </c>
      <c r="AP21" s="328">
        <v>6</v>
      </c>
      <c r="AQ21" s="329">
        <v>-0.18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525</v>
      </c>
      <c r="AL22" s="1225"/>
      <c r="AM22" s="1225"/>
      <c r="AN22" s="1226"/>
      <c r="AO22" s="332">
        <v>101.4</v>
      </c>
      <c r="AP22" s="333">
        <v>99.5</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529</v>
      </c>
      <c r="AL32" s="1216"/>
      <c r="AM32" s="1216"/>
      <c r="AN32" s="1217"/>
      <c r="AO32" s="342">
        <v>3797933</v>
      </c>
      <c r="AP32" s="342">
        <v>36640</v>
      </c>
      <c r="AQ32" s="343">
        <v>32265</v>
      </c>
      <c r="AR32" s="344">
        <v>13.6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530</v>
      </c>
      <c r="AL33" s="1216"/>
      <c r="AM33" s="1216"/>
      <c r="AN33" s="1217"/>
      <c r="AO33" s="342" t="s">
        <v>516</v>
      </c>
      <c r="AP33" s="342" t="s">
        <v>516</v>
      </c>
      <c r="AQ33" s="343">
        <v>1</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531</v>
      </c>
      <c r="AL34" s="1216"/>
      <c r="AM34" s="1216"/>
      <c r="AN34" s="1217"/>
      <c r="AO34" s="342" t="s">
        <v>516</v>
      </c>
      <c r="AP34" s="342" t="s">
        <v>516</v>
      </c>
      <c r="AQ34" s="343">
        <v>32</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532</v>
      </c>
      <c r="AL35" s="1216"/>
      <c r="AM35" s="1216"/>
      <c r="AN35" s="1217"/>
      <c r="AO35" s="342">
        <v>970090</v>
      </c>
      <c r="AP35" s="342">
        <v>9359</v>
      </c>
      <c r="AQ35" s="343">
        <v>6764</v>
      </c>
      <c r="AR35" s="344">
        <v>38.4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533</v>
      </c>
      <c r="AL36" s="1216"/>
      <c r="AM36" s="1216"/>
      <c r="AN36" s="1217"/>
      <c r="AO36" s="342" t="s">
        <v>516</v>
      </c>
      <c r="AP36" s="342" t="s">
        <v>516</v>
      </c>
      <c r="AQ36" s="343">
        <v>1228</v>
      </c>
      <c r="AR36" s="344" t="s">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534</v>
      </c>
      <c r="AL37" s="1216"/>
      <c r="AM37" s="1216"/>
      <c r="AN37" s="1217"/>
      <c r="AO37" s="342" t="s">
        <v>516</v>
      </c>
      <c r="AP37" s="342" t="s">
        <v>516</v>
      </c>
      <c r="AQ37" s="343">
        <v>1060</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535</v>
      </c>
      <c r="AL38" s="1219"/>
      <c r="AM38" s="1219"/>
      <c r="AN38" s="1220"/>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536</v>
      </c>
      <c r="AL39" s="1219"/>
      <c r="AM39" s="1219"/>
      <c r="AN39" s="1220"/>
      <c r="AO39" s="342">
        <v>-859964</v>
      </c>
      <c r="AP39" s="342">
        <v>-8296</v>
      </c>
      <c r="AQ39" s="343">
        <v>-6969</v>
      </c>
      <c r="AR39" s="344">
        <v>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537</v>
      </c>
      <c r="AL40" s="1216"/>
      <c r="AM40" s="1216"/>
      <c r="AN40" s="1217"/>
      <c r="AO40" s="342">
        <v>-2497993</v>
      </c>
      <c r="AP40" s="342">
        <v>-24099</v>
      </c>
      <c r="AQ40" s="343">
        <v>-26451</v>
      </c>
      <c r="AR40" s="344">
        <v>-8.9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296</v>
      </c>
      <c r="AL41" s="1222"/>
      <c r="AM41" s="1222"/>
      <c r="AN41" s="1223"/>
      <c r="AO41" s="342">
        <v>1410066</v>
      </c>
      <c r="AP41" s="342">
        <v>13603</v>
      </c>
      <c r="AQ41" s="343">
        <v>7931</v>
      </c>
      <c r="AR41" s="344">
        <v>71.5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506</v>
      </c>
      <c r="AN49" s="1210" t="s">
        <v>541</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3566233</v>
      </c>
      <c r="AN51" s="364">
        <v>34750</v>
      </c>
      <c r="AO51" s="365">
        <v>4.2</v>
      </c>
      <c r="AP51" s="366">
        <v>53605</v>
      </c>
      <c r="AQ51" s="367">
        <v>5.4</v>
      </c>
      <c r="AR51" s="368">
        <v>-1.2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1760994</v>
      </c>
      <c r="AN52" s="372">
        <v>17160</v>
      </c>
      <c r="AO52" s="373">
        <v>26.4</v>
      </c>
      <c r="AP52" s="374">
        <v>28343</v>
      </c>
      <c r="AQ52" s="375">
        <v>11.7</v>
      </c>
      <c r="AR52" s="376">
        <v>14.7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2920334</v>
      </c>
      <c r="AN53" s="364">
        <v>28444</v>
      </c>
      <c r="AO53" s="365">
        <v>-18.100000000000001</v>
      </c>
      <c r="AP53" s="366">
        <v>44267</v>
      </c>
      <c r="AQ53" s="367">
        <v>-17.399999999999999</v>
      </c>
      <c r="AR53" s="368">
        <v>-0.7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1316391</v>
      </c>
      <c r="AN54" s="372">
        <v>12821</v>
      </c>
      <c r="AO54" s="373">
        <v>-25.3</v>
      </c>
      <c r="AP54" s="374">
        <v>26161</v>
      </c>
      <c r="AQ54" s="375">
        <v>-7.7</v>
      </c>
      <c r="AR54" s="376">
        <v>-17.600000000000001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2445451</v>
      </c>
      <c r="AN55" s="364">
        <v>23725</v>
      </c>
      <c r="AO55" s="365">
        <v>-16.600000000000001</v>
      </c>
      <c r="AP55" s="366">
        <v>40879</v>
      </c>
      <c r="AQ55" s="367">
        <v>-7.7</v>
      </c>
      <c r="AR55" s="368">
        <v>-8.9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925111</v>
      </c>
      <c r="AN56" s="372">
        <v>8975</v>
      </c>
      <c r="AO56" s="373">
        <v>-30</v>
      </c>
      <c r="AP56" s="374">
        <v>24087</v>
      </c>
      <c r="AQ56" s="375">
        <v>-7.9</v>
      </c>
      <c r="AR56" s="376">
        <v>-22.1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4200907</v>
      </c>
      <c r="AN57" s="364">
        <v>40567</v>
      </c>
      <c r="AO57" s="365">
        <v>71</v>
      </c>
      <c r="AP57" s="366">
        <v>42651</v>
      </c>
      <c r="AQ57" s="367">
        <v>4.3</v>
      </c>
      <c r="AR57" s="368">
        <v>66.7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1718612</v>
      </c>
      <c r="AN58" s="372">
        <v>16596</v>
      </c>
      <c r="AO58" s="373">
        <v>84.9</v>
      </c>
      <c r="AP58" s="374">
        <v>22675</v>
      </c>
      <c r="AQ58" s="375">
        <v>-5.9</v>
      </c>
      <c r="AR58" s="376">
        <v>90.8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4892978</v>
      </c>
      <c r="AN59" s="364">
        <v>47204</v>
      </c>
      <c r="AO59" s="365">
        <v>16.399999999999999</v>
      </c>
      <c r="AP59" s="366">
        <v>43226</v>
      </c>
      <c r="AQ59" s="367">
        <v>1.3</v>
      </c>
      <c r="AR59" s="368">
        <v>15.1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3018438</v>
      </c>
      <c r="AN60" s="372">
        <v>29120</v>
      </c>
      <c r="AO60" s="373">
        <v>75.5</v>
      </c>
      <c r="AP60" s="374">
        <v>22622</v>
      </c>
      <c r="AQ60" s="375">
        <v>-0.2</v>
      </c>
      <c r="AR60" s="376">
        <v>75.7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3605181</v>
      </c>
      <c r="AN61" s="379">
        <v>34938</v>
      </c>
      <c r="AO61" s="380">
        <v>11.4</v>
      </c>
      <c r="AP61" s="381">
        <v>44926</v>
      </c>
      <c r="AQ61" s="382">
        <v>-2.8</v>
      </c>
      <c r="AR61" s="368">
        <v>14.2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1747909</v>
      </c>
      <c r="AN62" s="372">
        <v>16934</v>
      </c>
      <c r="AO62" s="373">
        <v>26.3</v>
      </c>
      <c r="AP62" s="374">
        <v>24778</v>
      </c>
      <c r="AQ62" s="375">
        <v>-2</v>
      </c>
      <c r="AR62" s="376">
        <v>28.3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X5G5fv5CNi8rhOwNAKrB/VuaXsR2TlnAc5sL62s6Pl3kBQoj+SPHXFzD6jueWGtB+FLN4QTilaVwvhSMK301A==" saltValue="p3XzzcMsgwuv/g9QdhWP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ADl3j6510lcnnCV6H3eloUstfOFvlWT1OtxTiIL/Y5lWg8ua0sZzyz57c1DGpcAvhbqEfdRIvEGAqrNrcDSQw==" saltValue="mZS0rHtpF1gYe84Kg38f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l3QhaxKe6uqC9IO4KMwQtFGgNNNukk50Da0vmfcJO0pk8ap/KGzNg8ALaP5mzX3n5nIkXEtbEwoDn7En1FEA==" saltValue="bB4RTJpF88I6ldaC4QhB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3" t="s">
        <v>3</v>
      </c>
      <c r="D47" s="1233"/>
      <c r="E47" s="1234"/>
      <c r="F47" s="11">
        <v>21.48</v>
      </c>
      <c r="G47" s="12">
        <v>21.36</v>
      </c>
      <c r="H47" s="12">
        <v>22.16</v>
      </c>
      <c r="I47" s="12">
        <v>24.64</v>
      </c>
      <c r="J47" s="13">
        <v>24.9</v>
      </c>
    </row>
    <row r="48" spans="2:10" ht="57.75" customHeight="1" x14ac:dyDescent="0.15">
      <c r="B48" s="14"/>
      <c r="C48" s="1235" t="s">
        <v>4</v>
      </c>
      <c r="D48" s="1235"/>
      <c r="E48" s="1236"/>
      <c r="F48" s="15">
        <v>1.05</v>
      </c>
      <c r="G48" s="16">
        <v>0.54</v>
      </c>
      <c r="H48" s="16">
        <v>4.63</v>
      </c>
      <c r="I48" s="16">
        <v>4.5199999999999996</v>
      </c>
      <c r="J48" s="17">
        <v>0.56999999999999995</v>
      </c>
    </row>
    <row r="49" spans="2:10" ht="57.75" customHeight="1" thickBot="1" x14ac:dyDescent="0.2">
      <c r="B49" s="18"/>
      <c r="C49" s="1237" t="s">
        <v>5</v>
      </c>
      <c r="D49" s="1237"/>
      <c r="E49" s="1238"/>
      <c r="F49" s="19" t="s">
        <v>562</v>
      </c>
      <c r="G49" s="20" t="s">
        <v>563</v>
      </c>
      <c r="H49" s="20">
        <v>5.62</v>
      </c>
      <c r="I49" s="20">
        <v>1.33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a8Sfx9lehdl/qd/QjKJCQdkpmE2MQSlWr+88LOyK7YOYh1tKWW9Zfyea+Un+LO9Zipxfk8uTOYkGY5/ElIYoQ==" saltValue="wTsuoBRUuKuFqIaxyRPV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created xsi:type="dcterms:W3CDTF">2020-09-30T02:42:21Z</dcterms:created>
  <dcterms:modified xsi:type="dcterms:W3CDTF">2020-09-30T02:42:22Z</dcterms:modified>
</cp:coreProperties>
</file>