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69526CC6-E771-4E80-AC52-EF768496A0F2}"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公営企業反映要"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<sst xmlns="http://schemas.openxmlformats.org/spreadsheetml/2006/main" count="1137" uniqueCount="617">
  <si>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</si>
  <si>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</si>
  <si>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</si>
  <si>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</si>
  <si>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</si>
  <si>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</si>
  <si>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</si>
  <si>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</si>
  <si>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</si>
  <si>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</si>
  <si>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</si>
  <si>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</si>
  <si>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</si>
  <si>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</si>
  <si>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</si>
  <si>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</si>
  <si>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</si>
  <si>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</si>
  <si>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</si>
  <si>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</si>
  <si>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</si>
  <si>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</si>
  <si>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</si>
  <si>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</si>
  <si>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</si>
  <si>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</si>
  <si>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</si>
  <si>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</si>
  <si>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</si>
  <si>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</si>
  <si>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</si>
  <si>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</si>
  <si>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</si>
  <si>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</si>
  <si>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</si>
  <si>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</si>
  <si>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</si>
  <si>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</si>
  <si>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</si>
  <si>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</si>
  <si>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</si>
  <si>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</si>
  <si>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</si>
  <si>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</si>
  <si>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</si>
  <si>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</si>
  <si>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</si>
  <si>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</si>
  <si>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</si>
  <si>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</si>
  <si>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</si>
  <si>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</si>
  <si>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</si>
  <si>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</si>
  <si>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</si>
  <si>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</si>
  <si>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</si>
  <si>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</si>
  <si>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</si>
  <si>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</si>
  <si>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</si>
  <si>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</si>
  <si>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</si>
  <si>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</si>
  <si>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</si>
  <si>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</si>
  <si>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</si>
  <si>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</si>
  <si>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</si>
  <si>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</si>
  <si>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</si>
  <si>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</si>
  <si>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</si>
  <si>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</si>
  <si>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</si>
  <si>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</si>
  <si>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</si>
  <si>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</si>
  <si>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</si>
  <si>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</si>
  <si>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</si>
  <si>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</si>
  <si>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</si>
  <si>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</si>
  <si>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</si>
  <si>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</si>
  <si>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</si>
  <si>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</si>
  <si>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</si>
  <si>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</si>
  <si>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</si>
  <si>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</si>
  <si>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</si>
  <si>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</si>
  <si>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</si>
  <si>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</si>
  <si>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</si>
  <si>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</si>
  <si>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</si>
  <si>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</si>
  <si>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</si>
  <si>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</si>
  <si>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</si>
  <si>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</si>
  <si>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</si>
  <si>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</si>
  <si>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</si>
  <si>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</si>
  <si>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</si>
  <si>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</si>
  <si>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</si>
  <si>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</si>
  <si>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</si>
  <si>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</si>
  <si>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</si>
  <si>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</si>
  <si>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</si>
  <si>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</si>
  <si>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</si>
  <si>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</si>
  <si>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</si>
  <si>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</si>
  <si>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</si>
  <si>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</si>
  <si>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</si>
  <si>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</si>
  <si>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</si>
  <si>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</si>
  <si>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</si>
  <si>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</si>
  <si>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</si>
  <si>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</si>
  <si>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</si>
  <si>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</si>
  <si>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</si>
  <si>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</si>
  <si>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</si>
  <si>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</si>
  <si>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</si>
  <si>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</si>
  <si>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</si>
  <si>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</si>
  <si>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</si>
  <si>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</si>
  <si>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</si>
  <si>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</si>
  <si>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</si>
  <si>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</si>
  <si>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</si>
  <si>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</si>
  <si>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</si>
  <si>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</si>
  <si>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</si>
  <si>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</si>
  <si>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</si>
  <si>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</si>
  <si>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</si>
  <si>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</si>
  <si>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</si>
  <si>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</si>
  <si>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</si>
  <si>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</si>
  <si>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</si>
  <si>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</si>
  <si>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</si>
  <si>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</si>
  <si>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</si>
  <si>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</si>
  <si>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</si>
  <si>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</si>
  <si>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</si>
  <si>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</si>
  <si>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</si>
  <si>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</si>
  <si>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</si>
  <si>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</si>
  <si>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</si>
  <si>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</si>
  <si>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</si>
  <si>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</si>
  <si>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</si>
  <si>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</si>
  <si>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</si>
  <si>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</si>
  <si>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</si>
  <si>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</si>
  <si>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</si>
  <si>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</si>
  <si>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</si>
  <si>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</si>
  <si>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</si>
  <si>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</si>
  <si>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</si>
  <si>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</si>
  <si>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</si>
  <si>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</si>
  <si>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</si>
  <si>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</si>
  <si>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</si>
  <si>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</si>
  <si>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</si>
  <si>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</si>
  <si>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</si>
  <si>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</si>
  <si>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</si>
  <si>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</si>
  <si>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</si>
  <si>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</si>
  <si>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</si>
  <si>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</si>
  <si>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</si>
  <si>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</si>
  <si>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</si>
  <si>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</si>
  <si>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</si>
  <si>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</si>
  <si>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</si>
  <si>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</si>
  <si>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</si>
  <si>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大阪府池田市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</si>
  <si>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</si>
  <si>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</si>
  <si>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</si>
  <si>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</si>
  <si>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</si>
  <si>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</si>
  <si>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</si>
  <si>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</si>
  <si>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</si>
  <si>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</si>
  <si>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</si>
  <si>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</si>
  <si>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</si>
  <si>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</si>
  <si>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</si>
  <si>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</si>
  <si>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</si>
  <si>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</si>
  <si>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</si>
  <si>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</si>
  <si>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</si>
  <si>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</si>
  <si>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</si>
  <si>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</si>
  <si>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</si>
  <si>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</si>
  <si>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</si>
  <si>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</si>
  <si>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</si>
  <si>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</si>
  <si>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</si>
  <si>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</si>
  <si>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</si>
  <si>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</si>
  <si>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</si>
  <si>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</si>
  <si>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</si>
  <si>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</si>
  <si>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</si>
  <si>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</si>
  <si>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</si>
  <si>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</si>
  <si>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</si>
  <si>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</si>
  <si>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</si>
  <si>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</si>
  <si>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</si>
  <si>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</si>
  <si>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</si>
  <si>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</si>
  <si>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</si>
  <si>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</si>
  <si>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</si>
  <si>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</si>
  <si>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</si>
  <si>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</si>
  <si>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</si>
  <si>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</si>
  <si>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</si>
  <si>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</si>
  <si>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</si>
  <si>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</si>
  <si>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</si>
  <si>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</si>
  <si>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</si>
  <si>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</si>
  <si>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</si>
  <si>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</si>
  <si>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</si>
  <si>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</si>
  <si>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</si>
  <si>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</si>
  <si>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</si>
  <si>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</si>
  <si>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</si>
  <si>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</si>
  <si>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</si>
  <si>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</si>
  <si>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</si>
  <si>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</si>
  <si>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</si>
  <si>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</si>
  <si>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</si>
  <si>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</si>
  <si>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</si>
  <si>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</si>
  <si>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</si>
  <si>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</si>
  <si>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</si>
  <si>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</si>
  <si>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</si>
  <si>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</si>
  <si>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</si>
  <si>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</si>
  <si>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</si>
  <si>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</si>
  <si>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</si>
  <si>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</si>
  <si>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</si>
  <si>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</si>
  <si>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</si>
  <si>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</si>
  <si>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</si>
  <si>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</si>
  <si>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</si>
  <si>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</si>
  <si>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</si>
  <si>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</si>
  <si>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</si>
  <si>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</si>
  <si>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</si>
  <si>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</si>
  <si>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</si>
  <si>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</si>
  <si>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</si>
  <si>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</si>
  <si>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</si>
  <si>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</si>
  <si>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</si>
  <si>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</si>
  <si>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</si>
  <si>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</si>
  <si>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</si>
  <si>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</si>
  <si>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</si>
  <si>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</si>
  <si>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</si>
  <si>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</si>
  <si>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</si>
  <si>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</si>
  <si>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</si>
  <si>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</si>
  <si>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</si>
  <si>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</si>
  <si>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</si>
  <si>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</si>
  <si>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</si>
  <si>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</si>
  <si>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</si>
  <si>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</si>
  <si>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</si>
  <si>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</si>
  <si>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</si>
  <si>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</si>
  <si>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</si>
  <si>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</si>
  <si>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</si>
  <si>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</si>
  <si>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</si>
  <si>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</si>
  <si>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</si>
  <si>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</si>
  <si>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大阪府池田市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</si>
  <si>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</si>
  <si>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</si>
  <si>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</si>
  <si>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</si>
  <si>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</si>
  <si>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</si>
  <si>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</si>
  <si>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</si>
  <si>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</si>
  <si>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</si>
  <si>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</si>
  <si>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</si>
  <si>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</si>
  <si>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</si>
  <si>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</si>
  <si>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</si>
  <si>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</si>
  <si>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</si>
  <si>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</si>
  <si>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</si>
  <si>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</si>
  <si>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</si>
  <si>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</si>
  <si>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</si>
  <si>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</si>
  <si>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</si>
  <si>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</si>
  <si>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</si>
  <si>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</si>
  <si>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</si>
  <si>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</si>
  <si>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</si>
  <si>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</si>
  <si>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</si>
  <si>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</si>
  <si>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</si>
  <si>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</si>
  <si>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</si>
  <si>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</si>
  <si>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</si>
  <si>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</si>
  <si>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</si>
  <si>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</si>
  <si>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</si>
  <si>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</si>
  <si>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</si>
  <si>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</si>
  <si>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</si>
  <si>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</si>
  <si>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</si>
  <si>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</si>
  <si>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</si>
  <si>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</si>
  <si>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</si>
  <si>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</si>
  <si>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</si>
  <si>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</si>
  <si>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</si>
  <si>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</si>
  <si>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</si>
  <si>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</si>
  <si>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</si>
  <si>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</si>
  <si>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</si>
  <si>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</si>
  <si>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</si>
  <si>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</si>
  <si>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</si>
  <si>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</si>
  <si>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</si>
  <si>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</si>
  <si>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</si>
  <si>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</si>
  <si>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</si>
  <si>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</si>
  <si>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</si>
  <si>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</si>
  <si>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</si>
  <si>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</si>
  <si>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</si>
  <si>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</si>
  <si>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</si>
  <si>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</si>
  <si>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</si>
  <si>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</si>
  <si>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</si>
  <si>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</si>
  <si>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</si>
  <si>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</si>
  <si>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</si>
  <si>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</si>
  <si>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</si>
  <si>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</si>
  <si>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</si>
  <si>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</si>
  <si>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</si>
  <si>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</si>
  <si>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</si>
  <si>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</si>
  <si>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</si>
  <si>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</si>
  <si>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</si>
  <si>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</si>
  <si>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</si>
  <si>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</si>
  <si>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</si>
  <si>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</si>
  <si>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</si>
  <si>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</si>
  <si>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</si>
  <si>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</si>
  <si>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</si>
  <si>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</si>
  <si>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</si>
  <si>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</si>
  <si>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</si>
  <si>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</si>
  <si>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</si>
  <si>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</si>
  <si>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</si>
  <si>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</si>
  <si>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</si>
  <si>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</si>
  <si>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</si>
  <si>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</si>
  <si>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</si>
  <si>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</si>
  <si>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</si>
  <si>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</si>
  <si>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</si>
  <si>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</si>
  <si>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</si>
  <si>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</si>
  <si>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</si>
  <si>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</si>
  <si>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</si>
  <si>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</si>
  <si>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</si>
  <si>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</si>
  <si>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</si>
  <si>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</si>
  <si>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</si>
  <si>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</si>
  <si>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</si>
  <si>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</si>
  <si>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</si>
  <si>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</si>
  <si>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</si>
  <si>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</si>
  <si>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</si>
  <si>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</si>
  <si>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</si>
  <si>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</si>
  <si>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</si>
  <si>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</si>
  <si>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</si>
  <si>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</si>
  <si>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</si>
  <si>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</si>
  <si>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</si>
  <si>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</si>
  <si>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</si>
  <si>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</si>
  <si>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</si>
  <si>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</si>
  <si>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</si>
  <si>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</si>
  <si>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</si>
  <si>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</si>
  <si>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</si>
  <si>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</si>
  <si>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</si>
  <si>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</si>
  <si>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</si>
  <si>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</si>
  <si>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</si>
  <si>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</si>
  <si>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</si>
  <si>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</si>
  <si>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</si>
  <si>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</si>
  <si>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</si>
  <si>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</si>
  <si>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</si>
  <si>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</si>
  <si>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</si>
  <si>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</si>
  <si>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</si>
  <si>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</si>
  <si>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</si>
  <si>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</si>
  <si>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</si>
  <si>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</si>
  <si>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</si>
  <si>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</si>
  <si>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</si>
  <si>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</si>
  <si>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2.37</t>
  </si>
  <si>
    <t>▲ 0.91</t>
  </si>
  <si>
    <t>▲ 1.46</t>
  </si>
  <si>
    <t>▲ 1.67</t>
  </si>
  <si>
    <t>病院事業会計</t>
  </si>
  <si>
    <t>水道事業会計</t>
  </si>
  <si>
    <t>公共下水道事業会計</t>
  </si>
  <si>
    <t>国民健康保険特別会計</t>
  </si>
  <si>
    <t>介護保険事業特別会計</t>
  </si>
  <si>
    <t>一般会計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</si>
  <si>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</si>
  <si>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</si>
  <si>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</si>
  <si>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</si>
  <si>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</si>
  <si>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</si>
  <si>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</si>
  <si>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</si>
  <si>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</si>
  <si>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</si>
  <si>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</si>
  <si>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</si>
  <si>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</si>
  <si>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</si>
  <si>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</si>
  <si>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</si>
  <si>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</si>
  <si>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</si>
  <si>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池田みどりスポーツ財団</t>
    <rPh sb="0" eb="2">
      <t>イケダ</t>
    </rPh>
    <rPh sb="9" eb="11">
      <t>ザイダン</t>
    </rPh>
    <phoneticPr fontId="2"/>
  </si>
  <si>
    <t>教育振興基金</t>
    <rPh sb="0" eb="2">
      <t>キョウイク</t>
    </rPh>
    <rPh sb="2" eb="4">
      <t>シンコウ</t>
    </rPh>
    <rPh sb="4" eb="6">
      <t>キキン</t>
    </rPh>
    <phoneticPr fontId="5"/>
  </si>
  <si>
    <t>みんなでつくるまち推進基金</t>
    <rPh sb="9" eb="11">
      <t>スイシン</t>
    </rPh>
    <rPh sb="11" eb="13">
      <t>キキン</t>
    </rPh>
    <phoneticPr fontId="2"/>
  </si>
  <si>
    <t>福祉基金</t>
    <rPh sb="0" eb="2">
      <t>フクシ</t>
    </rPh>
    <rPh sb="2" eb="4">
      <t>キキン</t>
    </rPh>
    <phoneticPr fontId="2"/>
  </si>
  <si>
    <t>世界に誇れる安全で安心なまちづくり基金</t>
    <rPh sb="0" eb="2">
      <t>セカイ</t>
    </rPh>
    <rPh sb="3" eb="4">
      <t>ホコ</t>
    </rPh>
    <rPh sb="6" eb="8">
      <t>アンゼン</t>
    </rPh>
    <rPh sb="9" eb="11">
      <t>アンシン</t>
    </rPh>
    <rPh sb="17" eb="19">
      <t>キキン</t>
    </rPh>
    <phoneticPr fontId="2"/>
  </si>
  <si>
    <t>子ども・子育て基金</t>
    <rPh sb="0" eb="1">
      <t>コ</t>
    </rPh>
    <rPh sb="4" eb="6">
      <t>コソダ</t>
    </rPh>
    <rPh sb="7" eb="9">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</si>
  <si>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</si>
  <si>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</si>
  <si>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</si>
  <si>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</si>
  <si>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</si>
  <si>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</si>
  <si>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</si>
  <si>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実質公債費比率については、一般会計の元利償還金の増加や企業債の元利償還金に充当したと認められる一般会計からの繰入金の増加などの要因により、令和４年度単年では比率が悪化したものの、3ヵ年平均では横ばいとなった。
　今後は、大規模な建設事業や施設の老朽化対策が控えており、地方債残高や元利償還金が増加することが見込まれることから、長期的には将来負担比率、実質公債費比率の悪化が懸念されるため、将来世代に過度な負担を残すことのないよう、池田市健全な財政運営に関する条例に基づき適正な公債管理に努める。</t>
    <rPh sb="18" eb="22">
      <t>ルイジダンタイ</t>
    </rPh>
    <rPh sb="23" eb="25">
      <t>ヒカク</t>
    </rPh>
    <rPh sb="27" eb="28">
      <t>ヒク</t>
    </rPh>
    <rPh sb="29" eb="31">
      <t>スイジュン</t>
    </rPh>
    <rPh sb="35" eb="40">
      <t>ジッシツコウサイヒ</t>
    </rPh>
    <rPh sb="40" eb="42">
      <t>ヒリツ</t>
    </rPh>
    <rPh sb="53" eb="58">
      <t>ガンリショウカンキン</t>
    </rPh>
    <rPh sb="59" eb="61">
      <t>ゾウカ</t>
    </rPh>
    <rPh sb="62" eb="65">
      <t>キギョウサイ</t>
    </rPh>
    <rPh sb="66" eb="71">
      <t>ガンリショウカンキン</t>
    </rPh>
    <rPh sb="72" eb="74">
      <t>ジュウトウ</t>
    </rPh>
    <rPh sb="77" eb="78">
      <t>ミト</t>
    </rPh>
    <rPh sb="82" eb="86">
      <t>イッパンカイケイ</t>
    </rPh>
    <rPh sb="89" eb="92">
      <t>クリイレキン</t>
    </rPh>
    <rPh sb="93" eb="95">
      <t>ゾウカ</t>
    </rPh>
    <rPh sb="104" eb="106">
      <t>レイワ</t>
    </rPh>
    <rPh sb="107" eb="109">
      <t>ネンド</t>
    </rPh>
    <rPh sb="109" eb="111">
      <t>タンネン</t>
    </rPh>
    <rPh sb="113" eb="115">
      <t>ヒリツ</t>
    </rPh>
    <rPh sb="116" eb="118">
      <t>アッカ</t>
    </rPh>
    <rPh sb="126" eb="129">
      <t>ネンヘイキン</t>
    </rPh>
    <rPh sb="131" eb="132">
      <t>ヨコ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</si>
  <si>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</si>
  <si>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</si>
  <si>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</si>
  <si>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将来負担比率は算定されず、類似団体と比較して低い水準にあるが、有形固定資産減価償却率は類似団体内平均値より高い水準にある。
　今後は、老朽化した公共施設の更新に取り組まなければならないため、地方債の増加による将来負担比率の悪化が懸念される。
　これに対応するため、公共施設等総合管理計画や個別施設計画に基づき、公共施設の効率的保全、適正配置、有効活用に努める。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</si>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</sst>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0" borderId="137" xfId="12"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FEE518-C378-468A-987D-0E48FDF100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FC53-4B11-8B8B-9DE423793C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47204</c:v>
                </c:pt>
                <c:pt idx="1">
                  <c:v>71794</c:v>
                </c:pt>
                <c:pt idx="2">
                  <c:v>39650</c:v>
                </c:pt>
                <c:pt idx="3">
                  <c:v>34363</c:v>
                </c:pt>
                <c:pt idx="4">
                  <c:v>13977</c:v>
                </c:pt>
              </c:numCache>
            </c:numRef>
          </c:val>
          <c:smooth val="0"/>
          <c:extLst>
            <c:ext xmlns:c16="http://schemas.microsoft.com/office/drawing/2014/chart" uri="{C3380CC4-5D6E-409C-BE32-E72D297353CC}">
              <c16:uniqueId val="{00000001-FC53-4B11-8B8B-9DE423793C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0.56999999999999995</c:v>
                </c:pt>
                <c:pt idx="1">
                  <c:v>0.5</c:v>
                </c:pt>
                <c:pt idx="2">
                  <c:v>1.03</c:v>
                </c:pt>
                <c:pt idx="3">
                  <c:v>2.16</c:v>
                </c:pt>
                <c:pt idx="4">
                  <c:v>0.51</c:v>
                </c:pt>
              </c:numCache>
            </c:numRef>
          </c:val>
          <c:extLst>
            <c:ext xmlns:c16="http://schemas.microsoft.com/office/drawing/2014/chart" uri="{C3380CC4-5D6E-409C-BE32-E72D297353CC}">
              <c16:uniqueId val="{00000000-7E1A-4B69-97EA-2CB0C03D4B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24.9</c:v>
                </c:pt>
                <c:pt idx="1">
                  <c:v>24.12</c:v>
                </c:pt>
                <c:pt idx="2">
                  <c:v>21.51</c:v>
                </c:pt>
                <c:pt idx="3">
                  <c:v>20.84</c:v>
                </c:pt>
                <c:pt idx="4">
                  <c:v>22.35</c:v>
                </c:pt>
              </c:numCache>
            </c:numRef>
          </c:val>
          <c:extLst>
            <c:ext xmlns:c16="http://schemas.microsoft.com/office/drawing/2014/chart" uri="{C3380CC4-5D6E-409C-BE32-E72D297353CC}">
              <c16:uniqueId val="{00000001-7E1A-4B69-97EA-2CB0C03D4B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-2.37</c:v>
                </c:pt>
                <c:pt idx="1">
                  <c:v>-0.91</c:v>
                </c:pt>
                <c:pt idx="2">
                  <c:v>-1.46</c:v>
                </c:pt>
                <c:pt idx="3">
                  <c:v>1.19</c:v>
                </c:pt>
                <c:pt idx="4">
                  <c:v>-1.67</c:v>
                </c:pt>
              </c:numCache>
            </c:numRef>
          </c:val>
          <c:smooth val="0"/>
          <c:extLst>
            <c:ext xmlns:c16="http://schemas.microsoft.com/office/drawing/2014/chart" uri="{C3380CC4-5D6E-409C-BE32-E72D297353CC}">
              <c16:uniqueId val="{00000002-7E1A-4B69-97EA-2CB0C03D4B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D7-4F21-8A88-41D00BD667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D7-4F21-8A88-41D00BD667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D7-4F21-8A88-41D00BD6675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0.27</c:v>
                </c:pt>
                <c:pt idx="4">
                  <c:v>#N/A</c:v>
                </c:pt>
                <c:pt idx="5">
                  <c:v>0.26</c:v>
                </c:pt>
                <c:pt idx="6">
                  <c:v>#N/A</c:v>
                </c:pt>
                <c:pt idx="7">
                  <c:v>0.25</c:v>
                </c:pt>
                <c:pt idx="8">
                  <c:v>#N/A</c:v>
                </c:pt>
                <c:pt idx="9">
                  <c:v>0.28000000000000003</c:v>
                </c:pt>
              </c:numCache>
            </c:numRef>
          </c:val>
          <c:extLst>
            <c:ext xmlns:c16="http://schemas.microsoft.com/office/drawing/2014/chart" uri="{C3380CC4-5D6E-409C-BE32-E72D297353CC}">
              <c16:uniqueId val="{00000003-A8D7-4F21-8A88-41D00BD6675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0.5</c:v>
                </c:pt>
                <c:pt idx="4">
                  <c:v>#N/A</c:v>
                </c:pt>
                <c:pt idx="5">
                  <c:v>1.03</c:v>
                </c:pt>
                <c:pt idx="6">
                  <c:v>#N/A</c:v>
                </c:pt>
                <c:pt idx="7">
                  <c:v>2.15</c:v>
                </c:pt>
                <c:pt idx="8">
                  <c:v>#N/A</c:v>
                </c:pt>
                <c:pt idx="9">
                  <c:v>0.5</c:v>
                </c:pt>
              </c:numCache>
            </c:numRef>
          </c:val>
          <c:extLst>
            <c:ext xmlns:c16="http://schemas.microsoft.com/office/drawing/2014/chart" uri="{C3380CC4-5D6E-409C-BE32-E72D297353CC}">
              <c16:uniqueId val="{00000004-A8D7-4F21-8A88-41D00BD6675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0.53</c:v>
                </c:pt>
                <c:pt idx="2">
                  <c:v>#N/A</c:v>
                </c:pt>
                <c:pt idx="3">
                  <c:v>0.19</c:v>
                </c:pt>
                <c:pt idx="4">
                  <c:v>#N/A</c:v>
                </c:pt>
                <c:pt idx="5">
                  <c:v>1.32</c:v>
                </c:pt>
                <c:pt idx="6">
                  <c:v>#N/A</c:v>
                </c:pt>
                <c:pt idx="7">
                  <c:v>0.94</c:v>
                </c:pt>
                <c:pt idx="8">
                  <c:v>#N/A</c:v>
                </c:pt>
                <c:pt idx="9">
                  <c:v>0.94</c:v>
                </c:pt>
              </c:numCache>
            </c:numRef>
          </c:val>
          <c:extLst>
            <c:ext xmlns:c16="http://schemas.microsoft.com/office/drawing/2014/chart" uri="{C3380CC4-5D6E-409C-BE32-E72D297353CC}">
              <c16:uniqueId val="{00000005-A8D7-4F21-8A88-41D00BD6675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0.94</c:v>
                </c:pt>
                <c:pt idx="4">
                  <c:v>#N/A</c:v>
                </c:pt>
                <c:pt idx="5">
                  <c:v>1.8</c:v>
                </c:pt>
                <c:pt idx="6">
                  <c:v>#N/A</c:v>
                </c:pt>
                <c:pt idx="7">
                  <c:v>2.2400000000000002</c:v>
                </c:pt>
                <c:pt idx="8">
                  <c:v>#N/A</c:v>
                </c:pt>
                <c:pt idx="9">
                  <c:v>2.29</c:v>
                </c:pt>
              </c:numCache>
            </c:numRef>
          </c:val>
          <c:extLst>
            <c:ext xmlns:c16="http://schemas.microsoft.com/office/drawing/2014/chart" uri="{C3380CC4-5D6E-409C-BE32-E72D297353CC}">
              <c16:uniqueId val="{00000006-A8D7-4F21-8A88-41D00BD6675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8.68</c:v>
                </c:pt>
                <c:pt idx="2">
                  <c:v>#N/A</c:v>
                </c:pt>
                <c:pt idx="3">
                  <c:v>9.27</c:v>
                </c:pt>
                <c:pt idx="4">
                  <c:v>#N/A</c:v>
                </c:pt>
                <c:pt idx="5">
                  <c:v>9.66</c:v>
                </c:pt>
                <c:pt idx="6">
                  <c:v>#N/A</c:v>
                </c:pt>
                <c:pt idx="7">
                  <c:v>9.25</c:v>
                </c:pt>
                <c:pt idx="8">
                  <c:v>#N/A</c:v>
                </c:pt>
                <c:pt idx="9">
                  <c:v>9.16</c:v>
                </c:pt>
              </c:numCache>
            </c:numRef>
          </c:val>
          <c:extLst>
            <c:ext xmlns:c16="http://schemas.microsoft.com/office/drawing/2014/chart" uri="{C3380CC4-5D6E-409C-BE32-E72D297353CC}">
              <c16:uniqueId val="{00000007-A8D7-4F21-8A88-41D00BD667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12.47</c:v>
                </c:pt>
                <c:pt idx="2">
                  <c:v>#N/A</c:v>
                </c:pt>
                <c:pt idx="3">
                  <c:v>14.12</c:v>
                </c:pt>
                <c:pt idx="4">
                  <c:v>#N/A</c:v>
                </c:pt>
                <c:pt idx="5">
                  <c:v>13.78</c:v>
                </c:pt>
                <c:pt idx="6">
                  <c:v>#N/A</c:v>
                </c:pt>
                <c:pt idx="7">
                  <c:v>12.96</c:v>
                </c:pt>
                <c:pt idx="8">
                  <c:v>#N/A</c:v>
                </c:pt>
                <c:pt idx="9">
                  <c:v>12.23</c:v>
                </c:pt>
              </c:numCache>
            </c:numRef>
          </c:val>
          <c:extLst>
            <c:ext xmlns:c16="http://schemas.microsoft.com/office/drawing/2014/chart" uri="{C3380CC4-5D6E-409C-BE32-E72D297353CC}">
              <c16:uniqueId val="{00000008-A8D7-4F21-8A88-41D00BD6675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c:v>
                </c:pt>
                <c:pt idx="2">
                  <c:v>#N/A</c:v>
                </c:pt>
                <c:pt idx="3">
                  <c:v>2.56</c:v>
                </c:pt>
                <c:pt idx="4">
                  <c:v>#N/A</c:v>
                </c:pt>
                <c:pt idx="5">
                  <c:v>5.72</c:v>
                </c:pt>
                <c:pt idx="6">
                  <c:v>#N/A</c:v>
                </c:pt>
                <c:pt idx="7">
                  <c:v>12.83</c:v>
                </c:pt>
                <c:pt idx="8">
                  <c:v>#N/A</c:v>
                </c:pt>
                <c:pt idx="9">
                  <c:v>19.54</c:v>
                </c:pt>
              </c:numCache>
            </c:numRef>
          </c:val>
          <c:extLst>
            <c:ext xmlns:c16="http://schemas.microsoft.com/office/drawing/2014/chart" uri="{C3380CC4-5D6E-409C-BE32-E72D297353CC}">
              <c16:uniqueId val="{00000009-A8D7-4F21-8A88-41D00BD667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3358</c:v>
                </c:pt>
                <c:pt idx="5">
                  <c:v>3455</c:v>
                </c:pt>
                <c:pt idx="8">
                  <c:v>3520</c:v>
                </c:pt>
                <c:pt idx="11">
                  <c:v>3627</c:v>
                </c:pt>
                <c:pt idx="14">
                  <c:v>3685</c:v>
                </c:pt>
              </c:numCache>
            </c:numRef>
          </c:val>
          <c:extLst>
            <c:ext xmlns:c16="http://schemas.microsoft.com/office/drawing/2014/chart" uri="{C3380CC4-5D6E-409C-BE32-E72D297353CC}">
              <c16:uniqueId val="{00000000-F580-4804-A328-14B5AB2DFA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80-4804-A328-14B5AB2DFA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80-4804-A328-14B5AB2DFA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80-4804-A328-14B5AB2DFA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970</c:v>
                </c:pt>
                <c:pt idx="3">
                  <c:v>714</c:v>
                </c:pt>
                <c:pt idx="6">
                  <c:v>625</c:v>
                </c:pt>
                <c:pt idx="9">
                  <c:v>576</c:v>
                </c:pt>
                <c:pt idx="12">
                  <c:v>633</c:v>
                </c:pt>
              </c:numCache>
            </c:numRef>
          </c:val>
          <c:extLst>
            <c:ext xmlns:c16="http://schemas.microsoft.com/office/drawing/2014/chart" uri="{C3380CC4-5D6E-409C-BE32-E72D297353CC}">
              <c16:uniqueId val="{00000004-F580-4804-A328-14B5AB2DFA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80-4804-A328-14B5AB2DFA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80-4804-A328-14B5AB2DFA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3798</c:v>
                </c:pt>
                <c:pt idx="3">
                  <c:v>3081</c:v>
                </c:pt>
                <c:pt idx="6">
                  <c:v>3103</c:v>
                </c:pt>
                <c:pt idx="9">
                  <c:v>3201</c:v>
                </c:pt>
                <c:pt idx="12">
                  <c:v>3443</c:v>
                </c:pt>
              </c:numCache>
            </c:numRef>
          </c:val>
          <c:extLst>
            <c:ext xmlns:c16="http://schemas.microsoft.com/office/drawing/2014/chart" uri="{C3380CC4-5D6E-409C-BE32-E72D297353CC}">
              <c16:uniqueId val="{00000007-F580-4804-A328-14B5AB2DFA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1410</c:v>
                </c:pt>
                <c:pt idx="2">
                  <c:v>#N/A</c:v>
                </c:pt>
                <c:pt idx="3">
                  <c:v>#N/A</c:v>
                </c:pt>
                <c:pt idx="4">
                  <c:v>340</c:v>
                </c:pt>
                <c:pt idx="5">
                  <c:v>#N/A</c:v>
                </c:pt>
                <c:pt idx="6">
                  <c:v>#N/A</c:v>
                </c:pt>
                <c:pt idx="7">
                  <c:v>208</c:v>
                </c:pt>
                <c:pt idx="8">
                  <c:v>#N/A</c:v>
                </c:pt>
                <c:pt idx="9">
                  <c:v>#N/A</c:v>
                </c:pt>
                <c:pt idx="10">
                  <c:v>150</c:v>
                </c:pt>
                <c:pt idx="11">
                  <c:v>#N/A</c:v>
                </c:pt>
                <c:pt idx="12">
                  <c:v>#N/A</c:v>
                </c:pt>
                <c:pt idx="13">
                  <c:v>391</c:v>
                </c:pt>
                <c:pt idx="14">
                  <c:v>#N/A</c:v>
                </c:pt>
              </c:numCache>
            </c:numRef>
          </c:val>
          <c:smooth val="0"/>
          <c:extLst>
            <c:ext xmlns:c16="http://schemas.microsoft.com/office/drawing/2014/chart" uri="{C3380CC4-5D6E-409C-BE32-E72D297353CC}">
              <c16:uniqueId val="{00000008-F580-4804-A328-14B5AB2DFA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31994</c:v>
                </c:pt>
                <c:pt idx="5">
                  <c:v>32850</c:v>
                </c:pt>
                <c:pt idx="8">
                  <c:v>33260</c:v>
                </c:pt>
                <c:pt idx="11">
                  <c:v>33933</c:v>
                </c:pt>
                <c:pt idx="14">
                  <c:v>32465</c:v>
                </c:pt>
              </c:numCache>
            </c:numRef>
          </c:val>
          <c:extLst>
            <c:ext xmlns:c16="http://schemas.microsoft.com/office/drawing/2014/chart" uri="{C3380CC4-5D6E-409C-BE32-E72D297353CC}">
              <c16:uniqueId val="{00000000-FFDA-4776-9357-C1327D424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10203</c:v>
                </c:pt>
                <c:pt idx="5">
                  <c:v>11331</c:v>
                </c:pt>
                <c:pt idx="8">
                  <c:v>11389</c:v>
                </c:pt>
                <c:pt idx="11">
                  <c:v>10581</c:v>
                </c:pt>
                <c:pt idx="14">
                  <c:v>9807</c:v>
                </c:pt>
              </c:numCache>
            </c:numRef>
          </c:val>
          <c:extLst>
            <c:ext xmlns:c16="http://schemas.microsoft.com/office/drawing/2014/chart" uri="{C3380CC4-5D6E-409C-BE32-E72D297353CC}">
              <c16:uniqueId val="{00000001-FFDA-4776-9357-C1327D424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8442</c:v>
                </c:pt>
                <c:pt idx="5">
                  <c:v>8422</c:v>
                </c:pt>
                <c:pt idx="8">
                  <c:v>8162</c:v>
                </c:pt>
                <c:pt idx="11">
                  <c:v>8433</c:v>
                </c:pt>
                <c:pt idx="14">
                  <c:v>8888</c:v>
                </c:pt>
              </c:numCache>
            </c:numRef>
          </c:val>
          <c:extLst>
            <c:ext xmlns:c16="http://schemas.microsoft.com/office/drawing/2014/chart" uri="{C3380CC4-5D6E-409C-BE32-E72D297353CC}">
              <c16:uniqueId val="{00000002-FFDA-4776-9357-C1327D424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A-4776-9357-C1327D424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A-4776-9357-C1327D424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A-4776-9357-C1327D424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4011</c:v>
                </c:pt>
                <c:pt idx="3">
                  <c:v>3847</c:v>
                </c:pt>
                <c:pt idx="6">
                  <c:v>3639</c:v>
                </c:pt>
                <c:pt idx="9">
                  <c:v>3644</c:v>
                </c:pt>
                <c:pt idx="12">
                  <c:v>3529</c:v>
                </c:pt>
              </c:numCache>
            </c:numRef>
          </c:val>
          <c:extLst>
            <c:ext xmlns:c16="http://schemas.microsoft.com/office/drawing/2014/chart" uri="{C3380CC4-5D6E-409C-BE32-E72D297353CC}">
              <c16:uniqueId val="{00000006-FFDA-4776-9357-C1327D424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FDA-4776-9357-C1327D424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12562</c:v>
                </c:pt>
                <c:pt idx="3">
                  <c:v>12033</c:v>
                </c:pt>
                <c:pt idx="6">
                  <c:v>8830</c:v>
                </c:pt>
                <c:pt idx="9">
                  <c:v>7599</c:v>
                </c:pt>
                <c:pt idx="12">
                  <c:v>7026</c:v>
                </c:pt>
              </c:numCache>
            </c:numRef>
          </c:val>
          <c:extLst>
            <c:ext xmlns:c16="http://schemas.microsoft.com/office/drawing/2014/chart" uri="{C3380CC4-5D6E-409C-BE32-E72D297353CC}">
              <c16:uniqueId val="{00000008-FFDA-4776-9357-C1327D424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c:v>
                </c:pt>
                <c:pt idx="6">
                  <c:v>3</c:v>
                </c:pt>
                <c:pt idx="9">
                  <c:v>3</c:v>
                </c:pt>
                <c:pt idx="12">
                  <c:v>2</c:v>
                </c:pt>
              </c:numCache>
            </c:numRef>
          </c:val>
          <c:extLst>
            <c:ext xmlns:c16="http://schemas.microsoft.com/office/drawing/2014/chart" uri="{C3380CC4-5D6E-409C-BE32-E72D297353CC}">
              <c16:uniqueId val="{00000009-FFDA-4776-9357-C1327D424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34642</c:v>
                </c:pt>
                <c:pt idx="3">
                  <c:v>36325</c:v>
                </c:pt>
                <c:pt idx="6">
                  <c:v>36650</c:v>
                </c:pt>
                <c:pt idx="9">
                  <c:v>35687</c:v>
                </c:pt>
                <c:pt idx="12">
                  <c:v>33004</c:v>
                </c:pt>
              </c:numCache>
            </c:numRef>
          </c:val>
          <c:extLst>
            <c:ext xmlns:c16="http://schemas.microsoft.com/office/drawing/2014/chart" uri="{C3380CC4-5D6E-409C-BE32-E72D297353CC}">
              <c16:uniqueId val="{0000000A-FFDA-4776-9357-C1327D424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DA-4776-9357-C1327D424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4812</c:v>
                </c:pt>
                <c:pt idx="1">
                  <c:v>4934</c:v>
                </c:pt>
                <c:pt idx="2">
                  <c:v>5235</c:v>
                </c:pt>
              </c:numCache>
            </c:numRef>
          </c:val>
          <c:extLst>
            <c:ext xmlns:c16="http://schemas.microsoft.com/office/drawing/2014/chart" uri="{C3380CC4-5D6E-409C-BE32-E72D297353CC}">
              <c16:uniqueId val="{00000000-ADC6-4EAA-849B-C7AD33593B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DC6-4EAA-849B-C7AD33593B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2187</c:v>
                </c:pt>
                <c:pt idx="1">
                  <c:v>2308</c:v>
                </c:pt>
                <c:pt idx="2">
                  <c:v>2449</c:v>
                </c:pt>
              </c:numCache>
            </c:numRef>
          </c:val>
          <c:extLst>
            <c:ext xmlns:c16="http://schemas.microsoft.com/office/drawing/2014/chart" uri="{C3380CC4-5D6E-409C-BE32-E72D297353CC}">
              <c16:uniqueId val="{00000002-ADC6-4EAA-849B-C7AD33593B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{496B7AEE-3F9A-4170-8447-A4E27D51E45E}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C9-474C-93AB-35012B1A4E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{6096297E-3D3F-480C-8D2D-00EB9FC04CBF}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C9-474C-93AB-35012B1A4E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{366275C5-6467-470F-BBC5-C9195D5766F3}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C9-474C-93AB-35012B1A4E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{04B9670A-6002-4094-B999-594310F5EFE8}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C9-474C-93AB-35012B1A4E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{5569EC6A-AF61-49CE-BE96-690183288A53}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C9-474C-93AB-35012B1A4E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{714B6554-6664-4CDF-BA9A-A4A4C2DEEFDF}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C9-474C-93AB-35012B1A4E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{119D8B29-A730-4BF5-8D43-2DCE52BF45F8}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C9-474C-93AB-35012B1A4E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{F2C2E4D3-DA38-4DF5-AF34-3CA38F11BACE}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C9-474C-93AB-35012B1A4E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{412CF1B6-BCC5-4DFA-AFDC-18743951BA9D}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C9-474C-93AB-35012B1A4E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65.3</c:v>
                </c:pt>
                <c:pt idx="16">
                  <c:v>64.900000000000006</c:v>
                </c:pt>
                <c:pt idx="24">
                  <c:v>64.900000000000006</c:v>
                </c:pt>
                <c:pt idx="32">
                  <c:v>66.3</c:v>
                </c:pt>
              </c:numCache>
            </c:numRef>
          </c:xVal>
          <c:yVal>
            <c:numRef>
              <c:f>公会計指標分析・財政指標組合せ分析表!$BP$51:$DC$51</c:f>
              <c:numCache>
                <c:formatCode>#,##0.0;"▲ "#,##0.0</c:formatCode>
                <c:ptCount val="40"/>
                <c:pt idx="0">
                  <c:v>3</c:v>
                </c:pt>
              </c:numCache>
            </c:numRef>
          </c:yVal>
          <c:smooth val="0"/>
          <c:extLst>
            <c:ext xmlns:c16="http://schemas.microsoft.com/office/drawing/2014/chart" uri="{C3380CC4-5D6E-409C-BE32-E72D297353CC}">
              <c16:uniqueId val="{00000009-27C9-474C-93AB-35012B1A4E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{B38948B7-9717-4C26-B98D-AB87C74CA6AA}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C9-474C-93AB-35012B1A4E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{CC25E803-EC06-4B85-8F1B-1873CF878347}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C9-474C-93AB-35012B1A4E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{28560187-B1C8-480A-93B0-6281DC44877D}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C9-474C-93AB-35012B1A4E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{C3722385-107F-4B75-8CD7-000078D1EC9E}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C9-474C-93AB-35012B1A4E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{D5888BB3-E8D2-4CBE-B756-0721C0FFCD8C}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C9-474C-93AB-35012B1A4E5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{E295534D-E362-4805-A705-2C7419126ADD}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C9-474C-93AB-35012B1A4E5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{7324149D-9F49-4D52-8BEF-F21B4B01BAF4}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C9-474C-93AB-35012B1A4E5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{A0957636-5342-4475-AB2D-C4B9F2A76808}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C9-474C-93AB-35012B1A4E5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{A8C0C8CA-917F-4EE6-8A1F-41D689DFF434}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C9-474C-93AB-35012B1A4E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27C9-474C-93AB-35012B1A4E56}"/>
            </c:ext>
          </c:extLst>
        </c:ser>
        <c:dLbls>
          <c:showLegendKey val="0"/>
          <c:showVal val="1"/>
          <c:showCatName val="0"/>
          <c:showSerName val="0"/>
          <c:showPercent val="0"/>
          <c:showBubbleSize val="0"/>
        </c:dLbls>
        <c:axId val="476762280"/>
        <c:axId val="476762664"/>
      </c:scatterChart>
      <c:valAx>
        <c:axId val="47676228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62664"/>
        <c:crosses val="autoZero"/>
        <c:crossBetween val="midCat"/>
      </c:valAx>
      <c:valAx>
        <c:axId val="476762664"/>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676228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{53BC245E-12D8-4CF0-BA09-F0338F117504}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BF7-4485-9C3F-5A731F5FD6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{7FC923FC-79A6-4643-9EC7-086C2CDAF445}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F7-4485-9C3F-5A731F5FD6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{E86E42E5-2CD4-48F2-8BCB-EC5CCEBB29F9}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F7-4485-9C3F-5A731F5FD6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{943C6363-63CC-4CF5-9FBB-FA768310DA9E}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F7-4485-9C3F-5A731F5FD6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{CC1CF046-B5AE-4336-8EBC-976529172068}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F7-4485-9C3F-5A731F5FD60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{69425BA6-95A5-4124-89C3-5167F1EC8B72}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BF7-4485-9C3F-5A731F5FD60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{187918EB-EB54-4AF3-9503-7F49678C6A5F}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BF7-4485-9C3F-5A731F5FD60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{34685000-9E3C-4A6D-B77F-AC3D7C2CC7D9}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BF7-4485-9C3F-5A731F5FD6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{5BD4198F-A950-43F9-BB84-AB9B683E03D8}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BF7-4485-9C3F-5A731F5FD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4.7</c:v>
                </c:pt>
                <c:pt idx="16">
                  <c:v>3.4</c:v>
                </c:pt>
                <c:pt idx="24">
                  <c:v>1.1000000000000001</c:v>
                </c:pt>
                <c:pt idx="32">
                  <c:v>1.2</c:v>
                </c:pt>
              </c:numCache>
            </c:numRef>
          </c:xVal>
          <c:yVal>
            <c:numRef>
              <c:f>公会計指標分析・財政指標組合せ分析表!$BP$73:$DC$73</c:f>
              <c:numCache>
                <c:formatCode>#,##0.0;"▲ "#,##0.0</c:formatCode>
                <c:ptCount val="40"/>
                <c:pt idx="0">
                  <c:v>3</c:v>
                </c:pt>
              </c:numCache>
            </c:numRef>
          </c:yVal>
          <c:smooth val="0"/>
          <c:extLst>
            <c:ext xmlns:c16="http://schemas.microsoft.com/office/drawing/2014/chart" uri="{C3380CC4-5D6E-409C-BE32-E72D297353CC}">
              <c16:uniqueId val="{00000009-4BF7-4485-9C3F-5A731F5FD6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{420A5EC6-4838-46F8-9DB3-76D2B33000D6}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BF7-4485-9C3F-5A731F5FD6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{7783E3FB-2BCF-455D-AFA2-6B1E2070CFD8}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F7-4485-9C3F-5A731F5FD6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{08211CEA-F917-41F7-8165-3B97E0F6DFF4}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F7-4485-9C3F-5A731F5FD6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{7C4A20DD-BD3B-49B7-82EE-A7476BB9D1AA}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F7-4485-9C3F-5A731F5FD6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{B62DB47B-1241-4891-A7EB-F54B809C372B}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F7-4485-9C3F-5A731F5FD60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{A77E56D2-03E8-4BA5-BEE8-F4379C749706}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BF7-4485-9C3F-5A731F5FD60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{30436C6E-8B37-4F7D-A042-B0C87CD7F7F4}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BF7-4485-9C3F-5A731F5FD60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{26E7F341-05F3-477F-9765-A4B11D48FA30}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BF7-4485-9C3F-5A731F5FD6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{90763D1F-35DE-4045-92B9-C300460F131B}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BF7-4485-9C3F-5A731F5FD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4BF7-4485-9C3F-5A731F5FD600}"/>
            </c:ext>
          </c:extLst>
        </c:ser>
        <c:dLbls>
          <c:showLegendKey val="0"/>
          <c:showVal val="1"/>
          <c:showCatName val="0"/>
          <c:showSerName val="0"/>
          <c:showPercent val="0"/>
          <c:showBubbleSize val="0"/>
        </c:dLbls>
        <c:axId val="477248280"/>
        <c:axId val="476844592"/>
      </c:scatterChart>
      <c:valAx>
        <c:axId val="477248280"/>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844592"/>
        <c:crosses val="autoZero"/>
        <c:crossBetween val="midCat"/>
      </c:valAx>
      <c:valAx>
        <c:axId val="476844592"/>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7248280"/>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1FB1EB-0419-4DBE-A830-BFC3A581028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59DBCD-9737-44AA-BF12-0F42399012D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B26699C-BD72-4245-BACD-717E57FCE07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5A804FB-7ABE-4B43-9893-E9CE1F373E8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5BFCB09-C90C-460B-B768-710F48E66B3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D41272A-AC40-4C4C-9D4D-985689A49E6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D6B0A0A-F75C-4DD0-BF31-E890A641F13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B0987D5-F932-4982-B8B2-187F91F0D6B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11E7441-D1A6-4A73-AF86-83974F0F45A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4D216B9-E143-4C74-9E98-5303409E8C2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7FE208-230B-427F-82C0-FC0BCF8D6B8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862473A-3A1D-4ED8-B668-2B512745679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B6586A-E643-407B-B12C-A1DD33D24E4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E6A2330-A43C-42CE-AA82-62A150FB520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D5A0465-A9AC-41AA-9D5C-8C402C62C5E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059054A-1A43-4916-85B1-E34AD21A89C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01C691B-2EFB-4D56-B39B-D1E1CA596DA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88424B8-312E-479D-BA37-2B395D17C90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690E35E-B545-4FFA-AC27-38491FD3400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7A3F143-ACF4-4E3F-BF95-FC9D1D66C66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50F73E-7630-4DE5-86F8-FDD54C56022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282FEFC-1815-49AB-B006-46C2DDA0C23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9564E1D-1689-4C23-AED6-43B8D58B741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95891B6-AFC4-44BC-B0D7-34A750226CE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44C37E8-21AA-473D-84ED-9239EAE788F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D86CEEC-7902-42B1-8671-ABE92F089CC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A597E11-AE2E-40AB-BDFB-47E680BA584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E48C755-3EEF-4FEE-A478-2012DFA47B6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E092F5E-A555-4C6E-9CB7-41720C5BD57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730D9AF-352D-4C5F-B0D0-1B32EDC8A0F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C9E6A53-8358-42DD-B760-DEB6B304F5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F7C6C61-FFE0-466C-87B4-7E78871245D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A9D144A-279C-4B9E-8B7E-F28B97233F2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530C7A2-1CCD-4EE8-9E91-C0F80127979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2833167-8CF4-42ED-B4FA-9B7F17097A5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8B91BDD-8F77-41B7-8F47-3A90FB2450C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7AB10DE-606F-4838-B513-8CDCEB8F58F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7DEA7B8-985F-41C8-B903-3447686DF13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E288EEE-8507-4873-9F57-F17A747F4AD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05EF98E-F268-4468-B561-F1AA2536066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F8BAB5B-AA5F-4F97-AE4D-E0AFD00A81F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58B784A-DCED-4417-A2CE-D3A18EC471D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9DD9ADA-247A-4C89-A330-CAAF1D3784F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1CB5DD0-BE5F-44EC-9687-156A30F3CE6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AA9E5AF-A6DD-4080-B791-0BE6C8F29BC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7C2928F-0571-4DB8-9D02-62EB74D2B91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B040FE-8653-4249-9FC5-33736F0A0AD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市民税や固定資産税などの増加により基準財政収入額が増加したものの、それ以上に、社会福祉費の増や臨時財政対策債の振替額の減少により基準財政需要額が大幅に増加したことに伴い、単年度の財政力指数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の減となった。３か年平均では前年度から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の減となったものの、類似団体内平均値を上回る水準を維持している。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充実等により一層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EAEF7D4-420F-42C3-AD6D-691FAF43321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DBF848C-2B07-4F9E-B9B7-5DEE951BEFE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DEC7A31C-8913-4B20-9B8B-A611E759930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330568EF-4413-4D30-BD2A-E44C789C582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E34DDE9-E1E2-4C15-9703-7C91EE7363D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75F0A00A-E89D-42BB-B48F-F525AD3C584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8F456F2-4E53-4FA8-9080-4449686BD83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C5EF7D5D-6761-4AC4-8E15-7BE2A08BEA3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5F6612EA-F3C6-4BBA-898C-328E6CC3B0D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2C32CE4A-DD8C-4972-9CD1-A7D9144AF59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5AB1FA9-34DC-48E8-80C7-6E4ECDE7526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7F2E905-9538-422B-9320-2124C1F5BB4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D8B62C3-5D05-4DB9-9264-40B247B5A54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FA3DD7FE-CDC5-4D7C-BFA6-617FA5E217E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7933752E-5AC7-4D4E-8273-C8B3E0706CB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2D4DFB2-F1F0-4EAF-B2B5-B01B07A4787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D9768EB-7146-4BBA-982D-C2340BB308B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ACB68F87-7D2C-4D2E-9D96-CAFA7FC544BA}"/>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4375287-0880-4CF7-9652-F1611F9B0C72}"/>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46D9A3F0-FE49-4CA6-A135-2DFB145EACAA}"/>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C66200CF-121A-40A8-9B99-2C12AE4B71FE}"/>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B6847397-C544-4370-A951-755EC079D9C6}"/>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441FB060-4B95-48FA-B823-A232C975DA75}"/>
            </a:ext>
          </a:extLst>
        </xdr:cNvPr>
        <xdr:cNvCxnSpPr/>
      </xdr:nvCxnSpPr>
      <xdr:spPr>
        <a:xfrm>
          <a:off x="4114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128B0F7E-78D5-4F79-AD23-6C4FA64E1906}"/>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FA72B412-CA7B-4CF7-83E2-53946D1500E8}"/>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91150DE4-5289-40E6-A5D3-94B3510F3B59}"/>
            </a:ext>
          </a:extLst>
        </xdr:cNvPr>
        <xdr:cNvCxnSpPr/>
      </xdr:nvCxnSpPr>
      <xdr:spPr>
        <a:xfrm>
          <a:off x="3225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4B7A6D34-43CD-40CB-8B28-5E56CC750FF6}"/>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9216CFCA-62AC-4965-8FDE-6B37E6EB7AD3}"/>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24CABE7E-5BCB-4C2D-9082-EA6440DF226E}"/>
            </a:ext>
          </a:extLst>
        </xdr:cNvPr>
        <xdr:cNvCxnSpPr/>
      </xdr:nvCxnSpPr>
      <xdr:spPr>
        <a:xfrm flipV="1">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1B154121-4D38-45EC-8CEB-9193E14A0FB2}"/>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18FCF8E7-E8BC-4E1D-942A-6FA4D443BDB8}"/>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FDBB99F6-D0DE-4909-B9A8-7C038FE65906}"/>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43AC651-89CE-4561-81FF-1593D43B6477}"/>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EFA75FA6-60F9-401D-AF63-F2096779382E}"/>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FC287328-7461-42E7-B1DB-C92D38837AAB}"/>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1886410B-7B7B-46D8-98E6-1C3624A4E651}"/>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890599A-EDBD-4A3E-8A22-27AD6B3A047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7B20031-7AC5-4D95-8396-A8E8673B8B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5CBBB4-FBA5-4330-B62E-C5889293A52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CAC524E-26B5-4765-A46C-C75ED9F399B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2344657-FBE4-445A-946A-2B485FB4907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E3B027B2-620F-43C9-9110-BD07B86E0E28}"/>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5C1C8FFB-E8EC-4EAB-9EFA-94CD60FA7FDD}"/>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660A627A-3CDA-49DA-9E56-8F570BC5C555}"/>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652F575C-67FE-478E-B66C-3BB9D4E23198}"/>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E5EC9426-8D22-476B-BFCD-158AA438448A}"/>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A35CBA94-7952-4AC9-968B-9DEDBABE9EB7}"/>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86E596D1-104B-4CCE-B7AE-94F5751684E8}"/>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E2F10997-97AB-4F8F-8FE1-5C49B46F232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C65B3D62-DEE1-4555-9511-3579726F598A}"/>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1DA3D8C9-E10A-4C47-84B2-41F4CD0C7E02}"/>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2C47E4A-7608-47AD-BB69-9927EA77B63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AF939240-D162-4CA6-9E12-A4D359796AC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81E5772-9844-4005-9303-B0CB0B4FB04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4B906CB-4BFE-4914-8DD5-74F7C8CC1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065751A-B67C-4DE9-BE3D-AF260FBC7E5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277598D-3699-4CE5-BF40-378666EB180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2A8DBD7-5C78-49E5-A2F1-8C70B0E300E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8669E7D-40F4-4CB4-AD66-7AE2269BA02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2CD3268-C192-4A54-845B-137BBC02CE6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6EF396A-EC7A-4608-A5DB-AA9B69994CC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58E3A229-DAB5-421F-842C-C931B41B7E5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FDAFA54-E47E-4DF1-9957-928A11B10B1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6A73118-6AAD-4010-BF58-717F4E47874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歳入面では個人市民税が増加したことや、地方交付税が増加した一方、歳出面では人件費や公債費が増加したことにより、経常経費に充当する一般財源の額が増加したことに伴い、経常収支比率は前年度か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ポイント悪化し、前年度より差は縮まったものの、類似団体内平均値を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ポイント下回る水準となった。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今後も歳入の根幹をなす市税収入の大幅な増加は見込めないため、継続して行財政改革に取り組み、財政構造の弾力性の確保に努める。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3C5FA97-01B9-4AEB-A6C3-11A086D2C4A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38250E73-346C-4F22-B8FC-E71ACE24B0E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301CA6B-A0D0-4535-B0C2-FE017407999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64E9FCD-F6BA-4D01-A029-F9B107238D1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F6305B46-DE36-48A1-B7F5-DCCB6F3F63A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5ED17C2B-B919-4E90-AC18-0F450E91D5F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C7200F84-3D20-43C5-9487-2F10E5BCCD6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D9DDA010-BC9C-40E2-A90E-06C508453EA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59261EE9-E5B3-4CB4-BA2D-D7901B44C74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9F040A-A841-47F4-AB22-77FCDAEC119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83A2424-984C-472B-82B2-05851A509AD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8B341E1C-BD89-4FAB-AD01-108973DBB14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73BA710-DB1E-427E-975B-315CC8B7BC0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4F2F8FD7-C412-4859-A8C5-DE6C8C959F3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3D18C2A-AE53-42AA-9192-4E0CC979E0D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981E316C-9328-48B5-B503-1D6D7873404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E8DC30B1-17E4-45EE-B827-36166095D2D4}"/>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B78C512D-CDBD-48CD-BEAF-D521B23B96F3}"/>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FDB9CCBB-9A8E-4535-A237-37CF629D0886}"/>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1D4CD612-20A4-494C-B16E-F38A650F49E9}"/>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C9496798-8D5C-4E7C-985D-86436C8DB189}"/>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63</xdr:row>
      <xdr:rowOff>66040</xdr:rowOff>
    </xdr:to>
    <xdr:cxnSp macro="">
      <xdr:nvCxnSpPr>
        <xdr:cNvPr id="134" name="直線コネクタ 133">
          <a:extLst>
            <a:ext uri="{FF2B5EF4-FFF2-40B4-BE49-F238E27FC236}">
              <a16:creationId xmlns:a16="http://schemas.microsoft.com/office/drawing/2014/main" id="{5A64732B-EE19-48EA-BD8C-663663C948A1}"/>
            </a:ext>
          </a:extLst>
        </xdr:cNvPr>
        <xdr:cNvCxnSpPr/>
      </xdr:nvCxnSpPr>
      <xdr:spPr>
        <a:xfrm>
          <a:off x="4114800" y="1063413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EDD54895-EB1E-4118-9755-9C5F99B58CAD}"/>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F12F83E0-7EA9-4287-A62F-AF92A41882F4}"/>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4697FD8D-A3D1-4775-9822-5D905D9DDFC7}"/>
            </a:ext>
          </a:extLst>
        </xdr:cNvPr>
        <xdr:cNvCxnSpPr/>
      </xdr:nvCxnSpPr>
      <xdr:spPr>
        <a:xfrm flipV="1">
          <a:off x="3225800" y="1063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F068419F-E5F4-4C71-853C-D5F4F7D8E5F8}"/>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FE47AB23-4D61-40D3-94FE-4FA71202BCAB}"/>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149013</xdr:rowOff>
    </xdr:to>
    <xdr:cxnSp macro="">
      <xdr:nvCxnSpPr>
        <xdr:cNvPr id="140" name="直線コネクタ 139">
          <a:extLst>
            <a:ext uri="{FF2B5EF4-FFF2-40B4-BE49-F238E27FC236}">
              <a16:creationId xmlns:a16="http://schemas.microsoft.com/office/drawing/2014/main" id="{BA65117D-0C03-4B51-88A6-2DE164518ABF}"/>
            </a:ext>
          </a:extLst>
        </xdr:cNvPr>
        <xdr:cNvCxnSpPr/>
      </xdr:nvCxnSpPr>
      <xdr:spPr>
        <a:xfrm>
          <a:off x="2336800" y="106663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21C001F8-0634-41B3-8C57-87E6A01D04C1}"/>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3DD64C84-BB19-480E-B040-4151301F756A}"/>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140970</xdr:rowOff>
    </xdr:to>
    <xdr:cxnSp macro="">
      <xdr:nvCxnSpPr>
        <xdr:cNvPr id="143" name="直線コネクタ 142">
          <a:extLst>
            <a:ext uri="{FF2B5EF4-FFF2-40B4-BE49-F238E27FC236}">
              <a16:creationId xmlns:a16="http://schemas.microsoft.com/office/drawing/2014/main" id="{B6E3D8B2-1599-45A4-ADF8-0AC8228DA022}"/>
            </a:ext>
          </a:extLst>
        </xdr:cNvPr>
        <xdr:cNvCxnSpPr/>
      </xdr:nvCxnSpPr>
      <xdr:spPr>
        <a:xfrm flipV="1">
          <a:off x="1447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8C0CDFD1-40A8-478C-B4D2-CB9DA856B6B7}"/>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C81BA0CC-A271-4738-A4A4-40FFB92F8BFF}"/>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C6BE2A5-A1CC-43BF-97FC-3CF81C2B5925}"/>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3756F1A5-EA49-4F5F-A539-A01578510F9F}"/>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0C0366A-BBA9-4248-B335-0688AA1E0F1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2236E7B-2CA7-4C52-83CF-CF0322DC065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8482232-CA0A-4B80-B6A3-8AB5CD73B55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7A6933D-AFE0-4454-B978-BD1012B02E8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B5DADA6-8CB9-4611-94D9-98A6BDB638A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3" name="楕円 152">
          <a:extLst>
            <a:ext uri="{FF2B5EF4-FFF2-40B4-BE49-F238E27FC236}">
              <a16:creationId xmlns:a16="http://schemas.microsoft.com/office/drawing/2014/main" id="{388F674E-3E7C-4C89-995C-5E140F75978D}"/>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4" name="財政構造の弾力性該当値テキスト">
          <a:extLst>
            <a:ext uri="{FF2B5EF4-FFF2-40B4-BE49-F238E27FC236}">
              <a16:creationId xmlns:a16="http://schemas.microsoft.com/office/drawing/2014/main" id="{F680E9AE-5DA3-443B-B4E8-DF743F1AF35A}"/>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5" name="楕円 154">
          <a:extLst>
            <a:ext uri="{FF2B5EF4-FFF2-40B4-BE49-F238E27FC236}">
              <a16:creationId xmlns:a16="http://schemas.microsoft.com/office/drawing/2014/main" id="{523314A3-6496-471A-930A-EDF60A6E196D}"/>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6" name="テキスト ボックス 155">
          <a:extLst>
            <a:ext uri="{FF2B5EF4-FFF2-40B4-BE49-F238E27FC236}">
              <a16:creationId xmlns:a16="http://schemas.microsoft.com/office/drawing/2014/main" id="{12FD6ACD-8013-4981-8E7B-B14B85C9B731}"/>
            </a:ext>
          </a:extLst>
        </xdr:cNvPr>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7" name="楕円 156">
          <a:extLst>
            <a:ext uri="{FF2B5EF4-FFF2-40B4-BE49-F238E27FC236}">
              <a16:creationId xmlns:a16="http://schemas.microsoft.com/office/drawing/2014/main" id="{2075627A-7559-42B6-B2C5-CE317928F8AD}"/>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8" name="テキスト ボックス 157">
          <a:extLst>
            <a:ext uri="{FF2B5EF4-FFF2-40B4-BE49-F238E27FC236}">
              <a16:creationId xmlns:a16="http://schemas.microsoft.com/office/drawing/2014/main" id="{7A97C811-5F89-4995-ABC8-E4B750F92880}"/>
            </a:ext>
          </a:extLst>
        </xdr:cNvPr>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a:extLst>
            <a:ext uri="{FF2B5EF4-FFF2-40B4-BE49-F238E27FC236}">
              <a16:creationId xmlns:a16="http://schemas.microsoft.com/office/drawing/2014/main" id="{1D9E0238-DCF2-4017-9F3F-8C689BF86734}"/>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a:extLst>
            <a:ext uri="{FF2B5EF4-FFF2-40B4-BE49-F238E27FC236}">
              <a16:creationId xmlns:a16="http://schemas.microsoft.com/office/drawing/2014/main" id="{E621BA66-71FD-4901-9A00-F0BDEBF53F64}"/>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a:extLst>
            <a:ext uri="{FF2B5EF4-FFF2-40B4-BE49-F238E27FC236}">
              <a16:creationId xmlns:a16="http://schemas.microsoft.com/office/drawing/2014/main" id="{DD81277B-1EC7-40BB-937F-620B261F0EC8}"/>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2" name="テキスト ボックス 161">
          <a:extLst>
            <a:ext uri="{FF2B5EF4-FFF2-40B4-BE49-F238E27FC236}">
              <a16:creationId xmlns:a16="http://schemas.microsoft.com/office/drawing/2014/main" id="{9AF44B43-B153-495D-8AF6-72CAF2A3D1C5}"/>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2A72E98B-1AA3-4337-87D4-213F05C4F19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BB53B839-6238-4A07-B04B-34A27F8F7D5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2ED19958-577A-4AB8-AE78-6C753AAA903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1D6A42DC-746E-430B-9F48-FC781FEB5A2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E6B9D7A9-B3E2-4E8C-A9BD-CBC7EBCD669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89518094-5B9D-40B7-AC0C-0DA48E6A9C9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1F20A9BC-C417-43E8-BBBE-5AF904A80BB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FF870FC-6DEC-4E6E-9C3B-CFCDA296E75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D572D19-E208-4605-A45A-C1063A22165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30B483B-D16D-4D55-A700-FA145AD5EF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67801903-B34B-49E1-881F-8DD2830C1B9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56BFB692-D962-43B0-831C-8084B5D2301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27F8B3F-0803-45A5-8158-89257E3E9EB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令和４年度は、住民税非課税世帯等への臨時特別給付金関連事業の実施などに伴い物件費が増加したため、前年度より増加となった。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今後もさらなる委託化によるコスト削減を含めた適切な人員配置を進めることにより、類似団体内平均値の水準を目指す。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5DD7155-886E-45A2-8967-CB3B1C694A6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D969ACAC-5C56-4AF7-A830-A56C4ED637B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13788D36-DFBB-4FB7-9426-059D252CA3F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4538067B-65FB-4AB3-AC32-5072F47D1F4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26F5AD04-4227-4901-BE51-EC024F3E13D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4ED77843-45D6-4945-B059-F06A95BE796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2A49E616-A091-4814-9DA8-582F5B6BEEC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61B6D038-19C0-46D5-A44B-FC8369212412}"/>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23C0D950-66E6-4EE9-8740-2A49E5D4E24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98669357-1AD4-4CDE-9BB3-8F322723193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A7F0AEA3-A5DA-4192-B450-04BA7AB8B1F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124EAA5B-F3BB-4C43-818E-5251D58E073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4CA02E81-AA81-44D3-BD87-AAB76DCD9EE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63E7C9E-1F45-4092-9041-FC4E6BD908A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B9847742-991B-4DD6-A0D9-A793BB4DC7F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83978CFA-8365-43E1-8681-578D525C7F5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4624FE8A-DB0F-4F78-8783-1A518AA492E6}"/>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EFB35757-3FAD-4C2A-836C-DFF33383472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51B2FB00-9338-4AD6-BB72-A95B1F52B97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82063F55-0DFC-4810-8665-57AB6A616C16}"/>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4CE12363-6F9A-4487-9F8A-6BC0599099F9}"/>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26321</xdr:rowOff>
    </xdr:from>
    <xdr:to>
      <xdr:col>23</xdr:col>
      <xdr:colOff>133350</xdr:colOff>
      <xdr:row>85</xdr:row>
      <xdr:rowOff>71819</xdr:rowOff>
    </xdr:to>
    <xdr:cxnSp macro="">
      <xdr:nvCxnSpPr>
        <xdr:cNvPr id="197" name="直線コネクタ 196">
          <a:extLst>
            <a:ext uri="{FF2B5EF4-FFF2-40B4-BE49-F238E27FC236}">
              <a16:creationId xmlns:a16="http://schemas.microsoft.com/office/drawing/2014/main" id="{4F71358C-CD19-4D51-A123-EC6121CD8545}"/>
            </a:ext>
          </a:extLst>
        </xdr:cNvPr>
        <xdr:cNvCxnSpPr/>
      </xdr:nvCxnSpPr>
      <xdr:spPr>
        <a:xfrm>
          <a:off x="4114800" y="14599571"/>
          <a:ext cx="838200" cy="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5CD89DB3-508E-486B-9179-7721967114A9}"/>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B5145162-66C1-41CF-8FB2-245EB35140C2}"/>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124892</xdr:rowOff>
    </xdr:from>
    <xdr:to>
      <xdr:col>19</xdr:col>
      <xdr:colOff>133350</xdr:colOff>
      <xdr:row>85</xdr:row>
      <xdr:rowOff>26321</xdr:rowOff>
    </xdr:to>
    <xdr:cxnSp macro="">
      <xdr:nvCxnSpPr>
        <xdr:cNvPr id="200" name="直線コネクタ 199">
          <a:extLst>
            <a:ext uri="{FF2B5EF4-FFF2-40B4-BE49-F238E27FC236}">
              <a16:creationId xmlns:a16="http://schemas.microsoft.com/office/drawing/2014/main" id="{9A105E9B-7953-4C1A-ABF4-074077303C29}"/>
            </a:ext>
          </a:extLst>
        </xdr:cNvPr>
        <xdr:cNvCxnSpPr/>
      </xdr:nvCxnSpPr>
      <xdr:spPr>
        <a:xfrm>
          <a:off x="3225800" y="14355242"/>
          <a:ext cx="889000" cy="2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194D6A32-23AB-48F0-B1ED-8AD42D612BF7}"/>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D5FB877C-DDE9-4579-B179-C79893766AB8}"/>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9080</xdr:rowOff>
    </xdr:from>
    <xdr:to>
      <xdr:col>15</xdr:col>
      <xdr:colOff>82550</xdr:colOff>
      <xdr:row>83</xdr:row>
      <xdr:rowOff>124892</xdr:rowOff>
    </xdr:to>
    <xdr:cxnSp macro="">
      <xdr:nvCxnSpPr>
        <xdr:cNvPr id="203" name="直線コネクタ 202">
          <a:extLst>
            <a:ext uri="{FF2B5EF4-FFF2-40B4-BE49-F238E27FC236}">
              <a16:creationId xmlns:a16="http://schemas.microsoft.com/office/drawing/2014/main" id="{F84550CB-C9D9-48C3-8C31-1005434A2A68}"/>
            </a:ext>
          </a:extLst>
        </xdr:cNvPr>
        <xdr:cNvCxnSpPr/>
      </xdr:nvCxnSpPr>
      <xdr:spPr>
        <a:xfrm>
          <a:off x="2336800" y="14239430"/>
          <a:ext cx="889000" cy="1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C18D55CF-99DF-435A-A928-A682CFA503E6}"/>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B1ACD912-B4FB-45DF-8846-A6AB86773299}"/>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169242</xdr:rowOff>
    </xdr:from>
    <xdr:to>
      <xdr:col>11</xdr:col>
      <xdr:colOff>31750</xdr:colOff>
      <xdr:row>83</xdr:row>
      <xdr:rowOff>9080</xdr:rowOff>
    </xdr:to>
    <xdr:cxnSp macro="">
      <xdr:nvCxnSpPr>
        <xdr:cNvPr id="206" name="直線コネクタ 205">
          <a:extLst>
            <a:ext uri="{FF2B5EF4-FFF2-40B4-BE49-F238E27FC236}">
              <a16:creationId xmlns:a16="http://schemas.microsoft.com/office/drawing/2014/main" id="{ECAD54C2-455C-4D39-A5AC-3EA6B7B747CD}"/>
            </a:ext>
          </a:extLst>
        </xdr:cNvPr>
        <xdr:cNvCxnSpPr/>
      </xdr:nvCxnSpPr>
      <xdr:spPr>
        <a:xfrm>
          <a:off x="1447800" y="14228142"/>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B153392F-DBB1-450F-8655-68187E39609C}"/>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AC044D41-71CB-44D4-99CE-F8E7D2D4DC31}"/>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2FDD7E0D-F7B8-47A1-AEEF-EFFE2962C78F}"/>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90B86EFF-4442-4943-94F6-71055FBD6BD7}"/>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8A44D5-86E6-4CF4-A9E3-A4E80B94E4E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4C8BEA9-86FB-4D0D-AA1E-F7327A6B647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46E759F-C6F2-4B48-BF60-C47B42ED354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D0F8ACA-DD6C-4692-9C9D-78216984B07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FFDC27B-42B3-4633-92EF-71555E9264D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21019</xdr:rowOff>
    </xdr:from>
    <xdr:to>
      <xdr:col>23</xdr:col>
      <xdr:colOff>184150</xdr:colOff>
      <xdr:row>85</xdr:row>
      <xdr:rowOff>122619</xdr:rowOff>
    </xdr:to>
    <xdr:sp macro="" textlink="">
      <xdr:nvSpPr>
        <xdr:cNvPr id="216" name="楕円 215">
          <a:extLst>
            <a:ext uri="{FF2B5EF4-FFF2-40B4-BE49-F238E27FC236}">
              <a16:creationId xmlns:a16="http://schemas.microsoft.com/office/drawing/2014/main" id="{AD7B507D-08EB-4920-9A3A-902979F22282}"/>
            </a:ext>
          </a:extLst>
        </xdr:cNvPr>
        <xdr:cNvSpPr/>
      </xdr:nvSpPr>
      <xdr:spPr>
        <a:xfrm>
          <a:off x="49022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164546</xdr:rowOff>
    </xdr:from>
    <xdr:ext cx="762000" cy="259045"/>
    <xdr:sp macro="" textlink="">
      <xdr:nvSpPr>
        <xdr:cNvPr id="217" name="人件費・物件費等の状況該当値テキスト">
          <a:extLst>
            <a:ext uri="{FF2B5EF4-FFF2-40B4-BE49-F238E27FC236}">
              <a16:creationId xmlns:a16="http://schemas.microsoft.com/office/drawing/2014/main" id="{C25CA9E8-9190-4D4B-B24C-E47214BF3923}"/>
            </a:ext>
          </a:extLst>
        </xdr:cNvPr>
        <xdr:cNvSpPr txBox="1"/>
      </xdr:nvSpPr>
      <xdr:spPr>
        <a:xfrm>
          <a:off x="5041900" y="1456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146971</xdr:rowOff>
    </xdr:from>
    <xdr:to>
      <xdr:col>19</xdr:col>
      <xdr:colOff>184150</xdr:colOff>
      <xdr:row>85</xdr:row>
      <xdr:rowOff>77121</xdr:rowOff>
    </xdr:to>
    <xdr:sp macro="" textlink="">
      <xdr:nvSpPr>
        <xdr:cNvPr id="218" name="楕円 217">
          <a:extLst>
            <a:ext uri="{FF2B5EF4-FFF2-40B4-BE49-F238E27FC236}">
              <a16:creationId xmlns:a16="http://schemas.microsoft.com/office/drawing/2014/main" id="{E9487BEA-C876-46CA-BD9A-1F32D0607763}"/>
            </a:ext>
          </a:extLst>
        </xdr:cNvPr>
        <xdr:cNvSpPr/>
      </xdr:nvSpPr>
      <xdr:spPr>
        <a:xfrm>
          <a:off x="4064000" y="145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61898</xdr:rowOff>
    </xdr:from>
    <xdr:ext cx="736600" cy="259045"/>
    <xdr:sp macro="" textlink="">
      <xdr:nvSpPr>
        <xdr:cNvPr id="219" name="テキスト ボックス 218">
          <a:extLst>
            <a:ext uri="{FF2B5EF4-FFF2-40B4-BE49-F238E27FC236}">
              <a16:creationId xmlns:a16="http://schemas.microsoft.com/office/drawing/2014/main" id="{27574985-884C-477C-A298-818D1BE953FC}"/>
            </a:ext>
          </a:extLst>
        </xdr:cNvPr>
        <xdr:cNvSpPr txBox="1"/>
      </xdr:nvSpPr>
      <xdr:spPr>
        <a:xfrm>
          <a:off x="3733800" y="1463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74092</xdr:rowOff>
    </xdr:from>
    <xdr:to>
      <xdr:col>15</xdr:col>
      <xdr:colOff>133350</xdr:colOff>
      <xdr:row>84</xdr:row>
      <xdr:rowOff>4242</xdr:rowOff>
    </xdr:to>
    <xdr:sp macro="" textlink="">
      <xdr:nvSpPr>
        <xdr:cNvPr id="220" name="楕円 219">
          <a:extLst>
            <a:ext uri="{FF2B5EF4-FFF2-40B4-BE49-F238E27FC236}">
              <a16:creationId xmlns:a16="http://schemas.microsoft.com/office/drawing/2014/main" id="{FFE42DBF-DF08-4F93-9BEF-C0D046F826EF}"/>
            </a:ext>
          </a:extLst>
        </xdr:cNvPr>
        <xdr:cNvSpPr/>
      </xdr:nvSpPr>
      <xdr:spPr>
        <a:xfrm>
          <a:off x="3175000" y="143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160469</xdr:rowOff>
    </xdr:from>
    <xdr:ext cx="762000" cy="259045"/>
    <xdr:sp macro="" textlink="">
      <xdr:nvSpPr>
        <xdr:cNvPr id="221" name="テキスト ボックス 220">
          <a:extLst>
            <a:ext uri="{FF2B5EF4-FFF2-40B4-BE49-F238E27FC236}">
              <a16:creationId xmlns:a16="http://schemas.microsoft.com/office/drawing/2014/main" id="{0BD368CB-CA3A-4069-897B-8925FA3D2F64}"/>
            </a:ext>
          </a:extLst>
        </xdr:cNvPr>
        <xdr:cNvSpPr txBox="1"/>
      </xdr:nvSpPr>
      <xdr:spPr>
        <a:xfrm>
          <a:off x="2844800" y="143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129730</xdr:rowOff>
    </xdr:from>
    <xdr:to>
      <xdr:col>11</xdr:col>
      <xdr:colOff>82550</xdr:colOff>
      <xdr:row>83</xdr:row>
      <xdr:rowOff>59880</xdr:rowOff>
    </xdr:to>
    <xdr:sp macro="" textlink="">
      <xdr:nvSpPr>
        <xdr:cNvPr id="222" name="楕円 221">
          <a:extLst>
            <a:ext uri="{FF2B5EF4-FFF2-40B4-BE49-F238E27FC236}">
              <a16:creationId xmlns:a16="http://schemas.microsoft.com/office/drawing/2014/main" id="{432A69F2-5513-4365-A518-F4EE787B54BA}"/>
            </a:ext>
          </a:extLst>
        </xdr:cNvPr>
        <xdr:cNvSpPr/>
      </xdr:nvSpPr>
      <xdr:spPr>
        <a:xfrm>
          <a:off x="2286000" y="14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44657</xdr:rowOff>
    </xdr:from>
    <xdr:ext cx="762000" cy="259045"/>
    <xdr:sp macro="" textlink="">
      <xdr:nvSpPr>
        <xdr:cNvPr id="223" name="テキスト ボックス 222">
          <a:extLst>
            <a:ext uri="{FF2B5EF4-FFF2-40B4-BE49-F238E27FC236}">
              <a16:creationId xmlns:a16="http://schemas.microsoft.com/office/drawing/2014/main" id="{63A7FA1D-16AC-450A-85DD-2CAD58641104}"/>
            </a:ext>
          </a:extLst>
        </xdr:cNvPr>
        <xdr:cNvSpPr txBox="1"/>
      </xdr:nvSpPr>
      <xdr:spPr>
        <a:xfrm>
          <a:off x="1955800" y="1427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118442</xdr:rowOff>
    </xdr:from>
    <xdr:to>
      <xdr:col>7</xdr:col>
      <xdr:colOff>31750</xdr:colOff>
      <xdr:row>83</xdr:row>
      <xdr:rowOff>48592</xdr:rowOff>
    </xdr:to>
    <xdr:sp macro="" textlink="">
      <xdr:nvSpPr>
        <xdr:cNvPr id="224" name="楕円 223">
          <a:extLst>
            <a:ext uri="{FF2B5EF4-FFF2-40B4-BE49-F238E27FC236}">
              <a16:creationId xmlns:a16="http://schemas.microsoft.com/office/drawing/2014/main" id="{F411EC62-0794-4A04-BCD6-CC18AF8F2C7A}"/>
            </a:ext>
          </a:extLst>
        </xdr:cNvPr>
        <xdr:cNvSpPr/>
      </xdr:nvSpPr>
      <xdr:spPr>
        <a:xfrm>
          <a:off x="1397000" y="141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33369</xdr:rowOff>
    </xdr:from>
    <xdr:ext cx="762000" cy="259045"/>
    <xdr:sp macro="" textlink="">
      <xdr:nvSpPr>
        <xdr:cNvPr id="225" name="テキスト ボックス 224">
          <a:extLst>
            <a:ext uri="{FF2B5EF4-FFF2-40B4-BE49-F238E27FC236}">
              <a16:creationId xmlns:a16="http://schemas.microsoft.com/office/drawing/2014/main" id="{8F432382-9C97-4CEB-8E5B-29CAC9AC4384}"/>
            </a:ext>
          </a:extLst>
        </xdr:cNvPr>
        <xdr:cNvSpPr txBox="1"/>
      </xdr:nvSpPr>
      <xdr:spPr>
        <a:xfrm>
          <a:off x="1066800" y="1426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C4B07F3-F6FF-4345-8D3B-DC2BD7D8311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1A379403-DBE6-4EBE-BEB2-8B16516DEDF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60FBAFCD-E099-454C-9F9A-6520A485C68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E5A91FE-19D3-4F0B-9F23-3EA0F758123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2B94E06-0E08-4067-8EEE-F08B7023529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DA1FE44E-974A-4562-9397-D8C6DD9CC03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3383057-E125-49F2-AF6A-AD1E55A8BFC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A9CF241-6031-4862-9144-53328F8FAA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7FE712C-0AD5-492C-AF2A-3ED89EFE8EE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64A062F-6402-4D93-9130-DD9864005CC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B304DC3-2889-4555-9FAF-10D91AC84F4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939BAE5-48CA-4B7E-9053-82A87B077F3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19688D1-C568-4EBF-B159-74B2A2D00B1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国と比較し初任給基準が高いこと、若年層職員が増加していること及び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歳超職員の昇給停止を行っていないことなどから、近年ラスパイレス指数が類似団体を上回っている状況。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今後、等級別職員数や年齢構成を考慮した採用により給与水準の適正化に努める。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31949C1F-B3AF-4761-9598-83E63AE3E50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22CD181D-1A58-4BB1-AE89-6980DFAB9E7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30173064-EBF7-4E15-83BB-89781CE62CBD}"/>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852D29AB-1DF8-45CB-AC68-3E1C0F56F29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0BC155E-9FB1-4D49-B7A1-8AB59708E88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DF3341DE-2996-4A00-8B84-7BDBF017BEE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7DB2D0CB-A2A5-48DE-9052-DB348DFFA91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738746B0-5E47-488A-99AA-573B09D0050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D6E91AB3-726C-42A5-A163-0771B279095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236165C-E3A0-412B-A862-D7D58C10D39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81BF5731-4D93-4749-8379-937CA7472A2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ADA42FCF-FDEA-4CD7-A256-0D1A88F7ABA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7A16A89-74E5-428F-B406-F1A5D19EF10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F3E4BFCB-6C13-4DB3-95D9-F1A2A2777A5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69157558-4FCE-4FE3-9FF4-6526089A6FC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D6B890AF-ECE5-4CDE-8B49-D09486AD16C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B7D02C1-54DD-4864-8D12-FF68CE407A8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74D074DD-6656-4B35-B1EA-4D18817DC40C}"/>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B4DCDF40-FF14-46FF-9543-D8B7DAAEA9A5}"/>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CEEA5CBB-A4EE-4EB7-9914-1CE6B0BD8372}"/>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16FBE59E-5DBC-44C9-81E1-EABF0DCD35AE}"/>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581EBB03-0573-47E9-A806-51A2830557A6}"/>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834B7BFE-5206-41A4-B7ED-56A0EBF792B1}"/>
            </a:ext>
          </a:extLst>
        </xdr:cNvPr>
        <xdr:cNvCxnSpPr/>
      </xdr:nvCxnSpPr>
      <xdr:spPr>
        <a:xfrm flipV="1">
          <a:off x="16179800" y="14880771"/>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CD898656-D622-4D88-A810-3332C5F22123}"/>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5DF25ED0-9A27-4FEC-9039-6CC58939B43C}"/>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16CB9FB9-622C-4052-AB47-1607574D7D2B}"/>
            </a:ext>
          </a:extLst>
        </xdr:cNvPr>
        <xdr:cNvCxnSpPr/>
      </xdr:nvCxnSpPr>
      <xdr:spPr>
        <a:xfrm>
          <a:off x="15290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FD975920-4B06-491A-A7ED-C079DF77FB5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F0E8694D-5559-482C-B9BD-58E38975077A}"/>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DED3BE37-E3E7-464A-830C-1D728AD1730B}"/>
            </a:ext>
          </a:extLst>
        </xdr:cNvPr>
        <xdr:cNvCxnSpPr/>
      </xdr:nvCxnSpPr>
      <xdr:spPr>
        <a:xfrm>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4A36FA95-82CA-44D8-8273-359DDC768001}"/>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BE4DBEBD-39C0-410C-8C76-147C3FA3D212}"/>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CA516BCA-6019-4B26-B4BC-C1518B4C719F}"/>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427AF294-2EDA-4BE3-83F6-99DA815934B3}"/>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95DE6006-2298-4B4D-B069-937D975684FA}"/>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EC11BACA-FBBF-47CD-94F0-86A264F73D1B}"/>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A5495E76-5CFE-4B91-80DF-7A383EAFC8FA}"/>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B0D27D9-FFF2-4EE3-A76A-0A805814655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8EDFF7A-B848-4838-9FE0-F4BAFA95F89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D54ADAA-E84E-4E84-8BC5-172F91D30C8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3F63BD6-848F-4765-9B8C-4058FB3B2DD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A1B06B60-F26F-4440-A38D-44296F15AB7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3A920957-9301-4D50-83C0-F045B3B2452A}"/>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80C72E51-9D4E-4945-9159-80B546986A39}"/>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CACB5D63-9BB4-41FC-B6E8-B7C95058772D}"/>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5BBD326D-640E-4F9C-8B5E-3550DC8B52A4}"/>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6DE52A19-DB82-41F2-8B9E-B02766D16B6F}"/>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92C1495A-8214-4A87-B9A4-CECF65B82997}"/>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5995AA0C-314F-4367-9EEA-3D8A8926DACE}"/>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C9E3F803-C613-4ACE-99D9-4A788D374434}"/>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id="{1C5E7FBF-CB44-44A2-934B-D28932E5B493}"/>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6F9C679A-C90F-4F36-8C39-6FEF39AB31EB}"/>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85F00C5-AC47-4E01-9569-211584D773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22ED0239-610D-484E-AE14-234495E2AB7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AA190B0-1545-478A-8DEA-F74F0390804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5A79D61-1DBB-4451-AFD0-5824669270E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5D455207-AFE1-4152-9092-C81E22D47B5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3E2D24A-E7A3-4071-9524-476D6CF61C7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8BD5B747-B8E1-43FB-8D20-56F4D63B765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49154C4D-335B-48DB-A390-B00D4855051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C4B8C40-5068-4D7E-AC18-E341554AC62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BFEE4A3-AC48-4329-894F-957BCF7D9A6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7B08567-EE9C-41D1-83D7-2E887D20839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6949C2FE-F1FA-4758-81E3-B12F769C012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BFBE0412-73B9-4EC2-B559-8017A279F32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業務の委託化など、様々な分野で行政のスリム化を進めており、平成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年度以降類似団体平均値を下回る職員数となっている。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今後も安定的な財政構造を確立し、行政サービスの質を維持しつつ適正な定員管理に努める。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6F6FED7-333F-490E-9933-188D8C0063D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6923C2B-2870-4D2F-9CB0-C6B0825385D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999BB98-2162-4DF2-80E0-DEA22F791D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6B8BD25-8E2A-4D50-BC02-EDAA8EB11ED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F16B326-AF04-4452-BFEE-F3B8AD1E4F6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595B5FF-BE21-44FF-B3A9-1E91534596A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271E340-7945-4F26-868C-D46E8D5F136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D6C9B3C7-D1D1-4B24-99B6-6523F1DE887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82139558-6D0B-4636-B97A-E043CC89B84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6A51637-7F2B-4B16-9469-D1AE5FB08FB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005910D-3716-4972-B98C-63E8C7BBE54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C36A28B-C141-4CC8-AA5E-7B6522A9C79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7A9630AF-D1CE-4904-B5C2-2D69B849374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D7ECF01-F242-4C26-8DA5-B311BEAF652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FA04101F-53A0-4137-BD6A-4C2ECB86AAF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8C521589-A563-42A2-A072-B51930DD2E5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C360EAB1-7172-468E-BAFD-5AFF62AF98C8}"/>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E6A1204A-3D8E-46BA-806D-768FA375C29E}"/>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843E8BB1-D293-4A88-9BA9-343DBB0E9901}"/>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9A8D7DD0-4D0F-4C03-9FFD-6EE2AD8938DB}"/>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25A11DE0-0089-4873-97FF-0E712C024108}"/>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153035</xdr:rowOff>
    </xdr:to>
    <xdr:cxnSp macro="">
      <xdr:nvCxnSpPr>
        <xdr:cNvPr id="324" name="直線コネクタ 323">
          <a:extLst>
            <a:ext uri="{FF2B5EF4-FFF2-40B4-BE49-F238E27FC236}">
              <a16:creationId xmlns:a16="http://schemas.microsoft.com/office/drawing/2014/main" id="{534F241B-5A61-4CF6-8562-31D6C45F9D3E}"/>
            </a:ext>
          </a:extLst>
        </xdr:cNvPr>
        <xdr:cNvCxnSpPr/>
      </xdr:nvCxnSpPr>
      <xdr:spPr>
        <a:xfrm>
          <a:off x="16179800" y="107708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97FC277E-03D8-4E27-BC67-309136F2BD28}"/>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B5967118-B4A7-4905-89EA-D15BBA2E697C}"/>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136948</xdr:rowOff>
    </xdr:from>
    <xdr:to>
      <xdr:col>77</xdr:col>
      <xdr:colOff>44450</xdr:colOff>
      <xdr:row>62</xdr:row>
      <xdr:rowOff>140970</xdr:rowOff>
    </xdr:to>
    <xdr:cxnSp macro="">
      <xdr:nvCxnSpPr>
        <xdr:cNvPr id="327" name="直線コネクタ 326">
          <a:extLst>
            <a:ext uri="{FF2B5EF4-FFF2-40B4-BE49-F238E27FC236}">
              <a16:creationId xmlns:a16="http://schemas.microsoft.com/office/drawing/2014/main" id="{DF13C107-2D05-4F49-86D3-BBD05B14DF1F}"/>
            </a:ext>
          </a:extLst>
        </xdr:cNvPr>
        <xdr:cNvCxnSpPr/>
      </xdr:nvCxnSpPr>
      <xdr:spPr>
        <a:xfrm>
          <a:off x="15290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91ACD2F7-ACDD-460D-85D5-6F0C43D938F3}"/>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2DD17DD2-EAC9-4F25-A417-35566B9DA901}"/>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114829</xdr:rowOff>
    </xdr:from>
    <xdr:to>
      <xdr:col>72</xdr:col>
      <xdr:colOff>203200</xdr:colOff>
      <xdr:row>62</xdr:row>
      <xdr:rowOff>136948</xdr:rowOff>
    </xdr:to>
    <xdr:cxnSp macro="">
      <xdr:nvCxnSpPr>
        <xdr:cNvPr id="330" name="直線コネクタ 329">
          <a:extLst>
            <a:ext uri="{FF2B5EF4-FFF2-40B4-BE49-F238E27FC236}">
              <a16:creationId xmlns:a16="http://schemas.microsoft.com/office/drawing/2014/main" id="{096B4C28-EE0C-4B01-A364-861A616D84E7}"/>
            </a:ext>
          </a:extLst>
        </xdr:cNvPr>
        <xdr:cNvCxnSpPr/>
      </xdr:nvCxnSpPr>
      <xdr:spPr>
        <a:xfrm>
          <a:off x="14401800" y="1074472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13844087-0B4E-46E0-AC60-7BE5EED1A789}"/>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B2AACD88-9F16-4784-8BCC-B0D7F48DA906}"/>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128905</xdr:rowOff>
    </xdr:to>
    <xdr:cxnSp macro="">
      <xdr:nvCxnSpPr>
        <xdr:cNvPr id="333" name="直線コネクタ 332">
          <a:extLst>
            <a:ext uri="{FF2B5EF4-FFF2-40B4-BE49-F238E27FC236}">
              <a16:creationId xmlns:a16="http://schemas.microsoft.com/office/drawing/2014/main" id="{8E24C2AC-8D56-4D37-8431-9FF93AA9D77F}"/>
            </a:ext>
          </a:extLst>
        </xdr:cNvPr>
        <xdr:cNvCxnSpPr/>
      </xdr:nvCxnSpPr>
      <xdr:spPr>
        <a:xfrm flipV="1">
          <a:off x="13512800" y="1074472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F68E845-2D42-4759-9149-1F7E90C44895}"/>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C60DCCBE-C1C4-419F-9242-CBBEF3647042}"/>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D820B491-21AB-47A3-ACB8-E8BD2D3692C1}"/>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5F7CB739-BDA1-40A3-827A-615B7AA25DFD}"/>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398DEC1-8EC5-41E4-BF78-9BE807FD766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CC6ACFB-B97C-4A41-A8A3-304ED9218B8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9D0814D-E648-4800-8731-2BB672F075A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E63A981-6022-4263-809F-BCF9A0A0358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4227581-5487-4571-936C-86FD2E11B71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43" name="楕円 342">
          <a:extLst>
            <a:ext uri="{FF2B5EF4-FFF2-40B4-BE49-F238E27FC236}">
              <a16:creationId xmlns:a16="http://schemas.microsoft.com/office/drawing/2014/main" id="{16E6C722-8CA6-4838-A8CE-92552A605F78}"/>
            </a:ext>
          </a:extLst>
        </xdr:cNvPr>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118762</xdr:rowOff>
    </xdr:from>
    <xdr:ext cx="762000" cy="259045"/>
    <xdr:sp macro="" textlink="">
      <xdr:nvSpPr>
        <xdr:cNvPr id="344" name="定員管理の状況該当値テキスト">
          <a:extLst>
            <a:ext uri="{FF2B5EF4-FFF2-40B4-BE49-F238E27FC236}">
              <a16:creationId xmlns:a16="http://schemas.microsoft.com/office/drawing/2014/main" id="{58B263C6-0124-49A9-B69C-DF5DFBB41E09}"/>
            </a:ext>
          </a:extLst>
        </xdr:cNvPr>
        <xdr:cNvSpPr txBox="1"/>
      </xdr:nvSpPr>
      <xdr:spPr>
        <a:xfrm>
          <a:off x="17106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5" name="楕円 344">
          <a:extLst>
            <a:ext uri="{FF2B5EF4-FFF2-40B4-BE49-F238E27FC236}">
              <a16:creationId xmlns:a16="http://schemas.microsoft.com/office/drawing/2014/main" id="{4C1ECB7E-1AFE-4A95-B081-0F9BED39CDCD}"/>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30497</xdr:rowOff>
    </xdr:from>
    <xdr:ext cx="736600" cy="259045"/>
    <xdr:sp macro="" textlink="">
      <xdr:nvSpPr>
        <xdr:cNvPr id="346" name="テキスト ボックス 345">
          <a:extLst>
            <a:ext uri="{FF2B5EF4-FFF2-40B4-BE49-F238E27FC236}">
              <a16:creationId xmlns:a16="http://schemas.microsoft.com/office/drawing/2014/main" id="{FACCBB1B-152F-446E-9D2F-3345CA41F666}"/>
            </a:ext>
          </a:extLst>
        </xdr:cNvPr>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86148</xdr:rowOff>
    </xdr:from>
    <xdr:to>
      <xdr:col>73</xdr:col>
      <xdr:colOff>44450</xdr:colOff>
      <xdr:row>63</xdr:row>
      <xdr:rowOff>16298</xdr:rowOff>
    </xdr:to>
    <xdr:sp macro="" textlink="">
      <xdr:nvSpPr>
        <xdr:cNvPr id="347" name="楕円 346">
          <a:extLst>
            <a:ext uri="{FF2B5EF4-FFF2-40B4-BE49-F238E27FC236}">
              <a16:creationId xmlns:a16="http://schemas.microsoft.com/office/drawing/2014/main" id="{ADE19E82-5D08-45DD-9DFE-78C7CF59ACD1}"/>
            </a:ext>
          </a:extLst>
        </xdr:cNvPr>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26475</xdr:rowOff>
    </xdr:from>
    <xdr:ext cx="762000" cy="259045"/>
    <xdr:sp macro="" textlink="">
      <xdr:nvSpPr>
        <xdr:cNvPr id="348" name="テキスト ボックス 347">
          <a:extLst>
            <a:ext uri="{FF2B5EF4-FFF2-40B4-BE49-F238E27FC236}">
              <a16:creationId xmlns:a16="http://schemas.microsoft.com/office/drawing/2014/main" id="{2C6983D3-C74F-48F0-9DFC-958D3907D222}"/>
            </a:ext>
          </a:extLst>
        </xdr:cNvPr>
        <xdr:cNvSpPr txBox="1"/>
      </xdr:nvSpPr>
      <xdr:spPr>
        <a:xfrm>
          <a:off x="14909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64029</xdr:rowOff>
    </xdr:from>
    <xdr:to>
      <xdr:col>68</xdr:col>
      <xdr:colOff>203200</xdr:colOff>
      <xdr:row>62</xdr:row>
      <xdr:rowOff>165629</xdr:rowOff>
    </xdr:to>
    <xdr:sp macro="" textlink="">
      <xdr:nvSpPr>
        <xdr:cNvPr id="349" name="楕円 348">
          <a:extLst>
            <a:ext uri="{FF2B5EF4-FFF2-40B4-BE49-F238E27FC236}">
              <a16:creationId xmlns:a16="http://schemas.microsoft.com/office/drawing/2014/main" id="{7FA26A07-DE81-497C-B9D2-FF2A9254B63C}"/>
            </a:ext>
          </a:extLst>
        </xdr:cNvPr>
        <xdr:cNvSpPr/>
      </xdr:nvSpPr>
      <xdr:spPr>
        <a:xfrm>
          <a:off x="14351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4356</xdr:rowOff>
    </xdr:from>
    <xdr:ext cx="762000" cy="259045"/>
    <xdr:sp macro="" textlink="">
      <xdr:nvSpPr>
        <xdr:cNvPr id="350" name="テキスト ボックス 349">
          <a:extLst>
            <a:ext uri="{FF2B5EF4-FFF2-40B4-BE49-F238E27FC236}">
              <a16:creationId xmlns:a16="http://schemas.microsoft.com/office/drawing/2014/main" id="{58606766-8745-4139-88CC-3EF9F062434F}"/>
            </a:ext>
          </a:extLst>
        </xdr:cNvPr>
        <xdr:cNvSpPr txBox="1"/>
      </xdr:nvSpPr>
      <xdr:spPr>
        <a:xfrm>
          <a:off x="14020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51" name="楕円 350">
          <a:extLst>
            <a:ext uri="{FF2B5EF4-FFF2-40B4-BE49-F238E27FC236}">
              <a16:creationId xmlns:a16="http://schemas.microsoft.com/office/drawing/2014/main" id="{485AEA69-45F0-4B94-B6D7-A5FF12C42CC1}"/>
            </a:ext>
          </a:extLst>
        </xdr:cNvPr>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18432</xdr:rowOff>
    </xdr:from>
    <xdr:ext cx="762000" cy="259045"/>
    <xdr:sp macro="" textlink="">
      <xdr:nvSpPr>
        <xdr:cNvPr id="352" name="テキスト ボックス 351">
          <a:extLst>
            <a:ext uri="{FF2B5EF4-FFF2-40B4-BE49-F238E27FC236}">
              <a16:creationId xmlns:a16="http://schemas.microsoft.com/office/drawing/2014/main" id="{08252C93-47B8-407D-A148-B696B7BC3A00}"/>
            </a:ext>
          </a:extLst>
        </xdr:cNvPr>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689ECC40-3603-4262-A2B8-5CDB5CB2C2E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761DAB0A-79B3-416B-9BA8-C24C1A99397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0ED3048-4573-439F-990B-438E8FDD76E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6A62006-71E2-4E8F-A591-EA70FA12DEE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1C5685A-98AF-4DE7-9485-7565803B882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6CD0539C-D8E0-4426-AF1D-5D721F4AFD2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4767286E-79B3-4BA1-9112-29443221D66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9B71D7A-18E7-4822-83AC-AF38B887E15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536C493C-8BF2-4004-9A47-A311A4AD137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6111CFE8-3D65-49F5-895B-C55387E6BD1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02B2F90-3725-46DB-AE6D-5F3DCA2D792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83E91DC-B0A1-4F96-9415-F728F5DDE1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ADFB299-7D35-4877-A757-785FAC33710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令和４年度は、一般会計の元利償還金及び企業債の元利償還金に充当したと認められる一般会計からの繰入金が増加した結果、</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ポイント悪化したもの、類似団体内平均を下回る水準を維持している。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今後も地方債発行にあたっては、引き続き交付税算入率の高い地方債の活用を図るなど、実質公債費比率の適正な管理に努める。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1458551-380D-4ACE-BA36-D77447985EF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2272037D-0EEF-4CA3-9B60-B72A9D910B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D5AC62E-AC43-44B8-B753-5C02CB56C91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12D3C565-3187-47EE-8882-38F9F636B25B}"/>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C52D1D8-E63F-4AA1-B2F0-3D58573598C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7682ED1E-5713-45CA-B5B0-EF53182A30E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5B2F368C-C7D0-4350-A1E6-65DF1BB6665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CC0F1AE0-D24F-44F8-B983-986D422A3CC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E33E229D-BCE1-461C-A58C-30DEA81BAE3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71E616AC-E08F-452A-BE61-8E5E9126DE7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CAA6C3E4-2A8E-4390-9E1D-B49C39219695}"/>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8E42414E-6998-4EFD-93D3-6BC56923791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412B7630-B0AF-45C0-AE8C-FB4F0CD87D46}"/>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2A1386AA-0CDF-4954-A931-D956CB397F7E}"/>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43335944-F2DC-4EC0-AA90-E6372809992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CBC5FC6D-19BE-4241-86D5-A8D220E498A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C5D06EC3-C916-44A5-80CA-5B1E27E7D585}"/>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D8714999-7156-41F8-A9BD-72DE063F510B}"/>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2F00BE69-58B5-4F92-A86C-3B0BEE69E9C7}"/>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AF1E63AB-99B8-4188-886B-B254E030C76B}"/>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955C24EB-5651-4A76-9399-E94F8B20D59D}"/>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87" name="直線コネクタ 386">
          <a:extLst>
            <a:ext uri="{FF2B5EF4-FFF2-40B4-BE49-F238E27FC236}">
              <a16:creationId xmlns:a16="http://schemas.microsoft.com/office/drawing/2014/main" id="{AFFC11D7-0A65-4D5C-99FD-B05470C39DE6}"/>
            </a:ext>
          </a:extLst>
        </xdr:cNvPr>
        <xdr:cNvCxnSpPr/>
      </xdr:nvCxnSpPr>
      <xdr:spPr>
        <a:xfrm>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DA543DBB-8607-476A-8F62-3D835DAB555A}"/>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28258F23-6826-438A-8ECF-A6E54174CE79}"/>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40</xdr:row>
      <xdr:rowOff>605</xdr:rowOff>
    </xdr:to>
    <xdr:cxnSp macro="">
      <xdr:nvCxnSpPr>
        <xdr:cNvPr id="390" name="直線コネクタ 389">
          <a:extLst>
            <a:ext uri="{FF2B5EF4-FFF2-40B4-BE49-F238E27FC236}">
              <a16:creationId xmlns:a16="http://schemas.microsoft.com/office/drawing/2014/main" id="{36BEE99A-300B-4710-9E5A-4B87874BA956}"/>
            </a:ext>
          </a:extLst>
        </xdr:cNvPr>
        <xdr:cNvCxnSpPr/>
      </xdr:nvCxnSpPr>
      <xdr:spPr>
        <a:xfrm flipV="1">
          <a:off x="15290800" y="6594324"/>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EB708E43-C400-45B1-ACC6-87646B2A2137}"/>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D4A1B650-B59D-4F14-83F6-B0E8ECF53282}"/>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149981</xdr:rowOff>
    </xdr:to>
    <xdr:cxnSp macro="">
      <xdr:nvCxnSpPr>
        <xdr:cNvPr id="393" name="直線コネクタ 392">
          <a:extLst>
            <a:ext uri="{FF2B5EF4-FFF2-40B4-BE49-F238E27FC236}">
              <a16:creationId xmlns:a16="http://schemas.microsoft.com/office/drawing/2014/main" id="{8FCEB143-F3BA-4D5F-B508-88E86399F484}"/>
            </a:ext>
          </a:extLst>
        </xdr:cNvPr>
        <xdr:cNvCxnSpPr/>
      </xdr:nvCxnSpPr>
      <xdr:spPr>
        <a:xfrm flipV="1">
          <a:off x="14401800" y="68586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CDEEEB7E-D311-4520-81A3-CBF499E6E86A}"/>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5FE50B46-8534-4E71-BACD-B4282E059CE8}"/>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70455</xdr:rowOff>
    </xdr:to>
    <xdr:cxnSp macro="">
      <xdr:nvCxnSpPr>
        <xdr:cNvPr id="396" name="直線コネクタ 395">
          <a:extLst>
            <a:ext uri="{FF2B5EF4-FFF2-40B4-BE49-F238E27FC236}">
              <a16:creationId xmlns:a16="http://schemas.microsoft.com/office/drawing/2014/main" id="{C5E42EE9-B23D-4723-A7E7-F25C25CD7445}"/>
            </a:ext>
          </a:extLst>
        </xdr:cNvPr>
        <xdr:cNvCxnSpPr/>
      </xdr:nvCxnSpPr>
      <xdr:spPr>
        <a:xfrm flipV="1">
          <a:off x="13512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5F051783-53BA-4947-A14A-B25B64532203}"/>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F9A5B011-1E62-41F1-B7A3-B93546D7C95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3A9C2B58-559B-4BE7-BB31-D3EB2FC9ED9D}"/>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F42270F3-4119-46A5-9EED-1E838BF901F7}"/>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078B0D9-1147-4EC2-9388-1561D924015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D13C0AE-8182-455C-99E0-285041B86BE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B2B97F0-D5EC-4F5B-BEA9-43BBCCCDAD7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084FE2B-0CB8-4909-BC6A-ED52D0D1B25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E40CFB1-E4F5-41D2-94E2-4DBC87C9486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6" name="楕円 405">
          <a:extLst>
            <a:ext uri="{FF2B5EF4-FFF2-40B4-BE49-F238E27FC236}">
              <a16:creationId xmlns:a16="http://schemas.microsoft.com/office/drawing/2014/main" id="{03EB7201-1EDC-4C35-96E4-A3CD1C7BBFF9}"/>
            </a:ext>
          </a:extLst>
        </xdr:cNvPr>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7" name="公債費負担の状況該当値テキスト">
          <a:extLst>
            <a:ext uri="{FF2B5EF4-FFF2-40B4-BE49-F238E27FC236}">
              <a16:creationId xmlns:a16="http://schemas.microsoft.com/office/drawing/2014/main" id="{67BC266F-0494-43A4-B13A-A7C3EF192EEE}"/>
            </a:ext>
          </a:extLst>
        </xdr:cNvPr>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8" name="楕円 407">
          <a:extLst>
            <a:ext uri="{FF2B5EF4-FFF2-40B4-BE49-F238E27FC236}">
              <a16:creationId xmlns:a16="http://schemas.microsoft.com/office/drawing/2014/main" id="{08B15CA3-7709-4ADE-A28F-412F11FD31C5}"/>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9" name="テキスト ボックス 408">
          <a:extLst>
            <a:ext uri="{FF2B5EF4-FFF2-40B4-BE49-F238E27FC236}">
              <a16:creationId xmlns:a16="http://schemas.microsoft.com/office/drawing/2014/main" id="{A0C7315B-C5D7-415B-A573-0C71C45E1FF2}"/>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10" name="楕円 409">
          <a:extLst>
            <a:ext uri="{FF2B5EF4-FFF2-40B4-BE49-F238E27FC236}">
              <a16:creationId xmlns:a16="http://schemas.microsoft.com/office/drawing/2014/main" id="{C882D2E3-D286-4BD1-A815-6B83BB1782D7}"/>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1" name="テキスト ボックス 410">
          <a:extLst>
            <a:ext uri="{FF2B5EF4-FFF2-40B4-BE49-F238E27FC236}">
              <a16:creationId xmlns:a16="http://schemas.microsoft.com/office/drawing/2014/main" id="{7A1411C9-07B7-42A0-B65B-5A824E01E6BC}"/>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2" name="楕円 411">
          <a:extLst>
            <a:ext uri="{FF2B5EF4-FFF2-40B4-BE49-F238E27FC236}">
              <a16:creationId xmlns:a16="http://schemas.microsoft.com/office/drawing/2014/main" id="{6FF67F03-E0F9-427F-8581-61B944B9F35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3" name="テキスト ボックス 412">
          <a:extLst>
            <a:ext uri="{FF2B5EF4-FFF2-40B4-BE49-F238E27FC236}">
              <a16:creationId xmlns:a16="http://schemas.microsoft.com/office/drawing/2014/main" id="{A0D50B76-5C8C-4DCC-8818-6E9C8786971D}"/>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4" name="楕円 413">
          <a:extLst>
            <a:ext uri="{FF2B5EF4-FFF2-40B4-BE49-F238E27FC236}">
              <a16:creationId xmlns:a16="http://schemas.microsoft.com/office/drawing/2014/main" id="{A101B0B0-287D-48DE-9E33-CCB942F3B314}"/>
            </a:ext>
          </a:extLst>
        </xdr:cNvPr>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5" name="テキスト ボックス 414">
          <a:extLst>
            <a:ext uri="{FF2B5EF4-FFF2-40B4-BE49-F238E27FC236}">
              <a16:creationId xmlns:a16="http://schemas.microsoft.com/office/drawing/2014/main" id="{BA8FDBD6-5767-4333-AFEE-C21E371545BC}"/>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5AE89F1A-5C18-4110-AC36-542B60C080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BEF4C6A6-D396-4FA0-A980-67908DAB334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6CE938D1-CF01-48F4-99E8-24F3636A10E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B1CF32AC-EF03-4D7C-B3C7-82DFD886BCB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B3C2A3E4-2F98-4E91-BABF-8B8EB621F85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4978AF68-B95F-45BA-B961-0477D2A8546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628DFCB8-C2B0-48F5-8C75-799E45B5F86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362D7DD1-4A6D-4649-BDE9-9569B6B9585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F11A99A5-542A-42B8-B33A-D987032FEB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CB19CDFF-2FAA-46E9-8568-430F9B9878D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633C49A9-5A67-4DA5-B2EE-3617571A725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195CEF7B-02BF-497A-B64D-FF242634B50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DD72673D-B947-44CE-A9A9-C611B9E6A83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令和４年度は公営企業債等へ一般会計繰入見込額の減少や、臨時財政対策債等の発行の減による地方債残高の減少により前年度に引き続き、比率が算定されない結果となった。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今後、老朽化した公共施設の更新に取り組まなければならないため、「公共施設等総合管理計画」などの中長期的計画のもと、将来への負担を少しでも軽減できるよう適正な公債管理に努める。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C4F27ED2-F773-4EF0-BA8F-093AAB4A432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4BB6326B-9E7B-445A-8D7A-B644B562CE6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6AE480E4-E225-42AD-951C-EE4A045E06D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C3547F3D-41DE-4432-85FB-B75CD16D8BA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BFBA50AB-450B-4465-93D1-A2850B5E10C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94EAE267-C089-4B94-9ACB-F52EEA47907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9889EA49-418B-4ACF-B614-05395637353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A719E7F0-64ED-4A27-96A1-06BC150623E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BCE7288E-8233-49E5-8B64-D3FFA841509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64C799FC-73AA-45C5-815C-B35FF739156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81F5A5AB-1B89-4ADE-A573-1EEEB3B3A5A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B2BC463F-2033-4B78-BF1F-D63FEE21DF2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5352506F-C50E-4B1D-85E3-F47CCA1B96C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A210B4D7-1B04-4A15-A055-4F6D8402F02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C3D73228-17EE-4344-8CAD-D64E8F3B787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384FB6EA-1651-4521-9A88-D3986AD0E6D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21738A04-C162-45E6-BA57-95AE2FEAEB9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22C0C4DA-069D-4E59-8BF9-9926520C3603}"/>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E3E1EFF-2A88-4FA9-8DC2-019D13781ED1}"/>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3072F067-1CCF-4CBC-853B-7E848970694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2AF92EA1-12EB-4FF8-98E0-0100EBF30537}"/>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A5423AC1-0D6B-48ED-ABC7-12EFCEE8EF2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3CF33712-AF58-4538-923C-1B4E8B69DBE3}"/>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D72849CD-2359-4453-85C8-22DC394455F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DEAE4166-08A7-45C3-84FA-D45A87818D4A}"/>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C2DADFE0-339B-4074-B2B6-B35CCE709934}"/>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5029F567-7E29-42FF-A5BB-C7AD80F74FDB}"/>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4BE8C9C2-9F85-4442-B2C8-311CDE53A2D9}"/>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3C8E0BB6-2FAA-4EF4-9AD1-16C04482D9FF}"/>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41D4BBF5-6F11-4949-8C0D-C7E561DD3F7F}"/>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C89BCC7D-EFD2-45D4-B971-3F221E423E66}"/>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0" name="テキスト ボックス 459">
          <a:extLst>
            <a:ext uri="{FF2B5EF4-FFF2-40B4-BE49-F238E27FC236}">
              <a16:creationId xmlns:a16="http://schemas.microsoft.com/office/drawing/2014/main" id="{AF6C0927-DD4A-4E43-BCB4-38BF1FD217C6}"/>
            </a:ext>
          </a:extLst>
        </xdr:cNvPr>
        <xdr:cNvSpPr txBox="1"/>
      </xdr:nvSpPr>
      <xdr:spPr>
        <a:xfrm>
          <a:off x="13131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EFF133A-6460-4ACD-9C8C-B1ADBE433ED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BB1AFC9-CD47-4385-B8E7-2925CE871DF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A0860A1-CF75-4393-808C-735701A47F2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8E280D43-B403-43F7-900C-9A8B1CDABAE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8A94A49E-C0D3-41EB-A3C6-E23A5CE71B8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66" name="楕円 465">
          <a:extLst>
            <a:ext uri="{FF2B5EF4-FFF2-40B4-BE49-F238E27FC236}">
              <a16:creationId xmlns:a16="http://schemas.microsoft.com/office/drawing/2014/main" id="{F0F79505-B23B-4444-A0FA-CEC482627DE0}"/>
            </a:ext>
          </a:extLst>
        </xdr:cNvPr>
        <xdr:cNvSpPr/>
      </xdr:nvSpPr>
      <xdr:spPr>
        <a:xfrm>
          <a:off x="13462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67" name="テキスト ボックス 466">
          <a:extLst>
            <a:ext uri="{FF2B5EF4-FFF2-40B4-BE49-F238E27FC236}">
              <a16:creationId xmlns:a16="http://schemas.microsoft.com/office/drawing/2014/main" id="{D3151902-173E-4726-ADCF-57BF97DDB385}"/>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会計年度任用職員に係る人件費の増加に加えて、退職手当が増加したことなどから、人件費に係る経常収支比率は前年度に比べて悪化した。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令和元年度から技能職給料表を導入したが、現給保障により依然として技能職員の平均給与が高水準であるなどの理由から、類似団体と比して人件費に係る経常収支比率は高い水準となっている。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94996</xdr:rowOff>
    </xdr:from>
    <xdr:to>
      <xdr:col>24</xdr:col>
      <xdr:colOff>25400</xdr:colOff>
      <xdr:row>40</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529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94996</xdr:rowOff>
    </xdr:from>
    <xdr:to>
      <xdr:col>19</xdr:col>
      <xdr:colOff>187325</xdr:colOff>
      <xdr:row>41</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52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41</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1525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40</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52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108204</xdr:rowOff>
    </xdr:from>
    <xdr:to>
      <xdr:col>24</xdr:col>
      <xdr:colOff>76200</xdr:colOff>
      <xdr:row>41</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9906</xdr:rowOff>
    </xdr:from>
    <xdr:to>
      <xdr:col>15</xdr:col>
      <xdr:colOff>149225</xdr:colOff>
      <xdr:row>41</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151638</xdr:rowOff>
    </xdr:from>
    <xdr:to>
      <xdr:col>6</xdr:col>
      <xdr:colOff>171450</xdr:colOff>
      <xdr:row>40</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物件費に係る経常収支比率は、類似団体内平均値及び全国平均、大阪府平均のいずれと比べても高い水準にある。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9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45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97064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45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97064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ポイント増加したものの、引き続き類似団体内平均値を下回る水準となっている。その要因としては、生活保護率が類似団体内平均値と比べて低いことが挙げられる。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決算額については、保健衛生費関連経費や障がい福祉関連経費などが増加し続けており、今後も扶助費は上昇が続くと見込まれる。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xdr:rowOff>
    </xdr:from>
    <xdr:to>
      <xdr:col>11</xdr:col>
      <xdr:colOff>9525</xdr:colOff>
      <xdr:row>56</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134637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effectLst/>
              <a:latin typeface="+mn-lt"/>
              <a:ea typeface="ＭＳ Ｐゴシック" panose="020B0600070205080204" pitchFamily="50" charset="-128"/>
              <a:cs typeface="+mn-cs"/>
            </a:rPr>
            <a:t>　</a:t>
          </a:r>
          <a:r>
            <a:rPr kumimoji="1" lang="ja-JP" altLang="ja-JP" sz="1300" baseline="0">
              <a:solidFill>
                <a:schemeClr val="tx1"/>
              </a:solidFill>
              <a:effectLst/>
              <a:latin typeface="+mn-lt"/>
              <a:ea typeface="ＭＳ Ｐゴシック" panose="020B0600070205080204" pitchFamily="50" charset="-128"/>
              <a:cs typeface="+mn-cs"/>
            </a:rPr>
            <a:t>令和</a:t>
          </a:r>
          <a:r>
            <a:rPr kumimoji="1" lang="ja-JP" altLang="en-US" sz="1300" baseline="0">
              <a:solidFill>
                <a:schemeClr val="tx1"/>
              </a:solidFill>
              <a:effectLst/>
              <a:latin typeface="+mn-lt"/>
              <a:ea typeface="ＭＳ Ｐゴシック" panose="020B0600070205080204" pitchFamily="50" charset="-128"/>
              <a:cs typeface="+mn-cs"/>
            </a:rPr>
            <a:t>４</a:t>
          </a:r>
          <a:r>
            <a:rPr kumimoji="1" lang="ja-JP" altLang="ja-JP" sz="1300" baseline="0">
              <a:solidFill>
                <a:schemeClr val="tx1"/>
              </a:solidFill>
              <a:effectLst/>
              <a:latin typeface="+mn-lt"/>
              <a:ea typeface="ＭＳ Ｐゴシック" panose="020B0600070205080204" pitchFamily="50" charset="-128"/>
              <a:cs typeface="+mn-cs"/>
            </a:rPr>
            <a:t>年度は</a:t>
          </a:r>
          <a:r>
            <a:rPr kumimoji="1" lang="ja-JP" altLang="en-US" sz="1300" baseline="0">
              <a:solidFill>
                <a:schemeClr val="tx1"/>
              </a:solidFill>
              <a:effectLst/>
              <a:latin typeface="+mn-lt"/>
              <a:ea typeface="ＭＳ Ｐゴシック" panose="020B0600070205080204" pitchFamily="50" charset="-128"/>
              <a:cs typeface="+mn-cs"/>
            </a:rPr>
            <a:t>、</a:t>
          </a:r>
          <a:r>
            <a:rPr kumimoji="1" lang="ja-JP" altLang="ja-JP" sz="1300" baseline="0">
              <a:solidFill>
                <a:schemeClr val="tx1"/>
              </a:solidFill>
              <a:effectLst/>
              <a:latin typeface="+mn-lt"/>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aseline="0">
              <a:solidFill>
                <a:schemeClr val="tx1"/>
              </a:solidFill>
              <a:effectLst/>
              <a:latin typeface="+mn-lt"/>
              <a:ea typeface="ＭＳ Ｐゴシック" panose="020B0600070205080204" pitchFamily="50" charset="-128"/>
              <a:cs typeface="+mn-cs"/>
            </a:rPr>
            <a:t>ポイント</a:t>
          </a:r>
          <a:r>
            <a:rPr kumimoji="1" lang="ja-JP" altLang="en-US" sz="1300" baseline="0">
              <a:solidFill>
                <a:schemeClr val="tx1"/>
              </a:solidFill>
              <a:effectLst/>
              <a:latin typeface="+mn-lt"/>
              <a:ea typeface="ＭＳ Ｐゴシック" panose="020B0600070205080204" pitchFamily="50" charset="-128"/>
              <a:cs typeface="+mn-cs"/>
            </a:rPr>
            <a:t>増加し</a:t>
          </a:r>
          <a:r>
            <a:rPr kumimoji="1" lang="ja-JP" altLang="ja-JP" sz="1300" baseline="0">
              <a:solidFill>
                <a:schemeClr val="tx1"/>
              </a:solidFill>
              <a:effectLst/>
              <a:latin typeface="+mn-lt"/>
              <a:ea typeface="ＭＳ Ｐゴシック" panose="020B0600070205080204" pitchFamily="50" charset="-128"/>
              <a:cs typeface="+mn-cs"/>
            </a:rPr>
            <a:t>、類似団体内平均値を上回る水準となっている。</a:t>
          </a:r>
          <a:endParaRPr lang="ja-JP" altLang="ja-JP" sz="1300" baseline="0">
            <a:solidFill>
              <a:schemeClr val="tx1"/>
            </a:solidFill>
            <a:effectLst/>
            <a:ea typeface="ＭＳ Ｐゴシック" panose="020B0600070205080204" pitchFamily="50" charset="-128"/>
          </a:endParaRPr>
        </a:p>
        <a:p>
          <a:r>
            <a:rPr kumimoji="1" lang="ja-JP" altLang="ja-JP" sz="1300" baseline="0">
              <a:solidFill>
                <a:schemeClr val="tx1"/>
              </a:solidFill>
              <a:effectLst/>
              <a:latin typeface="+mn-lt"/>
              <a:ea typeface="ＭＳ Ｐゴシック" panose="020B0600070205080204" pitchFamily="50" charset="-128"/>
              <a:cs typeface="+mn-cs"/>
            </a:rPr>
            <a:t>　今後も高齢化の影響などにより、医療・介護関係の特別会計への繰出金の増加傾向が続くと見込まれるため、特別会計の健全化を図り、繰出金の適正化に</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300" baseline="0">
              <a:solidFill>
                <a:schemeClr val="tx1"/>
              </a:solidFill>
              <a:effectLst/>
              <a:latin typeface="+mn-lt"/>
              <a:ea typeface="ＭＳ Ｐゴシック" panose="020B0600070205080204" pitchFamily="50" charset="-128"/>
              <a:cs typeface="+mn-cs"/>
            </a:rPr>
            <a:t>。</a:t>
          </a:r>
          <a:endParaRPr lang="ja-JP" altLang="ja-JP" sz="1300" baseline="0">
            <a:solidFill>
              <a:schemeClr val="tx1"/>
            </a:solidFill>
            <a:effectLst/>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mn-lt"/>
              <a:ea typeface="ＭＳ Ｐゴシック" panose="020B0600070205080204" pitchFamily="50" charset="-128"/>
              <a:cs typeface="+mn-cs"/>
            </a:rPr>
            <a:t>　令和</a:t>
          </a:r>
          <a:r>
            <a:rPr kumimoji="1" lang="ja-JP" altLang="en-US" sz="1300" baseline="0">
              <a:solidFill>
                <a:schemeClr val="tx1"/>
              </a:solidFill>
              <a:effectLst/>
              <a:latin typeface="+mn-lt"/>
              <a:ea typeface="ＭＳ Ｐゴシック" panose="020B0600070205080204" pitchFamily="50" charset="-128"/>
              <a:cs typeface="+mn-cs"/>
            </a:rPr>
            <a:t>４</a:t>
          </a:r>
          <a:r>
            <a:rPr kumimoji="1" lang="ja-JP" altLang="ja-JP" sz="1300" baseline="0">
              <a:solidFill>
                <a:schemeClr val="tx1"/>
              </a:solidFill>
              <a:effectLst/>
              <a:latin typeface="+mn-lt"/>
              <a:ea typeface="ＭＳ Ｐゴシック" panose="020B0600070205080204" pitchFamily="50" charset="-128"/>
              <a:cs typeface="+mn-cs"/>
            </a:rPr>
            <a:t>年度は、</a:t>
          </a:r>
          <a:r>
            <a:rPr kumimoji="1" lang="ja-JP" altLang="en-US" sz="1300" baseline="0">
              <a:solidFill>
                <a:schemeClr val="tx1"/>
              </a:solidFill>
              <a:effectLst/>
              <a:latin typeface="+mn-lt"/>
              <a:ea typeface="ＭＳ Ｐゴシック" panose="020B0600070205080204" pitchFamily="50" charset="-128"/>
              <a:cs typeface="+mn-cs"/>
            </a:rPr>
            <a:t>小規模事業者支援給付金給付事業の完了等により、</a:t>
          </a:r>
          <a:r>
            <a:rPr kumimoji="1" lang="ja-JP" altLang="ja-JP" sz="1300" baseline="0">
              <a:solidFill>
                <a:schemeClr val="tx1"/>
              </a:solidFill>
              <a:effectLst/>
              <a:latin typeface="+mn-lt"/>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aseline="0">
              <a:solidFill>
                <a:schemeClr val="tx1"/>
              </a:solidFill>
              <a:effectLst/>
              <a:latin typeface="+mn-lt"/>
              <a:ea typeface="ＭＳ Ｐゴシック" panose="020B0600070205080204" pitchFamily="50" charset="-128"/>
              <a:cs typeface="+mn-cs"/>
            </a:rPr>
            <a:t>ポイント減少し、引き続き類似団体内平均値を下回る水準を維持している。</a:t>
          </a:r>
          <a:endParaRPr lang="ja-JP" altLang="ja-JP" sz="1300" baseline="0">
            <a:solidFill>
              <a:schemeClr val="tx1"/>
            </a:solidFill>
            <a:effectLst/>
            <a:ea typeface="ＭＳ Ｐゴシック" panose="020B0600070205080204" pitchFamily="50" charset="-128"/>
          </a:endParaRPr>
        </a:p>
        <a:p>
          <a:r>
            <a:rPr kumimoji="1" lang="ja-JP" altLang="ja-JP" sz="1300" baseline="0">
              <a:solidFill>
                <a:schemeClr val="tx1"/>
              </a:solidFill>
              <a:effectLst/>
              <a:latin typeface="+mn-lt"/>
              <a:ea typeface="ＭＳ Ｐゴシック" panose="020B0600070205080204" pitchFamily="50" charset="-128"/>
              <a:cs typeface="+mn-cs"/>
            </a:rPr>
            <a:t>　今後も引き続き公営企業の健全化、また補助費全体の適正な管理に努める。</a:t>
          </a:r>
          <a:endParaRPr lang="ja-JP" altLang="ja-JP" sz="1300" baseline="0">
            <a:solidFill>
              <a:schemeClr val="tx1"/>
            </a:solidFill>
            <a:effectLst/>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34</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09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37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10414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117873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128778</xdr:rowOff>
    </xdr:from>
    <xdr:to>
      <xdr:col>78</xdr:col>
      <xdr:colOff>120650</xdr:colOff>
      <xdr:row>34</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69105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令和４年度は、元金償還が増加したことにより、前年度より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ポイント増加し、類似団体内平均値を上回る水準となった。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建設事業債の発行にあたっては、多くの公共施設が更新時期を迎えるため、その発行を精査することで引き続き適正な公債管理に努める。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142239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、人件費や扶助費の増加等</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によって前年度より</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し、類似団体内平均値を上回る水準となっている。</a:t>
          </a:r>
          <a:endParaRPr lang="ja-JP" altLang="ja-JP" sz="1300"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物件費や扶助費に係る経常収支比率は上昇傾向が見込まれるため、</a:t>
          </a:r>
          <a:r>
            <a:rPr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行財政改革ステップアップガイド重点計画</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などに基づき、事務事業の見直しやコスト削減及び歳入の確保に努めることで、経常収支比率の上昇を抑制する。</a:t>
          </a:r>
          <a:endParaRPr lang="ja-JP" altLang="ja-JP" sz="1300" baseline="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81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153670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18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48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50335</xdr:rowOff>
    </xdr:from>
    <xdr:to>
      <xdr:col>29</xdr:col>
      <xdr:colOff>127000</xdr:colOff>
      <xdr:row>15</xdr:row>
      <xdr:rowOff>145936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69710"/>
          <a:ext cx="647700" cy="9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145936</xdr:rowOff>
    </xdr:from>
    <xdr:to>
      <xdr:col>26</xdr:col>
      <xdr:colOff>50800</xdr:colOff>
      <xdr:row>15</xdr:row>
      <xdr:rowOff>153960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5311"/>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153960</xdr:rowOff>
    </xdr:from>
    <xdr:to>
      <xdr:col>22</xdr:col>
      <xdr:colOff>114300</xdr:colOff>
      <xdr:row>16</xdr:row>
      <xdr:rowOff>45100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3335"/>
          <a:ext cx="698500" cy="6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45100</xdr:rowOff>
    </xdr:from>
    <xdr:to>
      <xdr:col>18</xdr:col>
      <xdr:colOff>177800</xdr:colOff>
      <xdr:row>16</xdr:row>
      <xdr:rowOff>51364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5925"/>
          <a:ext cx="698500" cy="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170985</xdr:rowOff>
    </xdr:from>
    <xdr:to>
      <xdr:col>29</xdr:col>
      <xdr:colOff>177800</xdr:colOff>
      <xdr:row>15</xdr:row>
      <xdr:rowOff>101135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95136</xdr:rowOff>
    </xdr:from>
    <xdr:to>
      <xdr:col>26</xdr:col>
      <xdr:colOff>101600</xdr:colOff>
      <xdr:row>16</xdr:row>
      <xdr:rowOff>25286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35463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103160</xdr:rowOff>
    </xdr:from>
    <xdr:to>
      <xdr:col>22</xdr:col>
      <xdr:colOff>165100</xdr:colOff>
      <xdr:row>16</xdr:row>
      <xdr:rowOff>33310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43487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165750</xdr:rowOff>
    </xdr:from>
    <xdr:to>
      <xdr:col>19</xdr:col>
      <xdr:colOff>38100</xdr:colOff>
      <xdr:row>16</xdr:row>
      <xdr:rowOff>95900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5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564</xdr:rowOff>
    </xdr:from>
    <xdr:to>
      <xdr:col>15</xdr:col>
      <xdr:colOff>101600</xdr:colOff>
      <xdr:row>16</xdr:row>
      <xdr:rowOff>102164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9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77927</xdr:rowOff>
    </xdr:from>
    <xdr:to>
      <xdr:col>29</xdr:col>
      <xdr:colOff>127000</xdr:colOff>
      <xdr:row>36</xdr:row>
      <xdr:rowOff>166777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31177"/>
          <a:ext cx="647700" cy="8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145631</xdr:rowOff>
    </xdr:from>
    <xdr:to>
      <xdr:col>26</xdr:col>
      <xdr:colOff>50800</xdr:colOff>
      <xdr:row>36</xdr:row>
      <xdr:rowOff>166777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8881"/>
          <a:ext cx="698500" cy="2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97282</xdr:rowOff>
    </xdr:from>
    <xdr:to>
      <xdr:col>22</xdr:col>
      <xdr:colOff>114300</xdr:colOff>
      <xdr:row>36</xdr:row>
      <xdr:rowOff>145631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50532"/>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46875</xdr:rowOff>
    </xdr:from>
    <xdr:to>
      <xdr:col>18</xdr:col>
      <xdr:colOff>177800</xdr:colOff>
      <xdr:row>36</xdr:row>
      <xdr:rowOff>97282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7225"/>
          <a:ext cx="698500" cy="39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27127</xdr:rowOff>
    </xdr:from>
    <xdr:to>
      <xdr:col>29</xdr:col>
      <xdr:colOff>177800</xdr:colOff>
      <xdr:row>36</xdr:row>
      <xdr:rowOff>128727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342104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115977</xdr:rowOff>
    </xdr:from>
    <xdr:to>
      <xdr:col>26</xdr:col>
      <xdr:colOff>101600</xdr:colOff>
      <xdr:row>37</xdr:row>
      <xdr:rowOff>46127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6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94831</xdr:rowOff>
    </xdr:from>
    <xdr:to>
      <xdr:col>22</xdr:col>
      <xdr:colOff>165100</xdr:colOff>
      <xdr:row>37</xdr:row>
      <xdr:rowOff>24981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46482</xdr:rowOff>
    </xdr:from>
    <xdr:to>
      <xdr:col>19</xdr:col>
      <xdr:colOff>38100</xdr:colOff>
      <xdr:row>36</xdr:row>
      <xdr:rowOff>148082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9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338975</xdr:rowOff>
    </xdr:from>
    <xdr:to>
      <xdr:col>15</xdr:col>
      <xdr:colOff>101600</xdr:colOff>
      <xdr:row>35</xdr:row>
      <xdr:rowOff>97675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107853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26863</xdr:rowOff>
    </xdr:from>
    <xdr:to>
      <xdr:col>24</xdr:col>
      <xdr:colOff>63500</xdr:colOff>
      <xdr:row>34</xdr:row>
      <xdr:rowOff>70480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56163"/>
          <a:ext cx="8382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70480</xdr:rowOff>
    </xdr:from>
    <xdr:to>
      <xdr:col>19</xdr:col>
      <xdr:colOff>177800</xdr:colOff>
      <xdr:row>34</xdr:row>
      <xdr:rowOff>79441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9978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79441</xdr:rowOff>
    </xdr:from>
    <xdr:to>
      <xdr:col>15</xdr:col>
      <xdr:colOff>50800</xdr:colOff>
      <xdr:row>36</xdr:row>
      <xdr:rowOff>5992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8741"/>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121458</xdr:rowOff>
    </xdr:from>
    <xdr:to>
      <xdr:col>10</xdr:col>
      <xdr:colOff>114300</xdr:colOff>
      <xdr:row>36</xdr:row>
      <xdr:rowOff>5992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22208"/>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147513</xdr:rowOff>
    </xdr:from>
    <xdr:to>
      <xdr:col>24</xdr:col>
      <xdr:colOff>114300</xdr:colOff>
      <xdr:row>34</xdr:row>
      <xdr:rowOff>77663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170390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19680</xdr:rowOff>
    </xdr:from>
    <xdr:to>
      <xdr:col>20</xdr:col>
      <xdr:colOff>38100</xdr:colOff>
      <xdr:row>34</xdr:row>
      <xdr:rowOff>121280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137807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28641</xdr:rowOff>
    </xdr:from>
    <xdr:to>
      <xdr:col>15</xdr:col>
      <xdr:colOff>101600</xdr:colOff>
      <xdr:row>34</xdr:row>
      <xdr:rowOff>130241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146768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126642</xdr:rowOff>
    </xdr:from>
    <xdr:to>
      <xdr:col>10</xdr:col>
      <xdr:colOff>165100</xdr:colOff>
      <xdr:row>36</xdr:row>
      <xdr:rowOff>56792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70658</xdr:rowOff>
    </xdr:from>
    <xdr:to>
      <xdr:col>6</xdr:col>
      <xdr:colOff>38100</xdr:colOff>
      <xdr:row>36</xdr:row>
      <xdr:rowOff>808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166969</xdr:rowOff>
    </xdr:from>
    <xdr:to>
      <xdr:col>24</xdr:col>
      <xdr:colOff>63500</xdr:colOff>
      <xdr:row>56</xdr:row>
      <xdr:rowOff>13578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6719"/>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13578</xdr:rowOff>
    </xdr:from>
    <xdr:to>
      <xdr:col>19</xdr:col>
      <xdr:colOff>177800</xdr:colOff>
      <xdr:row>57</xdr:row>
      <xdr:rowOff>101230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4778"/>
          <a:ext cx="889000" cy="2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94290</xdr:rowOff>
    </xdr:from>
    <xdr:to>
      <xdr:col>15</xdr:col>
      <xdr:colOff>50800</xdr:colOff>
      <xdr:row>57</xdr:row>
      <xdr:rowOff>101230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6940"/>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94290</xdr:rowOff>
    </xdr:from>
    <xdr:to>
      <xdr:col>10</xdr:col>
      <xdr:colOff>114300</xdr:colOff>
      <xdr:row>57</xdr:row>
      <xdr:rowOff>115828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6940"/>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116169</xdr:rowOff>
    </xdr:from>
    <xdr:to>
      <xdr:col>24</xdr:col>
      <xdr:colOff>114300</xdr:colOff>
      <xdr:row>56</xdr:row>
      <xdr:rowOff>46319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139046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134228</xdr:rowOff>
    </xdr:from>
    <xdr:to>
      <xdr:col>20</xdr:col>
      <xdr:colOff>38100</xdr:colOff>
      <xdr:row>56</xdr:row>
      <xdr:rowOff>64378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80905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50430</xdr:rowOff>
    </xdr:from>
    <xdr:to>
      <xdr:col>15</xdr:col>
      <xdr:colOff>101600</xdr:colOff>
      <xdr:row>57</xdr:row>
      <xdr:rowOff>152030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168557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43490</xdr:rowOff>
    </xdr:from>
    <xdr:to>
      <xdr:col>10</xdr:col>
      <xdr:colOff>165100</xdr:colOff>
      <xdr:row>57</xdr:row>
      <xdr:rowOff>145090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161617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65028</xdr:rowOff>
    </xdr:from>
    <xdr:to>
      <xdr:col>6</xdr:col>
      <xdr:colOff>38100</xdr:colOff>
      <xdr:row>57</xdr:row>
      <xdr:rowOff>166628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147382</xdr:rowOff>
    </xdr:from>
    <xdr:to>
      <xdr:col>24</xdr:col>
      <xdr:colOff>63500</xdr:colOff>
      <xdr:row>78</xdr:row>
      <xdr:rowOff>25811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9032"/>
          <a:ext cx="8382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4415</xdr:rowOff>
    </xdr:from>
    <xdr:to>
      <xdr:col>19</xdr:col>
      <xdr:colOff>177800</xdr:colOff>
      <xdr:row>78</xdr:row>
      <xdr:rowOff>25811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7515"/>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1946</xdr:rowOff>
    </xdr:from>
    <xdr:to>
      <xdr:col>15</xdr:col>
      <xdr:colOff>50800</xdr:colOff>
      <xdr:row>78</xdr:row>
      <xdr:rowOff>4415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504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163795</xdr:rowOff>
    </xdr:from>
    <xdr:to>
      <xdr:col>10</xdr:col>
      <xdr:colOff>114300</xdr:colOff>
      <xdr:row>78</xdr:row>
      <xdr:rowOff>1946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544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96582</xdr:rowOff>
    </xdr:from>
    <xdr:to>
      <xdr:col>24</xdr:col>
      <xdr:colOff>114300</xdr:colOff>
      <xdr:row>78</xdr:row>
      <xdr:rowOff>26732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146461</xdr:rowOff>
    </xdr:from>
    <xdr:to>
      <xdr:col>20</xdr:col>
      <xdr:colOff>38100</xdr:colOff>
      <xdr:row>78</xdr:row>
      <xdr:rowOff>76611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67738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125065</xdr:rowOff>
    </xdr:from>
    <xdr:to>
      <xdr:col>15</xdr:col>
      <xdr:colOff>101600</xdr:colOff>
      <xdr:row>78</xdr:row>
      <xdr:rowOff>55215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46342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122596</xdr:rowOff>
    </xdr:from>
    <xdr:to>
      <xdr:col>10</xdr:col>
      <xdr:colOff>165100</xdr:colOff>
      <xdr:row>78</xdr:row>
      <xdr:rowOff>52746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43873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54555</xdr:rowOff>
    </xdr:from>
    <xdr:to>
      <xdr:col>24</xdr:col>
      <xdr:colOff>63500</xdr:colOff>
      <xdr:row>96</xdr:row>
      <xdr:rowOff>125444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13755"/>
          <a:ext cx="8382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54555</xdr:rowOff>
    </xdr:from>
    <xdr:to>
      <xdr:col>19</xdr:col>
      <xdr:colOff>177800</xdr:colOff>
      <xdr:row>97</xdr:row>
      <xdr:rowOff>58029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3755"/>
          <a:ext cx="889000" cy="1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58029</xdr:rowOff>
    </xdr:from>
    <xdr:to>
      <xdr:col>15</xdr:col>
      <xdr:colOff>50800</xdr:colOff>
      <xdr:row>97</xdr:row>
      <xdr:rowOff>91839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8679"/>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91839</xdr:rowOff>
    </xdr:from>
    <xdr:to>
      <xdr:col>10</xdr:col>
      <xdr:colOff>114300</xdr:colOff>
      <xdr:row>97</xdr:row>
      <xdr:rowOff>140280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22489"/>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74644</xdr:rowOff>
    </xdr:from>
    <xdr:to>
      <xdr:col>24</xdr:col>
      <xdr:colOff>114300</xdr:colOff>
      <xdr:row>97</xdr:row>
      <xdr:rowOff>4794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53071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1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3755</xdr:rowOff>
    </xdr:from>
    <xdr:to>
      <xdr:col>20</xdr:col>
      <xdr:colOff>38100</xdr:colOff>
      <xdr:row>96</xdr:row>
      <xdr:rowOff>105355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96482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7229</xdr:rowOff>
    </xdr:from>
    <xdr:to>
      <xdr:col>15</xdr:col>
      <xdr:colOff>101600</xdr:colOff>
      <xdr:row>97</xdr:row>
      <xdr:rowOff>108829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41039</xdr:rowOff>
    </xdr:from>
    <xdr:to>
      <xdr:col>10</xdr:col>
      <xdr:colOff>165100</xdr:colOff>
      <xdr:row>97</xdr:row>
      <xdr:rowOff>142639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6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89480</xdr:rowOff>
    </xdr:from>
    <xdr:to>
      <xdr:col>6</xdr:col>
      <xdr:colOff>38100</xdr:colOff>
      <xdr:row>98</xdr:row>
      <xdr:rowOff>19630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70946</xdr:rowOff>
    </xdr:from>
    <xdr:to>
      <xdr:col>55</xdr:col>
      <xdr:colOff>0</xdr:colOff>
      <xdr:row>37</xdr:row>
      <xdr:rowOff>107718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14596"/>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12892</xdr:rowOff>
    </xdr:from>
    <xdr:to>
      <xdr:col>50</xdr:col>
      <xdr:colOff>114300</xdr:colOff>
      <xdr:row>37</xdr:row>
      <xdr:rowOff>107718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27842"/>
          <a:ext cx="889000" cy="1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12892</xdr:rowOff>
    </xdr:from>
    <xdr:to>
      <xdr:col>45</xdr:col>
      <xdr:colOff>177800</xdr:colOff>
      <xdr:row>37</xdr:row>
      <xdr:rowOff>158663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27842"/>
          <a:ext cx="889000" cy="11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152784</xdr:rowOff>
    </xdr:from>
    <xdr:to>
      <xdr:col>41</xdr:col>
      <xdr:colOff>50800</xdr:colOff>
      <xdr:row>37</xdr:row>
      <xdr:rowOff>158663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9643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20146</xdr:rowOff>
    </xdr:from>
    <xdr:to>
      <xdr:col>55</xdr:col>
      <xdr:colOff>50800</xdr:colOff>
      <xdr:row>37</xdr:row>
      <xdr:rowOff>121746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170023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56918</xdr:rowOff>
    </xdr:from>
    <xdr:to>
      <xdr:col>50</xdr:col>
      <xdr:colOff>165100</xdr:colOff>
      <xdr:row>37</xdr:row>
      <xdr:rowOff>158518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149644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133542</xdr:rowOff>
    </xdr:from>
    <xdr:to>
      <xdr:col>46</xdr:col>
      <xdr:colOff>38100</xdr:colOff>
      <xdr:row>31</xdr:row>
      <xdr:rowOff>63692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54819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107863</xdr:rowOff>
    </xdr:from>
    <xdr:to>
      <xdr:col>41</xdr:col>
      <xdr:colOff>101600</xdr:colOff>
      <xdr:row>38</xdr:row>
      <xdr:rowOff>38013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29140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101984</xdr:rowOff>
    </xdr:from>
    <xdr:to>
      <xdr:col>36</xdr:col>
      <xdr:colOff>165100</xdr:colOff>
      <xdr:row>38</xdr:row>
      <xdr:rowOff>32134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23261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122390</xdr:rowOff>
    </xdr:from>
    <xdr:to>
      <xdr:col>55</xdr:col>
      <xdr:colOff>0</xdr:colOff>
      <xdr:row>58</xdr:row>
      <xdr:rowOff>38392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23590"/>
          <a:ext cx="838200" cy="2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55245</xdr:rowOff>
    </xdr:from>
    <xdr:to>
      <xdr:col>50</xdr:col>
      <xdr:colOff>114300</xdr:colOff>
      <xdr:row>56</xdr:row>
      <xdr:rowOff>122390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6445"/>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161366</xdr:rowOff>
    </xdr:from>
    <xdr:to>
      <xdr:col>45</xdr:col>
      <xdr:colOff>177800</xdr:colOff>
      <xdr:row>56</xdr:row>
      <xdr:rowOff>55245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48216"/>
          <a:ext cx="889000" cy="4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161366</xdr:rowOff>
    </xdr:from>
    <xdr:to>
      <xdr:col>41</xdr:col>
      <xdr:colOff>50800</xdr:colOff>
      <xdr:row>55</xdr:row>
      <xdr:rowOff>130759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48216"/>
          <a:ext cx="889000" cy="3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159042</xdr:rowOff>
    </xdr:from>
    <xdr:to>
      <xdr:col>55</xdr:col>
      <xdr:colOff>50800</xdr:colOff>
      <xdr:row>58</xdr:row>
      <xdr:rowOff>89192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73969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71590</xdr:rowOff>
    </xdr:from>
    <xdr:to>
      <xdr:col>50</xdr:col>
      <xdr:colOff>165100</xdr:colOff>
      <xdr:row>57</xdr:row>
      <xdr:rowOff>1740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4445</xdr:rowOff>
    </xdr:from>
    <xdr:to>
      <xdr:col>46</xdr:col>
      <xdr:colOff>38100</xdr:colOff>
      <xdr:row>56</xdr:row>
      <xdr:rowOff>106045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97172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110566</xdr:rowOff>
    </xdr:from>
    <xdr:to>
      <xdr:col>41</xdr:col>
      <xdr:colOff>101600</xdr:colOff>
      <xdr:row>54</xdr:row>
      <xdr:rowOff>40716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57243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9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79959</xdr:rowOff>
    </xdr:from>
    <xdr:to>
      <xdr:col>36</xdr:col>
      <xdr:colOff>165100</xdr:colOff>
      <xdr:row>56</xdr:row>
      <xdr:rowOff>10109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105936</xdr:rowOff>
    </xdr:from>
    <xdr:to>
      <xdr:col>55</xdr:col>
      <xdr:colOff>0</xdr:colOff>
      <xdr:row>78</xdr:row>
      <xdr:rowOff>59644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07586"/>
          <a:ext cx="8382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87442</xdr:rowOff>
    </xdr:from>
    <xdr:to>
      <xdr:col>50</xdr:col>
      <xdr:colOff>114300</xdr:colOff>
      <xdr:row>77</xdr:row>
      <xdr:rowOff>105936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46192"/>
          <a:ext cx="889000" cy="3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87442</xdr:rowOff>
    </xdr:from>
    <xdr:to>
      <xdr:col>45</xdr:col>
      <xdr:colOff>177800</xdr:colOff>
      <xdr:row>75</xdr:row>
      <xdr:rowOff>135859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46192"/>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135859</xdr:rowOff>
    </xdr:from>
    <xdr:to>
      <xdr:col>41</xdr:col>
      <xdr:colOff>50800</xdr:colOff>
      <xdr:row>77</xdr:row>
      <xdr:rowOff>119469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4609"/>
          <a:ext cx="889000" cy="3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8844</xdr:rowOff>
    </xdr:from>
    <xdr:to>
      <xdr:col>55</xdr:col>
      <xdr:colOff>50800</xdr:colOff>
      <xdr:row>78</xdr:row>
      <xdr:rowOff>110444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95221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9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55136</xdr:rowOff>
    </xdr:from>
    <xdr:to>
      <xdr:col>50</xdr:col>
      <xdr:colOff>165100</xdr:colOff>
      <xdr:row>77</xdr:row>
      <xdr:rowOff>156736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147863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36642</xdr:rowOff>
    </xdr:from>
    <xdr:to>
      <xdr:col>46</xdr:col>
      <xdr:colOff>38100</xdr:colOff>
      <xdr:row>75</xdr:row>
      <xdr:rowOff>138242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154769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85059</xdr:rowOff>
    </xdr:from>
    <xdr:to>
      <xdr:col>41</xdr:col>
      <xdr:colOff>101600</xdr:colOff>
      <xdr:row>76</xdr:row>
      <xdr:rowOff>15208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31736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68669</xdr:rowOff>
    </xdr:from>
    <xdr:to>
      <xdr:col>36</xdr:col>
      <xdr:colOff>165100</xdr:colOff>
      <xdr:row>77</xdr:row>
      <xdr:rowOff>170269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161396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159657</xdr:rowOff>
    </xdr:from>
    <xdr:to>
      <xdr:col>55</xdr:col>
      <xdr:colOff>0</xdr:colOff>
      <xdr:row>97</xdr:row>
      <xdr:rowOff>83601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47407"/>
          <a:ext cx="838200" cy="26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159657</xdr:rowOff>
    </xdr:from>
    <xdr:to>
      <xdr:col>50</xdr:col>
      <xdr:colOff>114300</xdr:colOff>
      <xdr:row>97</xdr:row>
      <xdr:rowOff>35230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47407"/>
          <a:ext cx="889000" cy="2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20371</xdr:rowOff>
    </xdr:from>
    <xdr:to>
      <xdr:col>45</xdr:col>
      <xdr:colOff>177800</xdr:colOff>
      <xdr:row>97</xdr:row>
      <xdr:rowOff>35230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136671"/>
          <a:ext cx="889000" cy="5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127219</xdr:rowOff>
    </xdr:from>
    <xdr:to>
      <xdr:col>41</xdr:col>
      <xdr:colOff>50800</xdr:colOff>
      <xdr:row>94</xdr:row>
      <xdr:rowOff>20371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072069"/>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32801</xdr:rowOff>
    </xdr:from>
    <xdr:to>
      <xdr:col>55</xdr:col>
      <xdr:colOff>50800</xdr:colOff>
      <xdr:row>97</xdr:row>
      <xdr:rowOff>134401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11228</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4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108857</xdr:rowOff>
    </xdr:from>
    <xdr:to>
      <xdr:col>50</xdr:col>
      <xdr:colOff>165100</xdr:colOff>
      <xdr:row>96</xdr:row>
      <xdr:rowOff>39007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155880</xdr:rowOff>
    </xdr:from>
    <xdr:to>
      <xdr:col>46</xdr:col>
      <xdr:colOff>38100</xdr:colOff>
      <xdr:row>97</xdr:row>
      <xdr:rowOff>86030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77157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141021</xdr:rowOff>
    </xdr:from>
    <xdr:to>
      <xdr:col>41</xdr:col>
      <xdr:colOff>101600</xdr:colOff>
      <xdr:row>94</xdr:row>
      <xdr:rowOff>71171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0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87698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76419</xdr:rowOff>
    </xdr:from>
    <xdr:to>
      <xdr:col>36</xdr:col>
      <xdr:colOff>165100</xdr:colOff>
      <xdr:row>94</xdr:row>
      <xdr:rowOff>6569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0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23096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7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38989</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553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30099</xdr:rowOff>
    </xdr:from>
    <xdr:to>
      <xdr:col>76</xdr:col>
      <xdr:colOff>114300</xdr:colOff>
      <xdr:row>39</xdr:row>
      <xdr:rowOff>38989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664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19304</xdr:rowOff>
    </xdr:from>
    <xdr:to>
      <xdr:col>71</xdr:col>
      <xdr:colOff>177800</xdr:colOff>
      <xdr:row>39</xdr:row>
      <xdr:rowOff>30099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191504"/>
          <a:ext cx="889000" cy="5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159639</xdr:rowOff>
    </xdr:from>
    <xdr:to>
      <xdr:col>76</xdr:col>
      <xdr:colOff>165100</xdr:colOff>
      <xdr:row>39</xdr:row>
      <xdr:rowOff>89789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80916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150749</xdr:rowOff>
    </xdr:from>
    <xdr:to>
      <xdr:col>72</xdr:col>
      <xdr:colOff>38100</xdr:colOff>
      <xdr:row>39</xdr:row>
      <xdr:rowOff>80899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72026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139954</xdr:rowOff>
    </xdr:from>
    <xdr:to>
      <xdr:col>67</xdr:col>
      <xdr:colOff>101600</xdr:colOff>
      <xdr:row>36</xdr:row>
      <xdr:rowOff>70104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86631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93446</xdr:rowOff>
    </xdr:from>
    <xdr:to>
      <xdr:col>85</xdr:col>
      <xdr:colOff>127000</xdr:colOff>
      <xdr:row>75</xdr:row>
      <xdr:rowOff>140424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52196"/>
          <a:ext cx="8382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140424</xdr:rowOff>
    </xdr:from>
    <xdr:to>
      <xdr:col>81</xdr:col>
      <xdr:colOff>50800</xdr:colOff>
      <xdr:row>75</xdr:row>
      <xdr:rowOff>156502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991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156502</xdr:rowOff>
    </xdr:from>
    <xdr:to>
      <xdr:col>76</xdr:col>
      <xdr:colOff>114300</xdr:colOff>
      <xdr:row>75</xdr:row>
      <xdr:rowOff>161474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1525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32239</xdr:rowOff>
    </xdr:from>
    <xdr:to>
      <xdr:col>71</xdr:col>
      <xdr:colOff>177800</xdr:colOff>
      <xdr:row>75</xdr:row>
      <xdr:rowOff>161474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90989"/>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42646</xdr:rowOff>
    </xdr:from>
    <xdr:to>
      <xdr:col>85</xdr:col>
      <xdr:colOff>177800</xdr:colOff>
      <xdr:row>75</xdr:row>
      <xdr:rowOff>144246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21073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89624</xdr:rowOff>
    </xdr:from>
    <xdr:to>
      <xdr:col>81</xdr:col>
      <xdr:colOff>101600</xdr:colOff>
      <xdr:row>76</xdr:row>
      <xdr:rowOff>19774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105702</xdr:rowOff>
    </xdr:from>
    <xdr:to>
      <xdr:col>76</xdr:col>
      <xdr:colOff>165100</xdr:colOff>
      <xdr:row>76</xdr:row>
      <xdr:rowOff>35852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26979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110674</xdr:rowOff>
    </xdr:from>
    <xdr:to>
      <xdr:col>72</xdr:col>
      <xdr:colOff>38100</xdr:colOff>
      <xdr:row>76</xdr:row>
      <xdr:rowOff>40824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31951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152889</xdr:rowOff>
    </xdr:from>
    <xdr:to>
      <xdr:col>67</xdr:col>
      <xdr:colOff>101600</xdr:colOff>
      <xdr:row>75</xdr:row>
      <xdr:rowOff>83039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99566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75812</xdr:rowOff>
    </xdr:from>
    <xdr:to>
      <xdr:col>85</xdr:col>
      <xdr:colOff>127000</xdr:colOff>
      <xdr:row>99</xdr:row>
      <xdr:rowOff>77956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7049362"/>
          <a:ext cx="8382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77467</xdr:rowOff>
    </xdr:from>
    <xdr:to>
      <xdr:col>81</xdr:col>
      <xdr:colOff>50800</xdr:colOff>
      <xdr:row>99</xdr:row>
      <xdr:rowOff>77956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7051017"/>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74571</xdr:rowOff>
    </xdr:from>
    <xdr:to>
      <xdr:col>76</xdr:col>
      <xdr:colOff>114300</xdr:colOff>
      <xdr:row>99</xdr:row>
      <xdr:rowOff>77467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4812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59908</xdr:rowOff>
    </xdr:from>
    <xdr:to>
      <xdr:col>71</xdr:col>
      <xdr:colOff>177800</xdr:colOff>
      <xdr:row>99</xdr:row>
      <xdr:rowOff>74571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3345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25012</xdr:rowOff>
    </xdr:from>
    <xdr:to>
      <xdr:col>85</xdr:col>
      <xdr:colOff>177800</xdr:colOff>
      <xdr:row>99</xdr:row>
      <xdr:rowOff>126612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111389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91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27156</xdr:rowOff>
    </xdr:from>
    <xdr:to>
      <xdr:col>81</xdr:col>
      <xdr:colOff>101600</xdr:colOff>
      <xdr:row>99</xdr:row>
      <xdr:rowOff>128756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7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119883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26667</xdr:rowOff>
    </xdr:from>
    <xdr:to>
      <xdr:col>76</xdr:col>
      <xdr:colOff>165100</xdr:colOff>
      <xdr:row>99</xdr:row>
      <xdr:rowOff>128267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70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119394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9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23771</xdr:rowOff>
    </xdr:from>
    <xdr:to>
      <xdr:col>72</xdr:col>
      <xdr:colOff>38100</xdr:colOff>
      <xdr:row>99</xdr:row>
      <xdr:rowOff>125371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116498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9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9108</xdr:rowOff>
    </xdr:from>
    <xdr:to>
      <xdr:col>67</xdr:col>
      <xdr:colOff>101600</xdr:colOff>
      <xdr:row>99</xdr:row>
      <xdr:rowOff>110708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101835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30734</xdr:rowOff>
    </xdr:from>
    <xdr:to>
      <xdr:col>116</xdr:col>
      <xdr:colOff>63500</xdr:colOff>
      <xdr:row>30</xdr:row>
      <xdr:rowOff>83312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17423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30734</xdr:rowOff>
    </xdr:from>
    <xdr:to>
      <xdr:col>111</xdr:col>
      <xdr:colOff>177800</xdr:colOff>
      <xdr:row>30</xdr:row>
      <xdr:rowOff>101981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5174234"/>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101981</xdr:rowOff>
    </xdr:from>
    <xdr:to>
      <xdr:col>107</xdr:col>
      <xdr:colOff>50800</xdr:colOff>
      <xdr:row>30</xdr:row>
      <xdr:rowOff>163132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245481"/>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163132</xdr:rowOff>
    </xdr:from>
    <xdr:to>
      <xdr:col>102</xdr:col>
      <xdr:colOff>114300</xdr:colOff>
      <xdr:row>32</xdr:row>
      <xdr:rowOff>39116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5306632"/>
          <a:ext cx="8890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69422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32512</xdr:rowOff>
    </xdr:from>
    <xdr:to>
      <xdr:col>116</xdr:col>
      <xdr:colOff>114300</xdr:colOff>
      <xdr:row>30</xdr:row>
      <xdr:rowOff>134112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1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156989</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1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151384</xdr:rowOff>
    </xdr:from>
    <xdr:to>
      <xdr:col>112</xdr:col>
      <xdr:colOff>38100</xdr:colOff>
      <xdr:row>30</xdr:row>
      <xdr:rowOff>81534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1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98061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48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51181</xdr:rowOff>
    </xdr:from>
    <xdr:to>
      <xdr:col>107</xdr:col>
      <xdr:colOff>101600</xdr:colOff>
      <xdr:row>30</xdr:row>
      <xdr:rowOff>152781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169308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112332</xdr:rowOff>
    </xdr:from>
    <xdr:to>
      <xdr:col>102</xdr:col>
      <xdr:colOff>165100</xdr:colOff>
      <xdr:row>31</xdr:row>
      <xdr:rowOff>42482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59009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0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159766</xdr:rowOff>
    </xdr:from>
    <xdr:to>
      <xdr:col>98</xdr:col>
      <xdr:colOff>38100</xdr:colOff>
      <xdr:row>32</xdr:row>
      <xdr:rowOff>89916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106443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22028</xdr:rowOff>
    </xdr:from>
    <xdr:to>
      <xdr:col>116</xdr:col>
      <xdr:colOff>63500</xdr:colOff>
      <xdr:row>59</xdr:row>
      <xdr:rowOff>22104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757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22104</xdr:rowOff>
    </xdr:from>
    <xdr:to>
      <xdr:col>111</xdr:col>
      <xdr:colOff>177800</xdr:colOff>
      <xdr:row>59</xdr:row>
      <xdr:rowOff>22123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3765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22123</xdr:rowOff>
    </xdr:from>
    <xdr:to>
      <xdr:col>107</xdr:col>
      <xdr:colOff>50800</xdr:colOff>
      <xdr:row>59</xdr:row>
      <xdr:rowOff>23895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3767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23895</xdr:rowOff>
    </xdr:from>
    <xdr:to>
      <xdr:col>102</xdr:col>
      <xdr:colOff>114300</xdr:colOff>
      <xdr:row>59</xdr:row>
      <xdr:rowOff>23933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3944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142678</xdr:rowOff>
    </xdr:from>
    <xdr:to>
      <xdr:col>116</xdr:col>
      <xdr:colOff>114300</xdr:colOff>
      <xdr:row>59</xdr:row>
      <xdr:rowOff>72828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142754</xdr:rowOff>
    </xdr:from>
    <xdr:to>
      <xdr:col>112</xdr:col>
      <xdr:colOff>38100</xdr:colOff>
      <xdr:row>59</xdr:row>
      <xdr:rowOff>72904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64031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142773</xdr:rowOff>
    </xdr:from>
    <xdr:to>
      <xdr:col>107</xdr:col>
      <xdr:colOff>101600</xdr:colOff>
      <xdr:row>59</xdr:row>
      <xdr:rowOff>72923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64050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144545</xdr:rowOff>
    </xdr:from>
    <xdr:to>
      <xdr:col>102</xdr:col>
      <xdr:colOff>165100</xdr:colOff>
      <xdr:row>59</xdr:row>
      <xdr:rowOff>74695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65822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144583</xdr:rowOff>
    </xdr:from>
    <xdr:to>
      <xdr:col>98</xdr:col>
      <xdr:colOff>38100</xdr:colOff>
      <xdr:row>59</xdr:row>
      <xdr:rowOff>74733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139853</xdr:rowOff>
    </xdr:from>
    <xdr:to>
      <xdr:col>116</xdr:col>
      <xdr:colOff>63500</xdr:colOff>
      <xdr:row>75</xdr:row>
      <xdr:rowOff>9969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27153"/>
          <a:ext cx="8382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9969</xdr:rowOff>
    </xdr:from>
    <xdr:to>
      <xdr:col>111</xdr:col>
      <xdr:colOff>177800</xdr:colOff>
      <xdr:row>75</xdr:row>
      <xdr:rowOff>36411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68719"/>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36411</xdr:rowOff>
    </xdr:from>
    <xdr:to>
      <xdr:col>107</xdr:col>
      <xdr:colOff>50800</xdr:colOff>
      <xdr:row>75</xdr:row>
      <xdr:rowOff>87770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516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87770</xdr:rowOff>
    </xdr:from>
    <xdr:to>
      <xdr:col>102</xdr:col>
      <xdr:colOff>114300</xdr:colOff>
      <xdr:row>75</xdr:row>
      <xdr:rowOff>116536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46520"/>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89053</xdr:rowOff>
    </xdr:from>
    <xdr:to>
      <xdr:col>116</xdr:col>
      <xdr:colOff>114300</xdr:colOff>
      <xdr:row>75</xdr:row>
      <xdr:rowOff>19203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111930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130619</xdr:rowOff>
    </xdr:from>
    <xdr:to>
      <xdr:col>112</xdr:col>
      <xdr:colOff>38100</xdr:colOff>
      <xdr:row>75</xdr:row>
      <xdr:rowOff>60769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77296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157061</xdr:rowOff>
    </xdr:from>
    <xdr:to>
      <xdr:col>107</xdr:col>
      <xdr:colOff>101600</xdr:colOff>
      <xdr:row>75</xdr:row>
      <xdr:rowOff>87211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103738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36970</xdr:rowOff>
    </xdr:from>
    <xdr:to>
      <xdr:col>102</xdr:col>
      <xdr:colOff>165100</xdr:colOff>
      <xdr:row>75</xdr:row>
      <xdr:rowOff>138570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129697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65736</xdr:rowOff>
    </xdr:from>
    <xdr:to>
      <xdr:col>98</xdr:col>
      <xdr:colOff>38100</xdr:colOff>
      <xdr:row>75</xdr:row>
      <xdr:rowOff>167336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158463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補助費等は、学校給食への補助事業などの実施により類似団体内平均値と同様に増加した。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物件費は、住民税非課税世帯等への臨時特別給付金関連事業や消費喚起事業の実施により増加した。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普通建設事業費全体では、市民活動交流センターやツナガリエ石橋（ダイバーシティセンター）の建設などが完了したことにより減少した。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普通建設事業費のうち新規整備は、中学校空調機器整備事業などを行ったものの、類似団体内平均値を下回った。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普通建設事業費のうち更新整備は、中学校体育館アスベスト除去や照明改修工事、橋りょう長寿命化事業などを行ったものの、類似団体内平均値を大きく下回った。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投資及び出資金は、市立病院の企業債償還金の負担により、類似団体内平均値を大きく上回る水準となっている。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50546</xdr:rowOff>
    </xdr:from>
    <xdr:to>
      <xdr:col>24</xdr:col>
      <xdr:colOff>62865</xdr:colOff>
      <xdr:row>39</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708396"/>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111523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107696</xdr:rowOff>
    </xdr:from>
    <xdr:to>
      <xdr:col>24</xdr:col>
      <xdr:colOff>152400</xdr:colOff>
      <xdr:row>39</xdr:row>
      <xdr:rowOff>107696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4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168673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48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50546</xdr:rowOff>
    </xdr:from>
    <xdr:to>
      <xdr:col>24</xdr:col>
      <xdr:colOff>152400</xdr:colOff>
      <xdr:row>33</xdr:row>
      <xdr:rowOff>50546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70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48260</xdr:rowOff>
    </xdr:from>
    <xdr:to>
      <xdr:col>24</xdr:col>
      <xdr:colOff>63500</xdr:colOff>
      <xdr:row>33</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46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68089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89662</xdr:rowOff>
    </xdr:from>
    <xdr:to>
      <xdr:col>24</xdr:col>
      <xdr:colOff>114300</xdr:colOff>
      <xdr:row>37</xdr:row>
      <xdr:rowOff>19812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27686</xdr:rowOff>
    </xdr:from>
    <xdr:to>
      <xdr:col>19</xdr:col>
      <xdr:colOff>177800</xdr:colOff>
      <xdr:row>32</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40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75946</xdr:rowOff>
    </xdr:from>
    <xdr:to>
      <xdr:col>20</xdr:col>
      <xdr:colOff>38100</xdr:colOff>
      <xdr:row>37</xdr:row>
      <xdr:rowOff>6096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168673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133604</xdr:rowOff>
    </xdr:from>
    <xdr:to>
      <xdr:col>15</xdr:col>
      <xdr:colOff>50800</xdr:colOff>
      <xdr:row>32</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855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82804</xdr:rowOff>
    </xdr:from>
    <xdr:to>
      <xdr:col>15</xdr:col>
      <xdr:colOff>101600</xdr:colOff>
      <xdr:row>37</xdr:row>
      <xdr:rowOff>12954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133604</xdr:rowOff>
    </xdr:from>
    <xdr:to>
      <xdr:col>10</xdr:col>
      <xdr:colOff>114300</xdr:colOff>
      <xdr:row>31</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85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39370</xdr:rowOff>
    </xdr:from>
    <xdr:to>
      <xdr:col>10</xdr:col>
      <xdr:colOff>165100</xdr:colOff>
      <xdr:row>36</xdr:row>
      <xdr:rowOff>140970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xdr:rowOff>
    </xdr:from>
    <xdr:to>
      <xdr:col>6</xdr:col>
      <xdr:colOff>38100</xdr:colOff>
      <xdr:row>36</xdr:row>
      <xdr:rowOff>112014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103141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171196</xdr:rowOff>
    </xdr:from>
    <xdr:to>
      <xdr:col>24</xdr:col>
      <xdr:colOff>114300</xdr:colOff>
      <xdr:row>33</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124223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168910</xdr:rowOff>
    </xdr:from>
    <xdr:to>
      <xdr:col>20</xdr:col>
      <xdr:colOff>38100</xdr:colOff>
      <xdr:row>32</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115587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148336</xdr:rowOff>
    </xdr:from>
    <xdr:to>
      <xdr:col>15</xdr:col>
      <xdr:colOff>101600</xdr:colOff>
      <xdr:row>32</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95013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82804</xdr:rowOff>
    </xdr:from>
    <xdr:to>
      <xdr:col>10</xdr:col>
      <xdr:colOff>165100</xdr:colOff>
      <xdr:row>32</xdr:row>
      <xdr:rowOff>12954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29481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90424</xdr:rowOff>
    </xdr:from>
    <xdr:to>
      <xdr:col>6</xdr:col>
      <xdr:colOff>38100</xdr:colOff>
      <xdr:row>32</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37101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123689</xdr:rowOff>
    </xdr:from>
    <xdr:to>
      <xdr:col>24</xdr:col>
      <xdr:colOff>63500</xdr:colOff>
      <xdr:row>57</xdr:row>
      <xdr:rowOff>141940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6339"/>
          <a:ext cx="8382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6014</xdr:rowOff>
    </xdr:from>
    <xdr:to>
      <xdr:col>19</xdr:col>
      <xdr:colOff>177800</xdr:colOff>
      <xdr:row>57</xdr:row>
      <xdr:rowOff>123689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35764"/>
          <a:ext cx="889000" cy="4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6014</xdr:rowOff>
    </xdr:from>
    <xdr:to>
      <xdr:col>15</xdr:col>
      <xdr:colOff>50800</xdr:colOff>
      <xdr:row>57</xdr:row>
      <xdr:rowOff>146343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35764"/>
          <a:ext cx="889000" cy="4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146343</xdr:rowOff>
    </xdr:from>
    <xdr:to>
      <xdr:col>10</xdr:col>
      <xdr:colOff>114300</xdr:colOff>
      <xdr:row>57</xdr:row>
      <xdr:rowOff>148039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899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91140</xdr:rowOff>
    </xdr:from>
    <xdr:to>
      <xdr:col>24</xdr:col>
      <xdr:colOff>114300</xdr:colOff>
      <xdr:row>58</xdr:row>
      <xdr:rowOff>21290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72889</xdr:rowOff>
    </xdr:from>
    <xdr:to>
      <xdr:col>20</xdr:col>
      <xdr:colOff>38100</xdr:colOff>
      <xdr:row>58</xdr:row>
      <xdr:rowOff>3039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165616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126664</xdr:rowOff>
    </xdr:from>
    <xdr:to>
      <xdr:col>15</xdr:col>
      <xdr:colOff>101600</xdr:colOff>
      <xdr:row>55</xdr:row>
      <xdr:rowOff>56814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47941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95543</xdr:rowOff>
    </xdr:from>
    <xdr:to>
      <xdr:col>10</xdr:col>
      <xdr:colOff>165100</xdr:colOff>
      <xdr:row>58</xdr:row>
      <xdr:rowOff>25693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97239</xdr:rowOff>
    </xdr:from>
    <xdr:to>
      <xdr:col>6</xdr:col>
      <xdr:colOff>38100</xdr:colOff>
      <xdr:row>58</xdr:row>
      <xdr:rowOff>27389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18516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78412</xdr:rowOff>
    </xdr:from>
    <xdr:to>
      <xdr:col>24</xdr:col>
      <xdr:colOff>63500</xdr:colOff>
      <xdr:row>75</xdr:row>
      <xdr:rowOff>154392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7162"/>
          <a:ext cx="838200" cy="7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78412</xdr:rowOff>
    </xdr:from>
    <xdr:to>
      <xdr:col>19</xdr:col>
      <xdr:colOff>177800</xdr:colOff>
      <xdr:row>76</xdr:row>
      <xdr:rowOff>124116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7162"/>
          <a:ext cx="889000" cy="2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124116</xdr:rowOff>
    </xdr:from>
    <xdr:to>
      <xdr:col>15</xdr:col>
      <xdr:colOff>50800</xdr:colOff>
      <xdr:row>77</xdr:row>
      <xdr:rowOff>5953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4316"/>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5953</xdr:rowOff>
    </xdr:from>
    <xdr:to>
      <xdr:col>10</xdr:col>
      <xdr:colOff>114300</xdr:colOff>
      <xdr:row>77</xdr:row>
      <xdr:rowOff>11249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760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103591</xdr:rowOff>
    </xdr:from>
    <xdr:to>
      <xdr:col>24</xdr:col>
      <xdr:colOff>114300</xdr:colOff>
      <xdr:row>76</xdr:row>
      <xdr:rowOff>33741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27612</xdr:rowOff>
    </xdr:from>
    <xdr:to>
      <xdr:col>20</xdr:col>
      <xdr:colOff>38100</xdr:colOff>
      <xdr:row>75</xdr:row>
      <xdr:rowOff>129212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120339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73316</xdr:rowOff>
    </xdr:from>
    <xdr:to>
      <xdr:col>15</xdr:col>
      <xdr:colOff>101600</xdr:colOff>
      <xdr:row>77</xdr:row>
      <xdr:rowOff>3466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166043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126603</xdr:rowOff>
    </xdr:from>
    <xdr:to>
      <xdr:col>10</xdr:col>
      <xdr:colOff>165100</xdr:colOff>
      <xdr:row>77</xdr:row>
      <xdr:rowOff>56753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131899</xdr:rowOff>
    </xdr:from>
    <xdr:to>
      <xdr:col>6</xdr:col>
      <xdr:colOff>38100</xdr:colOff>
      <xdr:row>77</xdr:row>
      <xdr:rowOff>62049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53176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150330</xdr:rowOff>
    </xdr:from>
    <xdr:to>
      <xdr:col>24</xdr:col>
      <xdr:colOff>63500</xdr:colOff>
      <xdr:row>94</xdr:row>
      <xdr:rowOff>152022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26663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150330</xdr:rowOff>
    </xdr:from>
    <xdr:to>
      <xdr:col>19</xdr:col>
      <xdr:colOff>177800</xdr:colOff>
      <xdr:row>97</xdr:row>
      <xdr:rowOff>21171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266630"/>
          <a:ext cx="8890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5969</xdr:rowOff>
    </xdr:from>
    <xdr:to>
      <xdr:col>15</xdr:col>
      <xdr:colOff>50800</xdr:colOff>
      <xdr:row>97</xdr:row>
      <xdr:rowOff>21171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293719"/>
          <a:ext cx="889000" cy="3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5969</xdr:rowOff>
    </xdr:from>
    <xdr:to>
      <xdr:col>10</xdr:col>
      <xdr:colOff>114300</xdr:colOff>
      <xdr:row>95</xdr:row>
      <xdr:rowOff>30406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293719"/>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101222</xdr:rowOff>
    </xdr:from>
    <xdr:to>
      <xdr:col>24</xdr:col>
      <xdr:colOff>114300</xdr:colOff>
      <xdr:row>95</xdr:row>
      <xdr:rowOff>31372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124099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99530</xdr:rowOff>
    </xdr:from>
    <xdr:to>
      <xdr:col>20</xdr:col>
      <xdr:colOff>38100</xdr:colOff>
      <xdr:row>95</xdr:row>
      <xdr:rowOff>29680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2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46207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59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141821</xdr:rowOff>
    </xdr:from>
    <xdr:to>
      <xdr:col>15</xdr:col>
      <xdr:colOff>101600</xdr:colOff>
      <xdr:row>97</xdr:row>
      <xdr:rowOff>71971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63098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126619</xdr:rowOff>
    </xdr:from>
    <xdr:to>
      <xdr:col>10</xdr:col>
      <xdr:colOff>165100</xdr:colOff>
      <xdr:row>95</xdr:row>
      <xdr:rowOff>56769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73296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151056</xdr:rowOff>
    </xdr:from>
    <xdr:to>
      <xdr:col>6</xdr:col>
      <xdr:colOff>38100</xdr:colOff>
      <xdr:row>95</xdr:row>
      <xdr:rowOff>81206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97733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0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60833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6717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52070</xdr:rowOff>
    </xdr:from>
    <xdr:to>
      <xdr:col>50</xdr:col>
      <xdr:colOff>114300</xdr:colOff>
      <xdr:row>38</xdr:row>
      <xdr:rowOff>53213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67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53213</xdr:rowOff>
    </xdr:from>
    <xdr:to>
      <xdr:col>45</xdr:col>
      <xdr:colOff>177800</xdr:colOff>
      <xdr:row>38</xdr:row>
      <xdr:rowOff>56642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83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33782</xdr:rowOff>
    </xdr:from>
    <xdr:to>
      <xdr:col>41</xdr:col>
      <xdr:colOff>50800</xdr:colOff>
      <xdr:row>38</xdr:row>
      <xdr:rowOff>56642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7743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xdr:rowOff>
    </xdr:from>
    <xdr:to>
      <xdr:col>55</xdr:col>
      <xdr:colOff>50800</xdr:colOff>
      <xdr:row>38</xdr:row>
      <xdr:rowOff>111633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159910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xdr:rowOff>
    </xdr:from>
    <xdr:to>
      <xdr:col>50</xdr:col>
      <xdr:colOff>165100</xdr:colOff>
      <xdr:row>38</xdr:row>
      <xdr:rowOff>102870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93997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2413</xdr:rowOff>
    </xdr:from>
    <xdr:to>
      <xdr:col>46</xdr:col>
      <xdr:colOff>38100</xdr:colOff>
      <xdr:row>38</xdr:row>
      <xdr:rowOff>104013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95140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5842</xdr:rowOff>
    </xdr:from>
    <xdr:to>
      <xdr:col>41</xdr:col>
      <xdr:colOff>101600</xdr:colOff>
      <xdr:row>38</xdr:row>
      <xdr:rowOff>107442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98569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154432</xdr:rowOff>
    </xdr:from>
    <xdr:to>
      <xdr:col>36</xdr:col>
      <xdr:colOff>165100</xdr:colOff>
      <xdr:row>37</xdr:row>
      <xdr:rowOff>84582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101109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118166</xdr:rowOff>
    </xdr:from>
    <xdr:to>
      <xdr:col>55</xdr:col>
      <xdr:colOff>0</xdr:colOff>
      <xdr:row>58</xdr:row>
      <xdr:rowOff>122144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62266"/>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116063</xdr:rowOff>
    </xdr:from>
    <xdr:to>
      <xdr:col>50</xdr:col>
      <xdr:colOff>114300</xdr:colOff>
      <xdr:row>58</xdr:row>
      <xdr:rowOff>122144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6016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116063</xdr:rowOff>
    </xdr:from>
    <xdr:to>
      <xdr:col>45</xdr:col>
      <xdr:colOff>177800</xdr:colOff>
      <xdr:row>58</xdr:row>
      <xdr:rowOff>118120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601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117708</xdr:rowOff>
    </xdr:from>
    <xdr:to>
      <xdr:col>41</xdr:col>
      <xdr:colOff>50800</xdr:colOff>
      <xdr:row>58</xdr:row>
      <xdr:rowOff>118120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618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67366</xdr:rowOff>
    </xdr:from>
    <xdr:to>
      <xdr:col>55</xdr:col>
      <xdr:colOff>50800</xdr:colOff>
      <xdr:row>58</xdr:row>
      <xdr:rowOff>168966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153743</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2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71344</xdr:rowOff>
    </xdr:from>
    <xdr:to>
      <xdr:col>50</xdr:col>
      <xdr:colOff>165100</xdr:colOff>
      <xdr:row>59</xdr:row>
      <xdr:rowOff>1494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164071</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65263</xdr:rowOff>
    </xdr:from>
    <xdr:to>
      <xdr:col>46</xdr:col>
      <xdr:colOff>38100</xdr:colOff>
      <xdr:row>58</xdr:row>
      <xdr:rowOff>166863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157990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67320</xdr:rowOff>
    </xdr:from>
    <xdr:to>
      <xdr:col>41</xdr:col>
      <xdr:colOff>101600</xdr:colOff>
      <xdr:row>58</xdr:row>
      <xdr:rowOff>168920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160047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2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66908</xdr:rowOff>
    </xdr:from>
    <xdr:to>
      <xdr:col>36</xdr:col>
      <xdr:colOff>165100</xdr:colOff>
      <xdr:row>58</xdr:row>
      <xdr:rowOff>168508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159635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3017" y="1010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37140</xdr:rowOff>
    </xdr:from>
    <xdr:to>
      <xdr:col>55</xdr:col>
      <xdr:colOff>0</xdr:colOff>
      <xdr:row>79</xdr:row>
      <xdr:rowOff>44634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81690"/>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1299</xdr:rowOff>
    </xdr:from>
    <xdr:to>
      <xdr:col>50</xdr:col>
      <xdr:colOff>114300</xdr:colOff>
      <xdr:row>79</xdr:row>
      <xdr:rowOff>37140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45849"/>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1299</xdr:rowOff>
    </xdr:from>
    <xdr:to>
      <xdr:col>45</xdr:col>
      <xdr:colOff>177800</xdr:colOff>
      <xdr:row>79</xdr:row>
      <xdr:rowOff>26462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45849"/>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26462</xdr:rowOff>
    </xdr:from>
    <xdr:to>
      <xdr:col>41</xdr:col>
      <xdr:colOff>50800</xdr:colOff>
      <xdr:row>79</xdr:row>
      <xdr:rowOff>47754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71012"/>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165284</xdr:rowOff>
    </xdr:from>
    <xdr:to>
      <xdr:col>55</xdr:col>
      <xdr:colOff>50800</xdr:colOff>
      <xdr:row>79</xdr:row>
      <xdr:rowOff>95434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80211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157790</xdr:rowOff>
    </xdr:from>
    <xdr:to>
      <xdr:col>50</xdr:col>
      <xdr:colOff>165100</xdr:colOff>
      <xdr:row>79</xdr:row>
      <xdr:rowOff>87940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79067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121949</xdr:rowOff>
    </xdr:from>
    <xdr:to>
      <xdr:col>46</xdr:col>
      <xdr:colOff>38100</xdr:colOff>
      <xdr:row>79</xdr:row>
      <xdr:rowOff>52099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147112</xdr:rowOff>
    </xdr:from>
    <xdr:to>
      <xdr:col>41</xdr:col>
      <xdr:colOff>101600</xdr:colOff>
      <xdr:row>79</xdr:row>
      <xdr:rowOff>77262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68389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168404</xdr:rowOff>
    </xdr:from>
    <xdr:to>
      <xdr:col>36</xdr:col>
      <xdr:colOff>165100</xdr:colOff>
      <xdr:row>79</xdr:row>
      <xdr:rowOff>98554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89681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121428</xdr:rowOff>
    </xdr:from>
    <xdr:to>
      <xdr:col>55</xdr:col>
      <xdr:colOff>0</xdr:colOff>
      <xdr:row>98</xdr:row>
      <xdr:rowOff>151456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23528"/>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113902</xdr:rowOff>
    </xdr:from>
    <xdr:to>
      <xdr:col>50</xdr:col>
      <xdr:colOff>114300</xdr:colOff>
      <xdr:row>98</xdr:row>
      <xdr:rowOff>121428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16002"/>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117346</xdr:rowOff>
    </xdr:from>
    <xdr:to>
      <xdr:col>45</xdr:col>
      <xdr:colOff>177800</xdr:colOff>
      <xdr:row>98</xdr:row>
      <xdr:rowOff>113902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47996"/>
          <a:ext cx="889000" cy="16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117346</xdr:rowOff>
    </xdr:from>
    <xdr:to>
      <xdr:col>41</xdr:col>
      <xdr:colOff>50800</xdr:colOff>
      <xdr:row>98</xdr:row>
      <xdr:rowOff>149301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47996"/>
          <a:ext cx="889000" cy="20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100656</xdr:rowOff>
    </xdr:from>
    <xdr:to>
      <xdr:col>55</xdr:col>
      <xdr:colOff>50800</xdr:colOff>
      <xdr:row>99</xdr:row>
      <xdr:rowOff>30806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79083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70628</xdr:rowOff>
    </xdr:from>
    <xdr:to>
      <xdr:col>50</xdr:col>
      <xdr:colOff>165100</xdr:colOff>
      <xdr:row>99</xdr:row>
      <xdr:rowOff>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63102</xdr:rowOff>
    </xdr:from>
    <xdr:to>
      <xdr:col>46</xdr:col>
      <xdr:colOff>38100</xdr:colOff>
      <xdr:row>98</xdr:row>
      <xdr:rowOff>164702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155829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66546</xdr:rowOff>
    </xdr:from>
    <xdr:to>
      <xdr:col>41</xdr:col>
      <xdr:colOff>101600</xdr:colOff>
      <xdr:row>97</xdr:row>
      <xdr:rowOff>168146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98501</xdr:rowOff>
    </xdr:from>
    <xdr:to>
      <xdr:col>36</xdr:col>
      <xdr:colOff>165100</xdr:colOff>
      <xdr:row>99</xdr:row>
      <xdr:rowOff>28651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58928</xdr:rowOff>
    </xdr:from>
    <xdr:to>
      <xdr:col>85</xdr:col>
      <xdr:colOff>127000</xdr:colOff>
      <xdr:row>36</xdr:row>
      <xdr:rowOff>139795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31128"/>
          <a:ext cx="8382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139795</xdr:rowOff>
    </xdr:from>
    <xdr:to>
      <xdr:col>81</xdr:col>
      <xdr:colOff>50800</xdr:colOff>
      <xdr:row>36</xdr:row>
      <xdr:rowOff>162370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11995"/>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48260</xdr:rowOff>
    </xdr:from>
    <xdr:to>
      <xdr:col>76</xdr:col>
      <xdr:colOff>114300</xdr:colOff>
      <xdr:row>36</xdr:row>
      <xdr:rowOff>162370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06110"/>
          <a:ext cx="889000" cy="6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48260</xdr:rowOff>
    </xdr:from>
    <xdr:to>
      <xdr:col>71</xdr:col>
      <xdr:colOff>177800</xdr:colOff>
      <xdr:row>36</xdr:row>
      <xdr:rowOff>43307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06110"/>
          <a:ext cx="889000" cy="5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xdr:rowOff>
    </xdr:from>
    <xdr:to>
      <xdr:col>85</xdr:col>
      <xdr:colOff>177800</xdr:colOff>
      <xdr:row>36</xdr:row>
      <xdr:rowOff>109728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158005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88995</xdr:rowOff>
    </xdr:from>
    <xdr:to>
      <xdr:col>81</xdr:col>
      <xdr:colOff>101600</xdr:colOff>
      <xdr:row>37</xdr:row>
      <xdr:rowOff>19145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111570</xdr:rowOff>
    </xdr:from>
    <xdr:to>
      <xdr:col>76</xdr:col>
      <xdr:colOff>165100</xdr:colOff>
      <xdr:row>37</xdr:row>
      <xdr:rowOff>41720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32847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168910</xdr:rowOff>
    </xdr:from>
    <xdr:to>
      <xdr:col>72</xdr:col>
      <xdr:colOff>38100</xdr:colOff>
      <xdr:row>33</xdr:row>
      <xdr:rowOff>99060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115587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163957</xdr:rowOff>
    </xdr:from>
    <xdr:to>
      <xdr:col>67</xdr:col>
      <xdr:colOff>101600</xdr:colOff>
      <xdr:row>36</xdr:row>
      <xdr:rowOff>94107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85234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108222</xdr:rowOff>
    </xdr:from>
    <xdr:to>
      <xdr:col>85</xdr:col>
      <xdr:colOff>127000</xdr:colOff>
      <xdr:row>54</xdr:row>
      <xdr:rowOff>63371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195072"/>
          <a:ext cx="8382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33721</xdr:rowOff>
    </xdr:from>
    <xdr:to>
      <xdr:col>81</xdr:col>
      <xdr:colOff>50800</xdr:colOff>
      <xdr:row>53</xdr:row>
      <xdr:rowOff>108222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949121"/>
          <a:ext cx="889000" cy="24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33721</xdr:rowOff>
    </xdr:from>
    <xdr:to>
      <xdr:col>76</xdr:col>
      <xdr:colOff>114300</xdr:colOff>
      <xdr:row>53</xdr:row>
      <xdr:rowOff>121595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949121"/>
          <a:ext cx="889000" cy="25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121595</xdr:rowOff>
    </xdr:from>
    <xdr:to>
      <xdr:col>71</xdr:col>
      <xdr:colOff>177800</xdr:colOff>
      <xdr:row>54</xdr:row>
      <xdr:rowOff>153393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08445"/>
          <a:ext cx="889000" cy="20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12571</xdr:rowOff>
    </xdr:from>
    <xdr:to>
      <xdr:col>85</xdr:col>
      <xdr:colOff>177800</xdr:colOff>
      <xdr:row>54</xdr:row>
      <xdr:rowOff>114171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35448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57422</xdr:rowOff>
    </xdr:from>
    <xdr:to>
      <xdr:col>81</xdr:col>
      <xdr:colOff>101600</xdr:colOff>
      <xdr:row>53</xdr:row>
      <xdr:rowOff>159022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9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154371</xdr:rowOff>
    </xdr:from>
    <xdr:to>
      <xdr:col>76</xdr:col>
      <xdr:colOff>165100</xdr:colOff>
      <xdr:row>52</xdr:row>
      <xdr:rowOff>84521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101048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6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70795</xdr:rowOff>
    </xdr:from>
    <xdr:to>
      <xdr:col>72</xdr:col>
      <xdr:colOff>38100</xdr:colOff>
      <xdr:row>54</xdr:row>
      <xdr:rowOff>945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17472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102593</xdr:rowOff>
    </xdr:from>
    <xdr:to>
      <xdr:col>67</xdr:col>
      <xdr:colOff>101600</xdr:colOff>
      <xdr:row>55</xdr:row>
      <xdr:rowOff>32743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49270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38988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3538"/>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30099</xdr:rowOff>
    </xdr:from>
    <xdr:to>
      <xdr:col>76</xdr:col>
      <xdr:colOff>114300</xdr:colOff>
      <xdr:row>79</xdr:row>
      <xdr:rowOff>38988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464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19304</xdr:rowOff>
    </xdr:from>
    <xdr:to>
      <xdr:col>71</xdr:col>
      <xdr:colOff>177800</xdr:colOff>
      <xdr:row>79</xdr:row>
      <xdr:rowOff>30099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049504"/>
          <a:ext cx="889000" cy="5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159638</xdr:rowOff>
    </xdr:from>
    <xdr:to>
      <xdr:col>76</xdr:col>
      <xdr:colOff>165100</xdr:colOff>
      <xdr:row>79</xdr:row>
      <xdr:rowOff>89788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80915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54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150749</xdr:rowOff>
    </xdr:from>
    <xdr:to>
      <xdr:col>72</xdr:col>
      <xdr:colOff>38100</xdr:colOff>
      <xdr:row>79</xdr:row>
      <xdr:rowOff>80899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72026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139954</xdr:rowOff>
    </xdr:from>
    <xdr:to>
      <xdr:col>67</xdr:col>
      <xdr:colOff>101600</xdr:colOff>
      <xdr:row>76</xdr:row>
      <xdr:rowOff>70104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86631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7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93447</xdr:rowOff>
    </xdr:from>
    <xdr:to>
      <xdr:col>85</xdr:col>
      <xdr:colOff>127000</xdr:colOff>
      <xdr:row>95</xdr:row>
      <xdr:rowOff>140424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81197"/>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140424</xdr:rowOff>
    </xdr:from>
    <xdr:to>
      <xdr:col>81</xdr:col>
      <xdr:colOff>50800</xdr:colOff>
      <xdr:row>95</xdr:row>
      <xdr:rowOff>156502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281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156502</xdr:rowOff>
    </xdr:from>
    <xdr:to>
      <xdr:col>76</xdr:col>
      <xdr:colOff>114300</xdr:colOff>
      <xdr:row>95</xdr:row>
      <xdr:rowOff>161474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4425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32238</xdr:rowOff>
    </xdr:from>
    <xdr:to>
      <xdr:col>71</xdr:col>
      <xdr:colOff>177800</xdr:colOff>
      <xdr:row>95</xdr:row>
      <xdr:rowOff>161474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19988"/>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42647</xdr:rowOff>
    </xdr:from>
    <xdr:to>
      <xdr:col>85</xdr:col>
      <xdr:colOff>177800</xdr:colOff>
      <xdr:row>95</xdr:row>
      <xdr:rowOff>144247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21074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89624</xdr:rowOff>
    </xdr:from>
    <xdr:to>
      <xdr:col>81</xdr:col>
      <xdr:colOff>101600</xdr:colOff>
      <xdr:row>96</xdr:row>
      <xdr:rowOff>19774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105702</xdr:rowOff>
    </xdr:from>
    <xdr:to>
      <xdr:col>76</xdr:col>
      <xdr:colOff>165100</xdr:colOff>
      <xdr:row>96</xdr:row>
      <xdr:rowOff>35852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26979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110674</xdr:rowOff>
    </xdr:from>
    <xdr:to>
      <xdr:col>72</xdr:col>
      <xdr:colOff>38100</xdr:colOff>
      <xdr:row>96</xdr:row>
      <xdr:rowOff>40824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31951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152888</xdr:rowOff>
    </xdr:from>
    <xdr:to>
      <xdr:col>67</xdr:col>
      <xdr:colOff>101600</xdr:colOff>
      <xdr:row>95</xdr:row>
      <xdr:rowOff>83038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99565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総務費は、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市民活動交流センターやツナガリエ石橋（ダイバーシティセンター）の建設の完了等により、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民生費は、子育て世帯臨時特別給付金給付事業の概ねの完了により減少した。</a:t>
          </a: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衛生費は、新型コロナワクチン接種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事業の縮小</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教育費は、「教育日本一」を目指した取組の影響により類似団体内平均値を上回る水準で推移している。令和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石橋図書館の建設</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の完了等により、普通建設事業費において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令和４年度決算は、市税や地方交付税の増加等により、財政調整基金の取り崩しを行うことなく、黒字を維持した。</a:t>
          </a:r>
        </a:p>
        <a:p>
          <a:r>
            <a:rPr kumimoji="1" lang="ja-JP" altLang="en-US" sz="1400">
              <a:solidFill>
                <a:schemeClr val="tx1"/>
              </a:solidFill>
              <a:latin typeface="ＭＳ ゴシック" pitchFamily="49" charset="-128"/>
              <a:ea typeface="ＭＳ ゴシック" pitchFamily="49" charset="-128"/>
            </a:rPr>
            <a:t>　財政調整基金は上記により残高が増加し、標準財政規模比において</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％を超える基金残高を維持している。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ＭＳ ゴシック" pitchFamily="49" charset="-128"/>
              <a:ea typeface="ＭＳ ゴシック" pitchFamily="49" charset="-128"/>
            </a:rPr>
            <a:t>水道事業会計</a:t>
          </a:r>
          <a:r>
            <a:rPr kumimoji="1" lang="ja-JP" altLang="en-US" sz="900" baseline="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収益は受託工事収益や口径別納付金などが増加したものの、給水収益や他会計負担金などが減少した。なお、前年度に引き続き今年度も実施された新型コロナウイルス感染症対策に係る水道料金の減免による給水収益の減収分は、一般会計からの他会計補助金により補てんされている。費用は工事請負費や動力費などが増加したものの、修繕費や支払利息などが減少した。前年度に引き続き純利益を計上し、資金剰余額は</a:t>
          </a:r>
          <a:r>
            <a:rPr kumimoji="1" lang="en-US" altLang="ja-JP" sz="900">
              <a:solidFill>
                <a:schemeClr val="tx1"/>
              </a:solidFill>
              <a:latin typeface="ＭＳ ゴシック" pitchFamily="49" charset="-128"/>
              <a:ea typeface="ＭＳ ゴシック" pitchFamily="49" charset="-128"/>
            </a:rPr>
            <a:t>28</a:t>
          </a:r>
          <a:r>
            <a:rPr kumimoji="1" lang="ja-JP" altLang="en-US" sz="900">
              <a:solidFill>
                <a:schemeClr val="tx1"/>
              </a:solidFill>
              <a:latin typeface="ＭＳ ゴシック" pitchFamily="49" charset="-128"/>
              <a:ea typeface="ＭＳ ゴシック" pitchFamily="49" charset="-128"/>
            </a:rPr>
            <a:t>億円台を計上した。</a:t>
          </a:r>
        </a:p>
        <a:p>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公共下水道事業会計</a:t>
          </a:r>
          <a:r>
            <a:rPr kumimoji="1" lang="ja-JP" altLang="en-US" sz="900" baseline="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収益は受託工事収益などが増加したものの、下水道使用料や長期前受金戻入などが減少した。なお、前年度に引き続き今年度も実施された新型コロナウイルス感染症対策に係る下水道使用料の減免による下水道使用料の減収分は、一般会計からの他会計補助金により補てんされている。費用は負担金や動力費などが増加したものの、工事請負費や減価償却費などが減少した。純損失を計上したものの、資金剰余額は前年度と同じく</a:t>
          </a:r>
          <a:r>
            <a:rPr kumimoji="1" lang="en-US" altLang="ja-JP" sz="900">
              <a:solidFill>
                <a:schemeClr val="tx1"/>
              </a:solidFill>
              <a:latin typeface="ＭＳ ゴシック" pitchFamily="49" charset="-128"/>
              <a:ea typeface="ＭＳ ゴシック" pitchFamily="49" charset="-128"/>
            </a:rPr>
            <a:t>21</a:t>
          </a:r>
          <a:r>
            <a:rPr kumimoji="1" lang="ja-JP" altLang="en-US" sz="900">
              <a:solidFill>
                <a:schemeClr val="tx1"/>
              </a:solidFill>
              <a:latin typeface="ＭＳ ゴシック" pitchFamily="49" charset="-128"/>
              <a:ea typeface="ＭＳ ゴシック" pitchFamily="49" charset="-128"/>
            </a:rPr>
            <a:t>億円を計上した。</a:t>
          </a:r>
        </a:p>
        <a:p>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病院事業会計</a:t>
          </a:r>
          <a:r>
            <a:rPr kumimoji="1" lang="ja-JP" altLang="en-US" sz="900" baseline="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収入に関しては入院患者数及び外来患者数ともに僅かずつ減少となったものの、診療単価が上昇したため入院収益、外来収益ともに増収となった。費用に関しては光熱水費や設備修繕費、薬品費の増加などにより医業費用は増加となったが、交付金を活用し減収の補てんをすることができたため、経常損益及び当年度純損益は黒字を計上し、資金剰余金も</a:t>
          </a:r>
          <a:r>
            <a:rPr kumimoji="1" lang="en-US" altLang="ja-JP" sz="900">
              <a:solidFill>
                <a:schemeClr val="tx1"/>
              </a:solidFill>
              <a:latin typeface="ＭＳ ゴシック" pitchFamily="49" charset="-128"/>
              <a:ea typeface="ＭＳ ゴシック" pitchFamily="49" charset="-128"/>
            </a:rPr>
            <a:t>40</a:t>
          </a:r>
          <a:r>
            <a:rPr kumimoji="1" lang="ja-JP" altLang="en-US" sz="900">
              <a:solidFill>
                <a:schemeClr val="tx1"/>
              </a:solidFill>
              <a:latin typeface="ＭＳ ゴシック" pitchFamily="49" charset="-128"/>
              <a:ea typeface="ＭＳ ゴシック" pitchFamily="49" charset="-128"/>
            </a:rPr>
            <a:t>億円を超えた。</a:t>
          </a:r>
        </a:p>
        <a:p>
          <a:r>
            <a:rPr kumimoji="1" lang="en-US" altLang="ja-JP" sz="900">
              <a:solidFill>
                <a:schemeClr val="tx1"/>
              </a:solidFill>
              <a:latin typeface="ＭＳ ゴシック" pitchFamily="49" charset="-128"/>
              <a:ea typeface="ＭＳ ゴシック" pitchFamily="49" charset="-128"/>
            </a:rPr>
            <a:t> </a:t>
          </a:r>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国民健康保険特別会計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令和</a:t>
          </a:r>
          <a:r>
            <a:rPr kumimoji="1" lang="en-US" altLang="ja-JP" sz="900">
              <a:solidFill>
                <a:schemeClr val="tx1"/>
              </a:solidFill>
              <a:latin typeface="ＭＳ ゴシック" pitchFamily="49" charset="-128"/>
              <a:ea typeface="ＭＳ ゴシック" pitchFamily="49" charset="-128"/>
            </a:rPr>
            <a:t>4</a:t>
          </a:r>
          <a:r>
            <a:rPr kumimoji="1" lang="ja-JP" altLang="en-US" sz="900">
              <a:solidFill>
                <a:schemeClr val="tx1"/>
              </a:solidFill>
              <a:latin typeface="ＭＳ ゴシック" pitchFamily="49" charset="-128"/>
              <a:ea typeface="ＭＳ ゴシック" pitchFamily="49" charset="-128"/>
            </a:rPr>
            <a:t>年度決算では、団塊の世代の後期高齢者医療制度への移行や社会保険の適用拡大などによる被保険者数の減少に伴い医療費総額が減少したことで、歳入では府支出金、歳出では保険給付費がそれぞれ減少となったほか、歳出で事業費納付金が増加となったものの、単年度収支の黒字を堅持した。</a:t>
          </a:r>
          <a:endParaRPr kumimoji="1" lang="en-US" altLang="ja-JP" sz="900">
            <a:solidFill>
              <a:schemeClr val="tx1"/>
            </a:solidFill>
            <a:latin typeface="ＭＳ ゴシック" pitchFamily="49" charset="-128"/>
            <a:ea typeface="ＭＳ ゴシック" pitchFamily="49" charset="-128"/>
          </a:endParaRPr>
        </a:p>
        <a:p>
          <a:endParaRPr kumimoji="1" lang="ja-JP" altLang="en-US" sz="14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介護保険事業特別会計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平成</a:t>
          </a:r>
          <a:r>
            <a:rPr kumimoji="1" lang="en-US" altLang="ja-JP" sz="900">
              <a:solidFill>
                <a:schemeClr val="tx1"/>
              </a:solidFill>
              <a:latin typeface="ＭＳ ゴシック" pitchFamily="49" charset="-128"/>
              <a:ea typeface="ＭＳ ゴシック" pitchFamily="49" charset="-128"/>
            </a:rPr>
            <a:t>12</a:t>
          </a:r>
          <a:r>
            <a:rPr kumimoji="1" lang="ja-JP" altLang="en-US" sz="900">
              <a:solidFill>
                <a:schemeClr val="tx1"/>
              </a:solidFill>
              <a:latin typeface="ＭＳ ゴシック" pitchFamily="49" charset="-128"/>
              <a:ea typeface="ＭＳ ゴシック" pitchFamily="49" charset="-128"/>
            </a:rPr>
            <a:t>年の制度創設以来、黒字決算が続いている。令和４年度については、「第８期介護保険事業計画」の中間年度にあたり、黒字額は前年度並みで、全体では堅調に推移している。</a:t>
          </a:r>
        </a:p>
        <a:p>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後期高齢者医療事業特別会計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平成</a:t>
          </a:r>
          <a:r>
            <a:rPr kumimoji="1" lang="en-US" altLang="ja-JP" sz="900">
              <a:solidFill>
                <a:schemeClr val="tx1"/>
              </a:solidFill>
              <a:latin typeface="ＭＳ ゴシック" pitchFamily="49" charset="-128"/>
              <a:ea typeface="ＭＳ ゴシック" pitchFamily="49" charset="-128"/>
            </a:rPr>
            <a:t>20</a:t>
          </a:r>
          <a:r>
            <a:rPr kumimoji="1" lang="ja-JP" altLang="en-US" sz="900">
              <a:solidFill>
                <a:schemeClr val="tx1"/>
              </a:solidFill>
              <a:latin typeface="ＭＳ ゴシック" pitchFamily="49" charset="-128"/>
              <a:ea typeface="ＭＳ ゴシック" pitchFamily="49" charset="-128"/>
            </a:rPr>
            <a:t>年度の制度創設以来、黒字決算が続いている。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　一般会計が発行した地方債の元利償還金は、近年増加傾向の普通建設事業に係る元金償還の影響により増加した。</a:t>
          </a:r>
        </a:p>
        <a:p>
          <a:r>
            <a:rPr kumimoji="1" lang="ja-JP" altLang="en-US" sz="1300">
              <a:solidFill>
                <a:schemeClr val="tx1"/>
              </a:solidFill>
              <a:latin typeface="ＭＳ ゴシック" pitchFamily="49" charset="-128"/>
              <a:ea typeface="ＭＳ ゴシック" pitchFamily="49" charset="-128"/>
            </a:rPr>
            <a:t>　企業債の元利償還金に充当したと認められる一般会計からの繰入金については、公営企業会計の繰入金が増加したことから、元利償還金に対する繰入金も同様に増加となった。</a:t>
          </a:r>
        </a:p>
        <a:p>
          <a:r>
            <a:rPr kumimoji="1" lang="ja-JP" altLang="en-US" sz="1300">
              <a:solidFill>
                <a:schemeClr val="tx1"/>
              </a:solidFill>
              <a:latin typeface="ＭＳ ゴシック" pitchFamily="49" charset="-128"/>
              <a:ea typeface="ＭＳ ゴシック" pitchFamily="49" charset="-128"/>
            </a:rPr>
            <a:t>　また、元利償還金などから控除される都市計画事業のために発行した地方債等の元利償還金に充当した都市計画税は減少したものの、普通交付税の基準財政需要額に算入された地方債等の元利償還金は増加となった。</a:t>
          </a:r>
        </a:p>
        <a:p>
          <a:r>
            <a:rPr kumimoji="1" lang="ja-JP" altLang="en-US" sz="1300">
              <a:solidFill>
                <a:schemeClr val="tx1"/>
              </a:solidFill>
              <a:latin typeface="ＭＳ ゴシック" pitchFamily="49" charset="-128"/>
              <a:ea typeface="ＭＳ ゴシック" pitchFamily="49" charset="-128"/>
            </a:rPr>
            <a:t>　これらの結果、実質公債費比率の分子は増加となった。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将来負担額のうち一般会計の地方債現在高は、平成</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年度から学校給食センターをはじめとした大型の建設事業等により３年連続の増加となり、令和２年度末残高は過去最大の残高となったが、令和３年度に引き続き今年度も、臨時財政対策債などの借入の減少により年度末残高が減少した。</a:t>
          </a:r>
        </a:p>
        <a:p>
          <a:r>
            <a:rPr kumimoji="1" lang="ja-JP" altLang="en-US" sz="1200">
              <a:solidFill>
                <a:schemeClr val="tx1"/>
              </a:solidFill>
              <a:latin typeface="ＭＳ ゴシック" pitchFamily="49" charset="-128"/>
              <a:ea typeface="ＭＳ ゴシック" pitchFamily="49" charset="-128"/>
            </a:rPr>
            <a:t>　公営企業債等繰入見込額は公共下水道事業会計の元利償還金に対する繰入割合が減少したことにより、令和３年度に引き続き減少となった。</a:t>
          </a:r>
        </a:p>
        <a:p>
          <a:r>
            <a:rPr kumimoji="1" lang="ja-JP" altLang="en-US" sz="1200">
              <a:solidFill>
                <a:schemeClr val="tx1"/>
              </a:solidFill>
              <a:latin typeface="ＭＳ ゴシック" pitchFamily="49" charset="-128"/>
              <a:ea typeface="ＭＳ ゴシック" pitchFamily="49" charset="-128"/>
            </a:rPr>
            <a:t>　将来的に普通交付税の基準財政需要額に算入される地方債の現在高は、令和３年度まで、交付税算入率が高い緊急防災・減災事業債などの増に伴い増加傾向が続いていたが、臨時財政対策債に係る算入の減などにより、今年度は減少した。</a:t>
          </a:r>
        </a:p>
        <a:p>
          <a:r>
            <a:rPr kumimoji="1" lang="ja-JP" altLang="en-US" sz="1200">
              <a:solidFill>
                <a:schemeClr val="tx1"/>
              </a:solidFill>
              <a:latin typeface="ＭＳ ゴシック" pitchFamily="49" charset="-128"/>
              <a:ea typeface="ＭＳ ゴシック" pitchFamily="49" charset="-128"/>
            </a:rPr>
            <a:t>　将来負担比率の分子は、一般会計等に係る地方債の現在高の減少や、充当可能基金の増加等によって前年度と比べて減少した。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・各基金の目的に応じた取崩しを行ったものの、指定寄附金の積立や令和</a:t>
          </a:r>
          <a:r>
            <a:rPr kumimoji="1" lang="ja-JP" altLang="en-US" sz="1100" baseline="0">
              <a:solidFill>
                <a:schemeClr val="dk1"/>
              </a:solidFill>
              <a:effectLst/>
              <a:latin typeface="+mn-lt"/>
              <a:ea typeface="ＭＳ ゴシック" panose="020B0609070205080204" pitchFamily="49" charset="-128"/>
              <a:cs typeface="+mn-cs"/>
            </a:rPr>
            <a:t>３</a:t>
          </a:r>
          <a:r>
            <a:rPr kumimoji="1" lang="ja-JP" altLang="ja-JP" sz="1100" baseline="0">
              <a:solidFill>
                <a:schemeClr val="dk1"/>
              </a:solidFill>
              <a:effectLst/>
              <a:latin typeface="+mn-lt"/>
              <a:ea typeface="ＭＳ ゴシック" panose="020B0609070205080204" pitchFamily="49" charset="-128"/>
              <a:cs typeface="+mn-cs"/>
            </a:rPr>
            <a:t>年度決算における決算剰余金を積み立てたことなどにより、基金全体としては</a:t>
          </a:r>
          <a:r>
            <a:rPr kumimoji="1" lang="en-US" altLang="ja-JP" sz="1100" baseline="0">
              <a:solidFill>
                <a:srgbClr val="FF0000"/>
              </a:solidFill>
              <a:effectLst/>
              <a:latin typeface="ＭＳ ゴシック" panose="020B0609070205080204" pitchFamily="49" charset="-128"/>
              <a:ea typeface="ＭＳ ゴシック" panose="020B0609070205080204" pitchFamily="49" charset="-128"/>
              <a:cs typeface="+mn-cs"/>
            </a:rPr>
            <a:t>4.4</a:t>
          </a:r>
          <a:r>
            <a:rPr kumimoji="1" lang="ja-JP" altLang="ja-JP" sz="1100" baseline="0">
              <a:solidFill>
                <a:srgbClr val="FF0000"/>
              </a:solidFill>
              <a:effectLst/>
              <a:latin typeface="+mn-lt"/>
              <a:ea typeface="ＭＳ ゴシック" panose="020B0609070205080204" pitchFamily="49" charset="-128"/>
              <a:cs typeface="+mn-cs"/>
            </a:rPr>
            <a:t>億円</a:t>
          </a:r>
          <a:r>
            <a:rPr kumimoji="1" lang="ja-JP" altLang="ja-JP" sz="1100" baseline="0">
              <a:solidFill>
                <a:schemeClr val="dk1"/>
              </a:solidFill>
              <a:effectLst/>
              <a:latin typeface="+mn-lt"/>
              <a:ea typeface="ＭＳ ゴシック" panose="020B0609070205080204" pitchFamily="49" charset="-128"/>
              <a:cs typeface="+mn-cs"/>
            </a:rPr>
            <a:t>の増となった</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・社会保障関係経費の増大や公共施設の老朽化対策に伴い、中長期的に基金の減少が見込まれるため、計画的に事業を実施するため適正な基金管理に努める</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・教育振興基金：幼稚園、小学校、中学校及び義務教育学校の教育並びに社会教育の振興のための経費に充てる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endParaRPr kumimoji="1" lang="en-US" altLang="ja-JP" sz="1100" baseline="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・福祉基金：福祉施設の整備及び拡充並びに地域福祉の推進のための経費に充てる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・世界に誇れる安全で安心なまちづくり基金：地域安全活動の推進のための経費に充てる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ＭＳ ゴシック" panose="020B0609070205080204" pitchFamily="49" charset="-128"/>
              <a:cs typeface="+mn-cs"/>
            </a:rPr>
            <a:t>指定寄附金を各特定目的金に積み立てたことにより、全体として増となった</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・令和</a:t>
          </a:r>
          <a:r>
            <a:rPr kumimoji="1" lang="ja-JP" altLang="en-US" sz="1100" baseline="0">
              <a:solidFill>
                <a:srgbClr val="FF0000"/>
              </a:solidFill>
              <a:effectLst/>
              <a:latin typeface="+mn-lt"/>
              <a:ea typeface="ＭＳ ゴシック" panose="020B0609070205080204" pitchFamily="49" charset="-128"/>
              <a:cs typeface="+mn-cs"/>
            </a:rPr>
            <a:t>４</a:t>
          </a:r>
          <a:r>
            <a:rPr kumimoji="1" lang="ja-JP" altLang="ja-JP" sz="1100" baseline="0">
              <a:solidFill>
                <a:schemeClr val="dk1"/>
              </a:solidFill>
              <a:effectLst/>
              <a:latin typeface="+mn-lt"/>
              <a:ea typeface="ＭＳ ゴシック" panose="020B0609070205080204" pitchFamily="49" charset="-128"/>
              <a:cs typeface="+mn-cs"/>
            </a:rPr>
            <a:t>年度の取崩しはなく、令和</a:t>
          </a:r>
          <a:r>
            <a:rPr kumimoji="1" lang="ja-JP" altLang="en-US" sz="1100" baseline="0">
              <a:solidFill>
                <a:srgbClr val="FF0000"/>
              </a:solidFill>
              <a:effectLst/>
              <a:latin typeface="+mn-lt"/>
              <a:ea typeface="ＭＳ ゴシック" panose="020B0609070205080204" pitchFamily="49" charset="-128"/>
              <a:cs typeface="+mn-cs"/>
            </a:rPr>
            <a:t>３</a:t>
          </a:r>
          <a:r>
            <a:rPr kumimoji="1" lang="ja-JP" altLang="ja-JP" sz="1100" baseline="0">
              <a:solidFill>
                <a:schemeClr val="dk1"/>
              </a:solidFill>
              <a:effectLst/>
              <a:latin typeface="+mn-lt"/>
              <a:ea typeface="ＭＳ ゴシック" panose="020B0609070205080204" pitchFamily="49" charset="-128"/>
              <a:cs typeface="+mn-cs"/>
            </a:rPr>
            <a:t>年度決算における決算剰余金のうち</a:t>
          </a:r>
          <a:r>
            <a:rPr kumimoji="1" lang="ja-JP" altLang="en-US" sz="1100" baseline="0">
              <a:solidFill>
                <a:srgbClr val="FF0000"/>
              </a:solidFill>
              <a:effectLst/>
              <a:latin typeface="ＭＳ ゴシック" panose="020B0609070205080204" pitchFamily="49" charset="-128"/>
              <a:ea typeface="ＭＳ ゴシック" panose="020B0609070205080204" pitchFamily="49" charset="-128"/>
              <a:cs typeface="+mn-cs"/>
            </a:rPr>
            <a:t>３</a:t>
          </a:r>
          <a:r>
            <a:rPr kumimoji="1" lang="ja-JP" altLang="ja-JP" sz="1100" baseline="0">
              <a:solidFill>
                <a:sysClr val="windowText" lastClr="000000"/>
              </a:solidFill>
              <a:effectLst/>
              <a:latin typeface="+mn-lt"/>
              <a:ea typeface="ＭＳ ゴシック" panose="020B0609070205080204" pitchFamily="49" charset="-128"/>
              <a:cs typeface="+mn-cs"/>
            </a:rPr>
            <a:t>億円</a:t>
          </a:r>
          <a:r>
            <a:rPr kumimoji="1" lang="ja-JP" altLang="ja-JP" sz="1100" baseline="0">
              <a:solidFill>
                <a:schemeClr val="dk1"/>
              </a:solidFill>
              <a:effectLst/>
              <a:latin typeface="+mn-lt"/>
              <a:ea typeface="ＭＳ ゴシック" panose="020B0609070205080204" pitchFamily="49" charset="-128"/>
              <a:cs typeface="+mn-cs"/>
            </a:rPr>
            <a:t>を積み立てたことにより増となった</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・社会保障関係経費の増大や公共施設の老朽化対策に伴う元利償還金の増加などにより、今後は減少が見込まれるが標準財政規模比の</a:t>
          </a:r>
          <a:r>
            <a:rPr kumimoji="1" lang="en-US" altLang="ja-JP" sz="1100" baseline="0">
              <a:solidFill>
                <a:schemeClr val="dk1"/>
              </a:solidFill>
              <a:effectLst/>
              <a:latin typeface="+mn-lt"/>
              <a:ea typeface="ＭＳ ゴシック" panose="020B0609070205080204" pitchFamily="49" charset="-128"/>
              <a:cs typeface="+mn-cs"/>
            </a:rPr>
            <a:t>20</a:t>
          </a:r>
          <a:r>
            <a:rPr kumimoji="1" lang="ja-JP" altLang="ja-JP" sz="1100" baseline="0">
              <a:solidFill>
                <a:schemeClr val="dk1"/>
              </a:solidFill>
              <a:effectLst/>
              <a:latin typeface="+mn-lt"/>
              <a:ea typeface="ＭＳ ゴシック" panose="020B0609070205080204" pitchFamily="49" charset="-128"/>
              <a:cs typeface="+mn-cs"/>
            </a:rPr>
            <a:t>％を維持できるように計画的な財政運営に努める</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55B21E-1CF1-4060-A07B-2612836BD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BF5A40-A18D-4BC9-8761-DA6646751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D21F47E-7025-483B-9DC0-09378D5C4821}"/>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345C17C-206E-415C-95B5-B25753555052}"/>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D0ECB80-9EA3-49D8-91F1-7A8D0EB07A16}"/>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211BC13-BA12-4F4D-AFA2-A92BBD9FAEE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946EF0A-EE6C-46FF-8EF1-36F254B9224A}"/>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635D38D-620B-4AB6-BCA0-0BCE5DFE8CA1}"/>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60A237F-04E9-462A-AEC0-E0E6DD2D123B}"/>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41A85DE-7448-41E0-A1A1-DE3EE6D3903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431B151-F685-4EF8-835C-13234C951D8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3AD6F4C-8B9F-4502-BE0A-D73EA41BCA4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4AF2A2C-F021-44C5-80FD-C19F26F34FA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2ACEB19-7F6D-4CC6-8EEF-188E79BE3795}"/>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BF4D326-FA17-4712-90F2-270FD6BFE2EC}"/>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B5F95B4-9541-476B-A3BE-C06070EE98C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FE62536-9A3B-415F-9B42-6BF8946CD68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7C68445-0F51-4E7E-B893-860AA1E2B402}"/>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B478289-3AA3-4C0C-9B24-7C2F6346C3E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EDE40D0-1985-4250-8F9F-0A38332094B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CC53DA4-69FF-4FB0-8F9C-BCBA3569FEA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79C5DA3-EE24-4291-AF6F-2295708098B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37DE2D7-CCE5-43BA-8851-33A8669D7D78}"/>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FEB93D1-31E9-4F35-8C3C-5D41A14E9FF3}"/>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8C4E98A-A22A-47A8-8E94-06DA55DD469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DA78D9DC-DDF5-4A5A-AFF6-68229DBF6BD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5B24AA5-D8AE-4454-A578-6DFE2522F382}"/>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8F53974-1206-42D2-8406-DF98B84EE78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117B578-34C4-4031-B02E-2CEE43D51FA3}"/>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09D262D-D34E-48F9-81D7-DC3EE3E5C28D}"/>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56EAED5-DF08-403B-9F37-42521C7DE8A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4349E04-0D88-4DAE-ABF8-9FB7322EC7E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85E6555-BF57-4160-82F1-98768B250AE3}"/>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7560FD7-1EE4-467E-A918-2DA7C8C36281}"/>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9A43E328-6B27-4129-BCB0-B9C3D9FCC2C7}"/>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DECB02D-863A-4B56-B666-21A915BC6F6E}"/>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CF0083A-8267-4F9D-8B76-E8370117EFB8}"/>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D664D79-CD6E-4F07-BCBF-891C8D1F81A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7C4819C-9F28-49C5-ACEB-05C22F720BF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67F348AA-2D2B-47E3-B188-292F1A06E4A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66B61A05-FF34-4810-ACA3-3866984FF9E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ADFAEBC2-03CA-4C00-9232-58DAD10100D5}"/>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A933D3A-7772-4C12-87CE-0B2C0541BBD6}"/>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F89F7B9-5A7A-4917-BF50-64E8653C55C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1AC6B0A-4080-4323-87A7-A4E993003EAB}"/>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D60C394-B707-4727-90DD-C210AD772A9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5980338-F7B0-4738-ABBD-CC467A3D482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4808D53-1E59-4520-B35F-F7294DFF4CEA}"/>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5C015CF-8076-4FEB-A552-CCE3595F91E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6FA99E7-3E6A-4A5F-95D0-D2D39A2A9903}"/>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46F4D67-39B0-4842-92B4-5EE303E2D27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7C013B5-F643-4BF9-8A0B-47736A6B455C}"/>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0E596EE-0591-4565-82DA-97D5544F740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6AAE14D-EF3E-4CDD-BF2E-7529B1A4625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7EAFD50-7D51-49F9-A690-65E1E4131DEF}"/>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年代にかけて整備された施設について全体的に老朽化が進んでおり、有形固定資産減価償却率は類似団体内平均値と比較して高い水準を推移している。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公共施設等総合管理計画や個別施設計画に基づき公共施設等のマネジメントに取り組んでおり、今後も公共施設の適正管理を推進する。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25CEF3E-E268-406E-B78E-D95CFEA81E9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9276346-1CAC-4FA8-A204-3BA7444B7D1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A77CF0A-2EED-4FD5-94B1-037EC6A3800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5DE98DD7-0792-4C17-BA2A-6FB6699CF55B}"/>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27FFBE13-FCEB-4D53-AA55-D858D7865F91}"/>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DFAB5F57-8DA5-4A8F-AC93-47728D70778E}"/>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C3F5743D-CA30-4BC0-88F6-569F86BBD00F}"/>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FCF3773-4091-4B72-B96F-B0F96E3AC2A2}"/>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C36D5515-7C6B-4CD3-8D4F-8CF023515A9C}"/>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C496624-BFA5-4A94-89A4-0FB864721EE6}"/>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C830D918-7A5B-4785-BD22-C24A7C79238A}"/>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90D647F-DBF3-4F14-87C4-650D6FC916D5}"/>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E1B2A1E4-339B-409F-80A3-2764A2F075DF}"/>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D4CB124-8697-4C19-BD26-CC70BFEB6804}"/>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A936B76-EAF6-4295-9F74-0198AC1CA2B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C3E0271-FFB7-4A3B-BAB7-7676391A0834}"/>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3" name="直線コネクタ 72">
          <a:extLst>
            <a:ext uri="{FF2B5EF4-FFF2-40B4-BE49-F238E27FC236}">
              <a16:creationId xmlns:a16="http://schemas.microsoft.com/office/drawing/2014/main" id="{957BFD6A-55E2-4364-A9C8-8E8544B5B5B7}"/>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4" name="有形固定資産減価償却率最小値テキスト">
          <a:extLst>
            <a:ext uri="{FF2B5EF4-FFF2-40B4-BE49-F238E27FC236}">
              <a16:creationId xmlns:a16="http://schemas.microsoft.com/office/drawing/2014/main" id="{F794D575-3E86-48B1-AEAE-1A20C1D153CA}"/>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5" name="直線コネクタ 74">
          <a:extLst>
            <a:ext uri="{FF2B5EF4-FFF2-40B4-BE49-F238E27FC236}">
              <a16:creationId xmlns:a16="http://schemas.microsoft.com/office/drawing/2014/main" id="{18B86D3F-ED2D-4274-B075-DBD0B345C8C6}"/>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5EA0C92B-93A6-436A-B446-4FD99E7FADB0}"/>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2A0A1155-D20A-4985-9E1A-3388289A0697}"/>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8" name="有形固定資産減価償却率平均値テキスト">
          <a:extLst>
            <a:ext uri="{FF2B5EF4-FFF2-40B4-BE49-F238E27FC236}">
              <a16:creationId xmlns:a16="http://schemas.microsoft.com/office/drawing/2014/main" id="{8541545F-7B87-423F-8642-C9709BDD9C10}"/>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a:extLst>
            <a:ext uri="{FF2B5EF4-FFF2-40B4-BE49-F238E27FC236}">
              <a16:creationId xmlns:a16="http://schemas.microsoft.com/office/drawing/2014/main" id="{E28A4C71-E8C8-452C-8FB5-52B310A01587}"/>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0" name="フローチャート: 判断 79">
          <a:extLst>
            <a:ext uri="{FF2B5EF4-FFF2-40B4-BE49-F238E27FC236}">
              <a16:creationId xmlns:a16="http://schemas.microsoft.com/office/drawing/2014/main" id="{41375DAE-FA22-4C76-9F6E-3C0420F56860}"/>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1" name="フローチャート: 判断 80">
          <a:extLst>
            <a:ext uri="{FF2B5EF4-FFF2-40B4-BE49-F238E27FC236}">
              <a16:creationId xmlns:a16="http://schemas.microsoft.com/office/drawing/2014/main" id="{DA0C3B84-D5A6-4053-BBC4-266AAD774D0E}"/>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2" name="フローチャート: 判断 81">
          <a:extLst>
            <a:ext uri="{FF2B5EF4-FFF2-40B4-BE49-F238E27FC236}">
              <a16:creationId xmlns:a16="http://schemas.microsoft.com/office/drawing/2014/main" id="{E9C3BC72-E277-4C0E-953D-DEC204607A40}"/>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3" name="フローチャート: 判断 82">
          <a:extLst>
            <a:ext uri="{FF2B5EF4-FFF2-40B4-BE49-F238E27FC236}">
              <a16:creationId xmlns:a16="http://schemas.microsoft.com/office/drawing/2014/main" id="{2652BE66-546E-475C-BDB5-79E334E5D836}"/>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9E84BE-5AD0-4F14-AFC7-59BEB6945B28}"/>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C02C09F-3E71-4029-856F-A6B15580B61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5A4D01-8F6E-40B2-BF10-5159424A4A6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5E46F9A-0C10-478A-B33C-582254D364E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26C43E3-CC77-4499-8D48-FAEF285FFF17}"/>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9" name="楕円 88">
          <a:extLst>
            <a:ext uri="{FF2B5EF4-FFF2-40B4-BE49-F238E27FC236}">
              <a16:creationId xmlns:a16="http://schemas.microsoft.com/office/drawing/2014/main" id="{C17FBCA7-60F7-48C4-9CEB-54AE5A316ED4}"/>
            </a:ext>
          </a:extLst>
        </xdr:cNvPr>
        <xdr:cNvSpPr/>
      </xdr:nvSpPr>
      <xdr:spPr>
        <a:xfrm>
          <a:off x="4157345" y="531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90" name="有形固定資産減価償却率該当値テキスト">
          <a:extLst>
            <a:ext uri="{FF2B5EF4-FFF2-40B4-BE49-F238E27FC236}">
              <a16:creationId xmlns:a16="http://schemas.microsoft.com/office/drawing/2014/main" id="{741FFE9C-B3F0-4E4C-9233-F6C2010F165B}"/>
            </a:ext>
          </a:extLst>
        </xdr:cNvPr>
        <xdr:cNvSpPr txBox="1"/>
      </xdr:nvSpPr>
      <xdr:spPr>
        <a:xfrm>
          <a:off x="4258945" y="529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91" name="楕円 90">
          <a:extLst>
            <a:ext uri="{FF2B5EF4-FFF2-40B4-BE49-F238E27FC236}">
              <a16:creationId xmlns:a16="http://schemas.microsoft.com/office/drawing/2014/main" id="{B0603681-A7C6-443C-8C7B-B2CD7B90B861}"/>
            </a:ext>
          </a:extLst>
        </xdr:cNvPr>
        <xdr:cNvSpPr/>
      </xdr:nvSpPr>
      <xdr:spPr>
        <a:xfrm>
          <a:off x="3537585" y="5268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32</xdr:row>
      <xdr:rowOff>1270</xdr:rowOff>
    </xdr:to>
    <xdr:cxnSp macro="">
      <xdr:nvCxnSpPr>
        <xdr:cNvPr id="92" name="直線コネクタ 91">
          <a:extLst>
            <a:ext uri="{FF2B5EF4-FFF2-40B4-BE49-F238E27FC236}">
              <a16:creationId xmlns:a16="http://schemas.microsoft.com/office/drawing/2014/main" id="{7CF7FCF9-C60D-445A-92F2-38B9D3E46F14}"/>
            </a:ext>
          </a:extLst>
        </xdr:cNvPr>
        <xdr:cNvCxnSpPr/>
      </xdr:nvCxnSpPr>
      <xdr:spPr>
        <a:xfrm>
          <a:off x="3588385" y="5319183"/>
          <a:ext cx="6197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93" name="楕円 92">
          <a:extLst>
            <a:ext uri="{FF2B5EF4-FFF2-40B4-BE49-F238E27FC236}">
              <a16:creationId xmlns:a16="http://schemas.microsoft.com/office/drawing/2014/main" id="{B244E182-09C7-4427-A76A-3CF92A9F8C7B}"/>
            </a:ext>
          </a:extLst>
        </xdr:cNvPr>
        <xdr:cNvSpPr/>
      </xdr:nvSpPr>
      <xdr:spPr>
        <a:xfrm>
          <a:off x="2867025" y="5268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122343</xdr:rowOff>
    </xdr:to>
    <xdr:cxnSp macro="">
      <xdr:nvCxnSpPr>
        <xdr:cNvPr id="94" name="直線コネクタ 93">
          <a:extLst>
            <a:ext uri="{FF2B5EF4-FFF2-40B4-BE49-F238E27FC236}">
              <a16:creationId xmlns:a16="http://schemas.microsoft.com/office/drawing/2014/main" id="{6EAF6D3A-1460-441E-ACD9-F81979279B6C}"/>
            </a:ext>
          </a:extLst>
        </xdr:cNvPr>
        <xdr:cNvCxnSpPr/>
      </xdr:nvCxnSpPr>
      <xdr:spPr>
        <a:xfrm>
          <a:off x="2917825" y="531918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95" name="楕円 94">
          <a:extLst>
            <a:ext uri="{FF2B5EF4-FFF2-40B4-BE49-F238E27FC236}">
              <a16:creationId xmlns:a16="http://schemas.microsoft.com/office/drawing/2014/main" id="{C131A276-06BC-4BC5-BA66-C89EE31B8725}"/>
            </a:ext>
          </a:extLst>
        </xdr:cNvPr>
        <xdr:cNvSpPr/>
      </xdr:nvSpPr>
      <xdr:spPr>
        <a:xfrm>
          <a:off x="2196465" y="5282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136737</xdr:rowOff>
    </xdr:to>
    <xdr:cxnSp macro="">
      <xdr:nvCxnSpPr>
        <xdr:cNvPr id="96" name="直線コネクタ 95">
          <a:extLst>
            <a:ext uri="{FF2B5EF4-FFF2-40B4-BE49-F238E27FC236}">
              <a16:creationId xmlns:a16="http://schemas.microsoft.com/office/drawing/2014/main" id="{D81CADFB-B7FB-4FAF-ACCC-37786822AA59}"/>
            </a:ext>
          </a:extLst>
        </xdr:cNvPr>
        <xdr:cNvCxnSpPr/>
      </xdr:nvCxnSpPr>
      <xdr:spPr>
        <a:xfrm flipV="1">
          <a:off x="2247265" y="5319183"/>
          <a:ext cx="6705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97" name="楕円 96">
          <a:extLst>
            <a:ext uri="{FF2B5EF4-FFF2-40B4-BE49-F238E27FC236}">
              <a16:creationId xmlns:a16="http://schemas.microsoft.com/office/drawing/2014/main" id="{EC25E96B-17F7-487E-8C9E-92B893308D97}"/>
            </a:ext>
          </a:extLst>
        </xdr:cNvPr>
        <xdr:cNvSpPr/>
      </xdr:nvSpPr>
      <xdr:spPr>
        <a:xfrm>
          <a:off x="1525905" y="5383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69638</xdr:rowOff>
    </xdr:to>
    <xdr:cxnSp macro="">
      <xdr:nvCxnSpPr>
        <xdr:cNvPr id="98" name="直線コネクタ 97">
          <a:extLst>
            <a:ext uri="{FF2B5EF4-FFF2-40B4-BE49-F238E27FC236}">
              <a16:creationId xmlns:a16="http://schemas.microsoft.com/office/drawing/2014/main" id="{FB64220B-7C3E-42D8-8C6D-59EEA9C346BB}"/>
            </a:ext>
          </a:extLst>
        </xdr:cNvPr>
        <xdr:cNvCxnSpPr/>
      </xdr:nvCxnSpPr>
      <xdr:spPr>
        <a:xfrm flipV="1">
          <a:off x="1576705" y="5333577"/>
          <a:ext cx="67056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9" name="n_1aveValue有形固定資産減価償却率">
          <a:extLst>
            <a:ext uri="{FF2B5EF4-FFF2-40B4-BE49-F238E27FC236}">
              <a16:creationId xmlns:a16="http://schemas.microsoft.com/office/drawing/2014/main" id="{36A721B0-C64A-4AA0-8CED-319AB7448D25}"/>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0" name="n_2aveValue有形固定資産減価償却率">
          <a:extLst>
            <a:ext uri="{FF2B5EF4-FFF2-40B4-BE49-F238E27FC236}">
              <a16:creationId xmlns:a16="http://schemas.microsoft.com/office/drawing/2014/main" id="{794DCF58-B655-495A-BA9B-A223512914F4}"/>
            </a:ext>
          </a:extLst>
        </xdr:cNvPr>
        <xdr:cNvSpPr txBox="1"/>
      </xdr:nvSpPr>
      <xdr:spPr>
        <a:xfrm>
          <a:off x="273812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101" name="n_3aveValue有形固定資産減価償却率">
          <a:extLst>
            <a:ext uri="{FF2B5EF4-FFF2-40B4-BE49-F238E27FC236}">
              <a16:creationId xmlns:a16="http://schemas.microsoft.com/office/drawing/2014/main" id="{E79071AF-AC3D-4813-824C-79D1A8716F80}"/>
            </a:ext>
          </a:extLst>
        </xdr:cNvPr>
        <xdr:cNvSpPr txBox="1"/>
      </xdr:nvSpPr>
      <xdr:spPr>
        <a:xfrm>
          <a:off x="2067569"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102" name="n_4aveValue有形固定資産減価償却率">
          <a:extLst>
            <a:ext uri="{FF2B5EF4-FFF2-40B4-BE49-F238E27FC236}">
              <a16:creationId xmlns:a16="http://schemas.microsoft.com/office/drawing/2014/main" id="{7089E152-7F37-4633-B763-F6D8B286AA87}"/>
            </a:ext>
          </a:extLst>
        </xdr:cNvPr>
        <xdr:cNvSpPr txBox="1"/>
      </xdr:nvSpPr>
      <xdr:spPr>
        <a:xfrm>
          <a:off x="1397009" y="49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103" name="n_1mainValue有形固定資産減価償却率">
          <a:extLst>
            <a:ext uri="{FF2B5EF4-FFF2-40B4-BE49-F238E27FC236}">
              <a16:creationId xmlns:a16="http://schemas.microsoft.com/office/drawing/2014/main" id="{25AC39F8-4024-493E-844F-09FBE579856B}"/>
            </a:ext>
          </a:extLst>
        </xdr:cNvPr>
        <xdr:cNvSpPr txBox="1"/>
      </xdr:nvSpPr>
      <xdr:spPr>
        <a:xfrm>
          <a:off x="3395989"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104" name="n_2mainValue有形固定資産減価償却率">
          <a:extLst>
            <a:ext uri="{FF2B5EF4-FFF2-40B4-BE49-F238E27FC236}">
              <a16:creationId xmlns:a16="http://schemas.microsoft.com/office/drawing/2014/main" id="{2EA01634-4B31-4FDC-B250-AC547222C059}"/>
            </a:ext>
          </a:extLst>
        </xdr:cNvPr>
        <xdr:cNvSpPr txBox="1"/>
      </xdr:nvSpPr>
      <xdr:spPr>
        <a:xfrm>
          <a:off x="2738129"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105" name="n_3mainValue有形固定資産減価償却率">
          <a:extLst>
            <a:ext uri="{FF2B5EF4-FFF2-40B4-BE49-F238E27FC236}">
              <a16:creationId xmlns:a16="http://schemas.microsoft.com/office/drawing/2014/main" id="{DDFE3BF7-A36F-408C-B324-D504C4D52E91}"/>
            </a:ext>
          </a:extLst>
        </xdr:cNvPr>
        <xdr:cNvSpPr txBox="1"/>
      </xdr:nvSpPr>
      <xdr:spPr>
        <a:xfrm>
          <a:off x="206756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106" name="n_4mainValue有形固定資産減価償却率">
          <a:extLst>
            <a:ext uri="{FF2B5EF4-FFF2-40B4-BE49-F238E27FC236}">
              <a16:creationId xmlns:a16="http://schemas.microsoft.com/office/drawing/2014/main" id="{26D5BDFF-EFFC-4341-8A99-51903BB1D3A8}"/>
            </a:ext>
          </a:extLst>
        </xdr:cNvPr>
        <xdr:cNvSpPr txBox="1"/>
      </xdr:nvSpPr>
      <xdr:spPr>
        <a:xfrm>
          <a:off x="1397009" y="547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AE36931-3AFC-463F-8529-0591E74D662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0C162FA-7563-43E2-97B3-A2DBCB195D2E}"/>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83504C6-9D62-418A-93BF-F2FE3E8BC21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3DAF529-22B7-4DD6-8C23-C98785C982D3}"/>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ED522C7-4D2E-4643-913B-CA28FA6AD32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171B264-8C1A-43CB-9CC5-F821E465804C}"/>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91249AB-DC27-4D59-8D5B-648846122199}"/>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F839EB0-1379-4978-9542-977F8D9044CE}"/>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D8188AB-84FA-4263-8BB9-0E892D31024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4698FF3-215E-46E0-A3C1-0BD367977849}"/>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A84D8A7-0ED8-4C20-8A85-C9A943EA01B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5028694-9951-4A8F-91F7-C318A831063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E94C9A9-3DA4-465D-A323-7554D96AF9DD}"/>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たものの、今後は少子高齢化の進行による市税収入の減少などに伴う経常一般財源等の減少や、大規模な建設事業に伴う地方債の増加などによる債務償還比率の悪化が懸念されるため、池田市健全な財政運営に関する条例に基づく公債管理及び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財政ステップアップガイド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に基づく歳出削減・歳入増加に努める。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E195A12-288E-4A58-95D9-634A31EAF8DF}"/>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89879BE-54C7-45A3-9F50-070FBEAA40E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EB82655-A25E-45CF-B7FF-CCEEFBBA4D9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53CBEC6D-1BF9-4A83-B882-D2B59C34FFC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C6F144F8-720D-432B-BEB8-113711B83CE3}"/>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7D0ED5E0-2E2F-48AC-9B32-CA256A9AFC73}"/>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9CFD672-B412-44AA-AFB5-24BE827F3F7F}"/>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8B4C2C7F-5933-4720-9FBD-5E1A31F14808}"/>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67D5616-78C5-44F9-8D25-7C3C660479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C3F95F3-A004-4FCC-BEF0-8FAF6871D3E1}"/>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B7B793B7-66C9-4D62-A397-B98DADF9B5E6}"/>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D25CDA0-5A4D-485C-8482-0C021484A2FA}"/>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B0C2E6F-6513-49A0-AC2E-1E3ABEABE3B1}"/>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06EC4E7-378C-47D8-9929-978F5220A0A4}"/>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506E0635-651B-4F7E-A1EE-390E0D6C451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5" name="直線コネクタ 134">
          <a:extLst>
            <a:ext uri="{FF2B5EF4-FFF2-40B4-BE49-F238E27FC236}">
              <a16:creationId xmlns:a16="http://schemas.microsoft.com/office/drawing/2014/main" id="{C77F30F8-2F0A-411D-AF78-91CAF2977235}"/>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6" name="債務償還比率最小値テキスト">
          <a:extLst>
            <a:ext uri="{FF2B5EF4-FFF2-40B4-BE49-F238E27FC236}">
              <a16:creationId xmlns:a16="http://schemas.microsoft.com/office/drawing/2014/main" id="{DB5423CA-B67A-49E0-BF11-132C64753BD1}"/>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7" name="直線コネクタ 136">
          <a:extLst>
            <a:ext uri="{FF2B5EF4-FFF2-40B4-BE49-F238E27FC236}">
              <a16:creationId xmlns:a16="http://schemas.microsoft.com/office/drawing/2014/main" id="{5FE6AE0E-9FDD-4009-B362-ED8D275562B2}"/>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7CD3617-C948-4542-A81F-A32F673ABF9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738F083-C7EC-49E0-ACCC-1D53736FEFD8}"/>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0" name="債務償還比率平均値テキスト">
          <a:extLst>
            <a:ext uri="{FF2B5EF4-FFF2-40B4-BE49-F238E27FC236}">
              <a16:creationId xmlns:a16="http://schemas.microsoft.com/office/drawing/2014/main" id="{032BEC68-5059-45F6-BCD7-2F99E5A2EDE3}"/>
            </a:ext>
          </a:extLst>
        </xdr:cNvPr>
        <xdr:cNvSpPr txBox="1"/>
      </xdr:nvSpPr>
      <xdr:spPr>
        <a:xfrm>
          <a:off x="13080365" y="491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1" name="フローチャート: 判断 140">
          <a:extLst>
            <a:ext uri="{FF2B5EF4-FFF2-40B4-BE49-F238E27FC236}">
              <a16:creationId xmlns:a16="http://schemas.microsoft.com/office/drawing/2014/main" id="{A831FE9B-F5EE-4305-8136-F663BECF3B35}"/>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2" name="フローチャート: 判断 141">
          <a:extLst>
            <a:ext uri="{FF2B5EF4-FFF2-40B4-BE49-F238E27FC236}">
              <a16:creationId xmlns:a16="http://schemas.microsoft.com/office/drawing/2014/main" id="{53912BDC-CC48-42BC-860F-EAF0F54B3B44}"/>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3" name="フローチャート: 判断 142">
          <a:extLst>
            <a:ext uri="{FF2B5EF4-FFF2-40B4-BE49-F238E27FC236}">
              <a16:creationId xmlns:a16="http://schemas.microsoft.com/office/drawing/2014/main" id="{05B87106-E314-4A81-B2C6-FB108FAD0059}"/>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4" name="フローチャート: 判断 143">
          <a:extLst>
            <a:ext uri="{FF2B5EF4-FFF2-40B4-BE49-F238E27FC236}">
              <a16:creationId xmlns:a16="http://schemas.microsoft.com/office/drawing/2014/main" id="{16038A5E-97CF-4AEB-B3CF-26A722A5B894}"/>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5" name="フローチャート: 判断 144">
          <a:extLst>
            <a:ext uri="{FF2B5EF4-FFF2-40B4-BE49-F238E27FC236}">
              <a16:creationId xmlns:a16="http://schemas.microsoft.com/office/drawing/2014/main" id="{85B29D87-245C-4B4F-8758-BD552B9E402E}"/>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089AC03-600D-4536-8317-018AE66780CF}"/>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2AB4682-E473-445A-8943-166AA7A25C2A}"/>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2DCABD0-D8E0-4D9E-A2D0-C84AB195A9C2}"/>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FAEEE14-F869-48B7-8401-F7C5FB90F1B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A481B0B-4DA8-4376-A0A2-B858D3043B9A}"/>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52331</xdr:rowOff>
    </xdr:from>
    <xdr:to>
      <xdr:col>76</xdr:col>
      <xdr:colOff>73025</xdr:colOff>
      <xdr:row>29</xdr:row>
      <xdr:rowOff>153931</xdr:rowOff>
    </xdr:to>
    <xdr:sp macro="" textlink="">
      <xdr:nvSpPr>
        <xdr:cNvPr id="151" name="楕円 150">
          <a:extLst>
            <a:ext uri="{FF2B5EF4-FFF2-40B4-BE49-F238E27FC236}">
              <a16:creationId xmlns:a16="http://schemas.microsoft.com/office/drawing/2014/main" id="{875ED913-3C63-4F52-AD2E-631D113BA85E}"/>
            </a:ext>
          </a:extLst>
        </xdr:cNvPr>
        <xdr:cNvSpPr/>
      </xdr:nvSpPr>
      <xdr:spPr>
        <a:xfrm>
          <a:off x="13001625" y="4913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75208</xdr:rowOff>
    </xdr:from>
    <xdr:ext cx="469744" cy="259045"/>
    <xdr:sp macro="" textlink="">
      <xdr:nvSpPr>
        <xdr:cNvPr id="152" name="債務償還比率該当値テキスト">
          <a:extLst>
            <a:ext uri="{FF2B5EF4-FFF2-40B4-BE49-F238E27FC236}">
              <a16:creationId xmlns:a16="http://schemas.microsoft.com/office/drawing/2014/main" id="{CB11EAE1-C23B-4FA8-8EF8-BF270005A581}"/>
            </a:ext>
          </a:extLst>
        </xdr:cNvPr>
        <xdr:cNvSpPr txBox="1"/>
      </xdr:nvSpPr>
      <xdr:spPr>
        <a:xfrm>
          <a:off x="13080365" y="47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147976</xdr:rowOff>
    </xdr:from>
    <xdr:to>
      <xdr:col>72</xdr:col>
      <xdr:colOff>123825</xdr:colOff>
      <xdr:row>29</xdr:row>
      <xdr:rowOff>78126</xdr:rowOff>
    </xdr:to>
    <xdr:sp macro="" textlink="">
      <xdr:nvSpPr>
        <xdr:cNvPr id="153" name="楕円 152">
          <a:extLst>
            <a:ext uri="{FF2B5EF4-FFF2-40B4-BE49-F238E27FC236}">
              <a16:creationId xmlns:a16="http://schemas.microsoft.com/office/drawing/2014/main" id="{BEF0ACA5-2DF0-4E90-BE12-06326E1A04E0}"/>
            </a:ext>
          </a:extLst>
        </xdr:cNvPr>
        <xdr:cNvSpPr/>
      </xdr:nvSpPr>
      <xdr:spPr>
        <a:xfrm>
          <a:off x="12359005" y="4841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27326</xdr:rowOff>
    </xdr:from>
    <xdr:to>
      <xdr:col>76</xdr:col>
      <xdr:colOff>22225</xdr:colOff>
      <xdr:row>29</xdr:row>
      <xdr:rowOff>103131</xdr:rowOff>
    </xdr:to>
    <xdr:cxnSp macro="">
      <xdr:nvCxnSpPr>
        <xdr:cNvPr id="154" name="直線コネクタ 153">
          <a:extLst>
            <a:ext uri="{FF2B5EF4-FFF2-40B4-BE49-F238E27FC236}">
              <a16:creationId xmlns:a16="http://schemas.microsoft.com/office/drawing/2014/main" id="{9A544103-3C38-4F97-B96B-726F24ABB0E0}"/>
            </a:ext>
          </a:extLst>
        </xdr:cNvPr>
        <xdr:cNvCxnSpPr/>
      </xdr:nvCxnSpPr>
      <xdr:spPr>
        <a:xfrm>
          <a:off x="12409805" y="4888886"/>
          <a:ext cx="61976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87905</xdr:rowOff>
    </xdr:from>
    <xdr:to>
      <xdr:col>68</xdr:col>
      <xdr:colOff>123825</xdr:colOff>
      <xdr:row>31</xdr:row>
      <xdr:rowOff>18055</xdr:rowOff>
    </xdr:to>
    <xdr:sp macro="" textlink="">
      <xdr:nvSpPr>
        <xdr:cNvPr id="155" name="楕円 154">
          <a:extLst>
            <a:ext uri="{FF2B5EF4-FFF2-40B4-BE49-F238E27FC236}">
              <a16:creationId xmlns:a16="http://schemas.microsoft.com/office/drawing/2014/main" id="{35A8BE2B-10C0-40B5-A1B0-3F87B892A5E9}"/>
            </a:ext>
          </a:extLst>
        </xdr:cNvPr>
        <xdr:cNvSpPr/>
      </xdr:nvSpPr>
      <xdr:spPr>
        <a:xfrm>
          <a:off x="11688445" y="511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27326</xdr:rowOff>
    </xdr:from>
    <xdr:to>
      <xdr:col>72</xdr:col>
      <xdr:colOff>73025</xdr:colOff>
      <xdr:row>30</xdr:row>
      <xdr:rowOff>138705</xdr:rowOff>
    </xdr:to>
    <xdr:cxnSp macro="">
      <xdr:nvCxnSpPr>
        <xdr:cNvPr id="156" name="直線コネクタ 155">
          <a:extLst>
            <a:ext uri="{FF2B5EF4-FFF2-40B4-BE49-F238E27FC236}">
              <a16:creationId xmlns:a16="http://schemas.microsoft.com/office/drawing/2014/main" id="{1DB4A69C-D4DD-4007-9737-66DD6A2889E5}"/>
            </a:ext>
          </a:extLst>
        </xdr:cNvPr>
        <xdr:cNvCxnSpPr/>
      </xdr:nvCxnSpPr>
      <xdr:spPr>
        <a:xfrm flipV="1">
          <a:off x="11739245" y="4888886"/>
          <a:ext cx="670560" cy="2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109015</xdr:rowOff>
    </xdr:from>
    <xdr:to>
      <xdr:col>64</xdr:col>
      <xdr:colOff>123825</xdr:colOff>
      <xdr:row>31</xdr:row>
      <xdr:rowOff>39165</xdr:rowOff>
    </xdr:to>
    <xdr:sp macro="" textlink="">
      <xdr:nvSpPr>
        <xdr:cNvPr id="157" name="楕円 156">
          <a:extLst>
            <a:ext uri="{FF2B5EF4-FFF2-40B4-BE49-F238E27FC236}">
              <a16:creationId xmlns:a16="http://schemas.microsoft.com/office/drawing/2014/main" id="{453B8B0F-F25D-4402-916E-8798C0FF7595}"/>
            </a:ext>
          </a:extLst>
        </xdr:cNvPr>
        <xdr:cNvSpPr/>
      </xdr:nvSpPr>
      <xdr:spPr>
        <a:xfrm>
          <a:off x="11017885" y="5138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138705</xdr:rowOff>
    </xdr:from>
    <xdr:to>
      <xdr:col>68</xdr:col>
      <xdr:colOff>73025</xdr:colOff>
      <xdr:row>30</xdr:row>
      <xdr:rowOff>159815</xdr:rowOff>
    </xdr:to>
    <xdr:cxnSp macro="">
      <xdr:nvCxnSpPr>
        <xdr:cNvPr id="158" name="直線コネクタ 157">
          <a:extLst>
            <a:ext uri="{FF2B5EF4-FFF2-40B4-BE49-F238E27FC236}">
              <a16:creationId xmlns:a16="http://schemas.microsoft.com/office/drawing/2014/main" id="{33D771FB-890E-4F12-98C2-63498DA915C1}"/>
            </a:ext>
          </a:extLst>
        </xdr:cNvPr>
        <xdr:cNvCxnSpPr/>
      </xdr:nvCxnSpPr>
      <xdr:spPr>
        <a:xfrm flipV="1">
          <a:off x="11068685" y="5167905"/>
          <a:ext cx="67056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116452</xdr:rowOff>
    </xdr:from>
    <xdr:to>
      <xdr:col>60</xdr:col>
      <xdr:colOff>123825</xdr:colOff>
      <xdr:row>31</xdr:row>
      <xdr:rowOff>46602</xdr:rowOff>
    </xdr:to>
    <xdr:sp macro="" textlink="">
      <xdr:nvSpPr>
        <xdr:cNvPr id="159" name="楕円 158">
          <a:extLst>
            <a:ext uri="{FF2B5EF4-FFF2-40B4-BE49-F238E27FC236}">
              <a16:creationId xmlns:a16="http://schemas.microsoft.com/office/drawing/2014/main" id="{2B8531DD-0E3A-4864-9375-B541B84A3F00}"/>
            </a:ext>
          </a:extLst>
        </xdr:cNvPr>
        <xdr:cNvSpPr/>
      </xdr:nvSpPr>
      <xdr:spPr>
        <a:xfrm>
          <a:off x="10347325" y="5145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159815</xdr:rowOff>
    </xdr:from>
    <xdr:to>
      <xdr:col>64</xdr:col>
      <xdr:colOff>73025</xdr:colOff>
      <xdr:row>30</xdr:row>
      <xdr:rowOff>167252</xdr:rowOff>
    </xdr:to>
    <xdr:cxnSp macro="">
      <xdr:nvCxnSpPr>
        <xdr:cNvPr id="160" name="直線コネクタ 159">
          <a:extLst>
            <a:ext uri="{FF2B5EF4-FFF2-40B4-BE49-F238E27FC236}">
              <a16:creationId xmlns:a16="http://schemas.microsoft.com/office/drawing/2014/main" id="{9D0B5351-955D-4CFD-9539-18A9AC24161F}"/>
            </a:ext>
          </a:extLst>
        </xdr:cNvPr>
        <xdr:cNvCxnSpPr/>
      </xdr:nvCxnSpPr>
      <xdr:spPr>
        <a:xfrm flipV="1">
          <a:off x="10398125" y="5189015"/>
          <a:ext cx="67056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1" name="n_1aveValue債務償還比率">
          <a:extLst>
            <a:ext uri="{FF2B5EF4-FFF2-40B4-BE49-F238E27FC236}">
              <a16:creationId xmlns:a16="http://schemas.microsoft.com/office/drawing/2014/main" id="{B5F353B4-BFF7-4E81-AB43-645200A1F782}"/>
            </a:ext>
          </a:extLst>
        </xdr:cNvPr>
        <xdr:cNvSpPr txBox="1"/>
      </xdr:nvSpPr>
      <xdr:spPr>
        <a:xfrm>
          <a:off x="12185092" y="49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62" name="n_2aveValue債務償還比率">
          <a:extLst>
            <a:ext uri="{FF2B5EF4-FFF2-40B4-BE49-F238E27FC236}">
              <a16:creationId xmlns:a16="http://schemas.microsoft.com/office/drawing/2014/main" id="{8599F401-CE37-42AF-B390-27DC769EDEB2}"/>
            </a:ext>
          </a:extLst>
        </xdr:cNvPr>
        <xdr:cNvSpPr txBox="1"/>
      </xdr:nvSpPr>
      <xdr:spPr>
        <a:xfrm>
          <a:off x="11527232" y="4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63" name="n_3aveValue債務償還比率">
          <a:extLst>
            <a:ext uri="{FF2B5EF4-FFF2-40B4-BE49-F238E27FC236}">
              <a16:creationId xmlns:a16="http://schemas.microsoft.com/office/drawing/2014/main" id="{3938EA84-6ED3-4D4E-99E2-FAAB05BEB128}"/>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64" name="n_4aveValue債務償還比率">
          <a:extLst>
            <a:ext uri="{FF2B5EF4-FFF2-40B4-BE49-F238E27FC236}">
              <a16:creationId xmlns:a16="http://schemas.microsoft.com/office/drawing/2014/main" id="{90D8B8A9-B990-48FD-AF7F-E025EB1C1342}"/>
            </a:ext>
          </a:extLst>
        </xdr:cNvPr>
        <xdr:cNvSpPr txBox="1"/>
      </xdr:nvSpPr>
      <xdr:spPr>
        <a:xfrm>
          <a:off x="10186112" y="48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94653</xdr:rowOff>
    </xdr:from>
    <xdr:ext cx="469744" cy="259045"/>
    <xdr:sp macro="" textlink="">
      <xdr:nvSpPr>
        <xdr:cNvPr id="165" name="n_1mainValue債務償還比率">
          <a:extLst>
            <a:ext uri="{FF2B5EF4-FFF2-40B4-BE49-F238E27FC236}">
              <a16:creationId xmlns:a16="http://schemas.microsoft.com/office/drawing/2014/main" id="{B9C502A0-96DD-4860-BC04-E676B8228E72}"/>
            </a:ext>
          </a:extLst>
        </xdr:cNvPr>
        <xdr:cNvSpPr txBox="1"/>
      </xdr:nvSpPr>
      <xdr:spPr>
        <a:xfrm>
          <a:off x="12185092" y="46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9182</xdr:rowOff>
    </xdr:from>
    <xdr:ext cx="469744" cy="259045"/>
    <xdr:sp macro="" textlink="">
      <xdr:nvSpPr>
        <xdr:cNvPr id="166" name="n_2mainValue債務償還比率">
          <a:extLst>
            <a:ext uri="{FF2B5EF4-FFF2-40B4-BE49-F238E27FC236}">
              <a16:creationId xmlns:a16="http://schemas.microsoft.com/office/drawing/2014/main" id="{0406A3FA-4740-4297-9710-ADC377AD3F86}"/>
            </a:ext>
          </a:extLst>
        </xdr:cNvPr>
        <xdr:cNvSpPr txBox="1"/>
      </xdr:nvSpPr>
      <xdr:spPr>
        <a:xfrm>
          <a:off x="11527232" y="52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30292</xdr:rowOff>
    </xdr:from>
    <xdr:ext cx="469744" cy="259045"/>
    <xdr:sp macro="" textlink="">
      <xdr:nvSpPr>
        <xdr:cNvPr id="167" name="n_3mainValue債務償還比率">
          <a:extLst>
            <a:ext uri="{FF2B5EF4-FFF2-40B4-BE49-F238E27FC236}">
              <a16:creationId xmlns:a16="http://schemas.microsoft.com/office/drawing/2014/main" id="{6F89F452-FE3F-4984-BFA8-38378171B0A7}"/>
            </a:ext>
          </a:extLst>
        </xdr:cNvPr>
        <xdr:cNvSpPr txBox="1"/>
      </xdr:nvSpPr>
      <xdr:spPr>
        <a:xfrm>
          <a:off x="10856672" y="52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37729</xdr:rowOff>
    </xdr:from>
    <xdr:ext cx="469744" cy="259045"/>
    <xdr:sp macro="" textlink="">
      <xdr:nvSpPr>
        <xdr:cNvPr id="168" name="n_4mainValue債務償還比率">
          <a:extLst>
            <a:ext uri="{FF2B5EF4-FFF2-40B4-BE49-F238E27FC236}">
              <a16:creationId xmlns:a16="http://schemas.microsoft.com/office/drawing/2014/main" id="{D2A03B38-84A8-4F24-9B4D-893A4F19BF91}"/>
            </a:ext>
          </a:extLst>
        </xdr:cNvPr>
        <xdr:cNvSpPr txBox="1"/>
      </xdr:nvSpPr>
      <xdr:spPr>
        <a:xfrm>
          <a:off x="10186112" y="52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CC70308-314F-485E-A5B8-476F540469C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B670E52-65FD-4FA1-AB4F-2845518BFFE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43762E2-2D6F-46CF-AA9E-5883843F96B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C0D4B258-3C36-41B4-AD0D-7BA626FF6BA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47404CEA-2C74-47CF-80AA-DB46E65BD7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20EDEC7-3327-4E8C-9FF7-1DF4496B83F6}"/>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522583-BCC9-4034-9CE6-448F507149B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71EC1C-40A5-484C-A36C-8CD7CDD7772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BAD47F-EB58-4852-B52E-023E29DB2C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FF7A88-8046-4BFC-98D3-27CA8A9CC5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569F1-1640-494E-94D7-056809B7FF5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ECBB47-6A52-4A71-BADE-4B087C3E25A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D3A2B7-46CB-4230-9592-0764309087E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62DBF7-25BA-47F0-96E4-A685A2F0AE6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516787-CAC5-49DC-AEB0-943D68A389B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DCD04A-75BE-4899-9513-591CC5F4183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BCEE54-B2D9-4337-B488-66EF0DC65A8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9BF847-7EF0-4B5A-B1B6-9D48B26A3A9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F9B750-E149-4057-B3B6-9BE82AB05CD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A7AB9D-E98B-4E10-ACA0-3BDC10313B6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865EE6-B7B7-4188-AA46-07EFB1C1249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6B6EF9-D44C-476A-B31C-3A5A0BF4CF6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7F5E52-A6CC-4C1E-94DA-54114A23264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BE4599-CA0B-42C3-81BC-98DE26725E0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BFC18F-1178-45D9-A623-E336D01E61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14FFA9-9CB0-42AA-9DC3-114E98FFCCD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234E21-4D94-4B99-A349-7F59FA93995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0DFC22-5C04-4C47-893C-E753764BE7F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AAEE6F-E973-40BE-9107-4108161CA65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3CFAAA-7B28-48AC-8BC9-ED338C20896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8DF54A-CB47-4BC1-BBC1-C9869224F33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1CDB59-D6F6-4070-8144-1E3F5AC111F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040D47-4871-44F5-97AF-830F8F7D876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936B94-0A11-4C2E-87DC-FE44181DC43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70C5A0-44F7-4436-8AF2-44CE1158938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461EFF-FD8B-49D5-9EB0-B62EC1A1807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D78F05-4E58-446B-91B9-652F83A7DCE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D64E77-7861-4699-A4D0-546DD02BE0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AEAEA6-02B9-46A2-B555-1F54C0AF385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35E7EB-C9CA-4F79-8593-FDF936E029C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760F98-4835-4990-9343-07951BA75B7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D39406-BFA1-450D-B3BA-2B36D0A3DFD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CB95EE-4892-46FF-A807-C33B483FA37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889B6C-14F0-4AB0-9BAE-D8160D7E8E1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29680B-0B82-482E-B08B-7406D03251A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232D60-1815-45A4-9511-2CF73FCA78D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25734E-D2E4-405A-A5F6-87023FA376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8884A6-0752-4B10-889A-885D67C26B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3DBE6A9-DD6C-4A01-B166-B0945A7CD398}"/>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B83987-3F82-401A-BC63-503D0F3586F7}"/>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6561A34-12DC-4C79-9D3A-CA4F9186F1F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5007A9F-7E88-4B81-B175-F16711091B0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9D0F5C-F62E-4FE5-AE23-0D23BB736DD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31ADA4-4670-4A5A-86C6-CB27E97895A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48CBB37-9A4E-41E9-8E51-D3ADB2AF702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FC8423-2A2A-4552-8D5C-2C62054BAD1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C8F3289-9025-40D3-90FE-841BA99C43A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0C94B8C-D6F8-4F20-8A3B-024DFB2EE18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E761454-2365-4D32-A9CD-2EDBF411FA7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A5319ED7-101E-4DF2-9D71-D0BC3B6FCD98}"/>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A6298736-7FC3-4A3E-9E53-CEBDBCAC4D61}"/>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5FF15A94-1B51-444B-AD93-00218DCE51AC}"/>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C4CB3551-3691-4B19-BBD4-3641C3155F78}"/>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88432EDD-DF61-41B5-8C77-EFD2A5A70228}"/>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C1AA293E-16F1-4562-8A79-9AA01A27676D}"/>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E82C3025-AFF8-4BA5-800D-44CBEE5AB15D}"/>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EBB839F2-2D44-4EEC-947C-F9086C6EC9B0}"/>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12A0B4EC-E32D-47D2-9259-8BA6CF5D2A41}"/>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B27C6E0E-2E56-4752-966A-8EECCFC1570B}"/>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1BDF0C3B-BE34-41BD-9479-4468A151A8A1}"/>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87BE7E-687B-45AB-B0B3-27105D59F6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D1ADAA-199D-48D2-A828-CEDCC31510A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F6BCA2-46D6-47CB-A81E-1A631E4C63C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36CF5A-F5D0-45BE-8AE1-88BEF183697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881A7E-9FA1-4302-BDEE-6F6ACFA607F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71" name="楕円 70">
          <a:extLst>
            <a:ext uri="{FF2B5EF4-FFF2-40B4-BE49-F238E27FC236}">
              <a16:creationId xmlns:a16="http://schemas.microsoft.com/office/drawing/2014/main" id="{B3AAAB55-B968-412F-85FC-BEC3AA4933D0}"/>
            </a:ext>
          </a:extLst>
        </xdr:cNvPr>
        <xdr:cNvSpPr/>
      </xdr:nvSpPr>
      <xdr:spPr>
        <a:xfrm>
          <a:off x="403606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88409</xdr:rowOff>
    </xdr:from>
    <xdr:ext cx="405111" cy="259045"/>
    <xdr:sp macro="" textlink="">
      <xdr:nvSpPr>
        <xdr:cNvPr id="72" name="【道路】&#10;有形固定資産減価償却率該当値テキスト">
          <a:extLst>
            <a:ext uri="{FF2B5EF4-FFF2-40B4-BE49-F238E27FC236}">
              <a16:creationId xmlns:a16="http://schemas.microsoft.com/office/drawing/2014/main" id="{84D127CB-407F-47A2-AC6B-F0F50852DE15}"/>
            </a:ext>
          </a:extLst>
        </xdr:cNvPr>
        <xdr:cNvSpPr txBox="1"/>
      </xdr:nvSpPr>
      <xdr:spPr>
        <a:xfrm>
          <a:off x="4124960"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3" name="楕円 72">
          <a:extLst>
            <a:ext uri="{FF2B5EF4-FFF2-40B4-BE49-F238E27FC236}">
              <a16:creationId xmlns:a16="http://schemas.microsoft.com/office/drawing/2014/main" id="{AC3038E0-73FC-4052-A111-75D42C92A9A5}"/>
            </a:ext>
          </a:extLst>
        </xdr:cNvPr>
        <xdr:cNvSpPr/>
      </xdr:nvSpPr>
      <xdr:spPr>
        <a:xfrm>
          <a:off x="3312160" y="6618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39</xdr:row>
      <xdr:rowOff>160782</xdr:rowOff>
    </xdr:to>
    <xdr:cxnSp macro="">
      <xdr:nvCxnSpPr>
        <xdr:cNvPr id="74" name="直線コネクタ 73">
          <a:extLst>
            <a:ext uri="{FF2B5EF4-FFF2-40B4-BE49-F238E27FC236}">
              <a16:creationId xmlns:a16="http://schemas.microsoft.com/office/drawing/2014/main" id="{8D214D54-62B6-4714-86CA-88A6E6A810D5}"/>
            </a:ext>
          </a:extLst>
        </xdr:cNvPr>
        <xdr:cNvCxnSpPr/>
      </xdr:nvCxnSpPr>
      <xdr:spPr>
        <a:xfrm>
          <a:off x="3355340" y="6669024"/>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5" name="楕円 74">
          <a:extLst>
            <a:ext uri="{FF2B5EF4-FFF2-40B4-BE49-F238E27FC236}">
              <a16:creationId xmlns:a16="http://schemas.microsoft.com/office/drawing/2014/main" id="{B6F6D71E-2639-46BD-98F5-F3CFAC6F9152}"/>
            </a:ext>
          </a:extLst>
        </xdr:cNvPr>
        <xdr:cNvSpPr/>
      </xdr:nvSpPr>
      <xdr:spPr>
        <a:xfrm>
          <a:off x="25146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131064</xdr:rowOff>
    </xdr:to>
    <xdr:cxnSp macro="">
      <xdr:nvCxnSpPr>
        <xdr:cNvPr id="76" name="直線コネクタ 75">
          <a:extLst>
            <a:ext uri="{FF2B5EF4-FFF2-40B4-BE49-F238E27FC236}">
              <a16:creationId xmlns:a16="http://schemas.microsoft.com/office/drawing/2014/main" id="{6A681FEB-B84C-490D-9EE9-D1579311285F}"/>
            </a:ext>
          </a:extLst>
        </xdr:cNvPr>
        <xdr:cNvCxnSpPr/>
      </xdr:nvCxnSpPr>
      <xdr:spPr>
        <a:xfrm>
          <a:off x="2565400" y="6648450"/>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43688</xdr:rowOff>
    </xdr:from>
    <xdr:to>
      <xdr:col>10</xdr:col>
      <xdr:colOff>165100</xdr:colOff>
      <xdr:row>39</xdr:row>
      <xdr:rowOff>145288</xdr:rowOff>
    </xdr:to>
    <xdr:sp macro="" textlink="">
      <xdr:nvSpPr>
        <xdr:cNvPr id="77" name="楕円 76">
          <a:extLst>
            <a:ext uri="{FF2B5EF4-FFF2-40B4-BE49-F238E27FC236}">
              <a16:creationId xmlns:a16="http://schemas.microsoft.com/office/drawing/2014/main" id="{6A7FCE28-6703-48CF-B078-94DEEED2060E}"/>
            </a:ext>
          </a:extLst>
        </xdr:cNvPr>
        <xdr:cNvSpPr/>
      </xdr:nvSpPr>
      <xdr:spPr>
        <a:xfrm>
          <a:off x="17399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94488</xdr:rowOff>
    </xdr:from>
    <xdr:to>
      <xdr:col>15</xdr:col>
      <xdr:colOff>50800</xdr:colOff>
      <xdr:row>39</xdr:row>
      <xdr:rowOff>110490</xdr:rowOff>
    </xdr:to>
    <xdr:cxnSp macro="">
      <xdr:nvCxnSpPr>
        <xdr:cNvPr id="78" name="直線コネクタ 77">
          <a:extLst>
            <a:ext uri="{FF2B5EF4-FFF2-40B4-BE49-F238E27FC236}">
              <a16:creationId xmlns:a16="http://schemas.microsoft.com/office/drawing/2014/main" id="{CBA73FE2-5B9C-4F11-BE04-4CE6C1A546D3}"/>
            </a:ext>
          </a:extLst>
        </xdr:cNvPr>
        <xdr:cNvCxnSpPr/>
      </xdr:nvCxnSpPr>
      <xdr:spPr>
        <a:xfrm>
          <a:off x="1790700" y="6632448"/>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a:extLst>
            <a:ext uri="{FF2B5EF4-FFF2-40B4-BE49-F238E27FC236}">
              <a16:creationId xmlns:a16="http://schemas.microsoft.com/office/drawing/2014/main" id="{59758F21-476C-4858-AB49-9F345CC66A4A}"/>
            </a:ext>
          </a:extLst>
        </xdr:cNvPr>
        <xdr:cNvSpPr/>
      </xdr:nvSpPr>
      <xdr:spPr>
        <a:xfrm>
          <a:off x="965200" y="6558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94488</xdr:rowOff>
    </xdr:to>
    <xdr:cxnSp macro="">
      <xdr:nvCxnSpPr>
        <xdr:cNvPr id="80" name="直線コネクタ 79">
          <a:extLst>
            <a:ext uri="{FF2B5EF4-FFF2-40B4-BE49-F238E27FC236}">
              <a16:creationId xmlns:a16="http://schemas.microsoft.com/office/drawing/2014/main" id="{70C2AA0B-8377-4889-B47C-F1C7F88CE452}"/>
            </a:ext>
          </a:extLst>
        </xdr:cNvPr>
        <xdr:cNvCxnSpPr/>
      </xdr:nvCxnSpPr>
      <xdr:spPr>
        <a:xfrm>
          <a:off x="1008380" y="660958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ECCE696-EB4F-4ED0-83F6-5FBC5242BDE8}"/>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AB291F39-B8AB-4E5A-89F5-E7E1E9918386}"/>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D234EA7E-E33D-4962-B1D6-5C7241AC3848}"/>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2A6927F2-B3DF-4F3B-BA9C-65E1CB7E642E}"/>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5" name="n_1mainValue【道路】&#10;有形固定資産減価償却率">
          <a:extLst>
            <a:ext uri="{FF2B5EF4-FFF2-40B4-BE49-F238E27FC236}">
              <a16:creationId xmlns:a16="http://schemas.microsoft.com/office/drawing/2014/main" id="{D9D37FB4-3099-4DAB-8077-67D063081403}"/>
            </a:ext>
          </a:extLst>
        </xdr:cNvPr>
        <xdr:cNvSpPr txBox="1"/>
      </xdr:nvSpPr>
      <xdr:spPr>
        <a:xfrm>
          <a:off x="3170564" y="670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50F4A5BE-F0D6-4BE3-A2FD-724471231C29}"/>
            </a:ext>
          </a:extLst>
        </xdr:cNvPr>
        <xdr:cNvSpPr txBox="1"/>
      </xdr:nvSpPr>
      <xdr:spPr>
        <a:xfrm>
          <a:off x="238570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136415</xdr:rowOff>
    </xdr:from>
    <xdr:ext cx="405111" cy="259045"/>
    <xdr:sp macro="" textlink="">
      <xdr:nvSpPr>
        <xdr:cNvPr id="87" name="n_3mainValue【道路】&#10;有形固定資産減価償却率">
          <a:extLst>
            <a:ext uri="{FF2B5EF4-FFF2-40B4-BE49-F238E27FC236}">
              <a16:creationId xmlns:a16="http://schemas.microsoft.com/office/drawing/2014/main" id="{C1C9A043-C2CE-4C18-A2B3-008C968EC301}"/>
            </a:ext>
          </a:extLst>
        </xdr:cNvPr>
        <xdr:cNvSpPr txBox="1"/>
      </xdr:nvSpPr>
      <xdr:spPr>
        <a:xfrm>
          <a:off x="161100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F85D4329-B770-47A6-B60F-0560B6A54E3E}"/>
            </a:ext>
          </a:extLst>
        </xdr:cNvPr>
        <xdr:cNvSpPr txBox="1"/>
      </xdr:nvSpPr>
      <xdr:spPr>
        <a:xfrm>
          <a:off x="83630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24E848A-353F-4B7C-8481-967F9B4FF2C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15C9A14-8BF0-41C3-A376-1DE1F93277D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7AB21EB-F571-401B-85F1-BB553CDFBF1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4126A07-33CF-4E72-B958-16AE9B0D1AA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2E61D8B-C1F1-45D1-A1CE-7ED85B4720D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DAC22D1-4F79-4521-ADDA-43FED411EA7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8EE05AA-0193-43B3-829A-03856E3EDC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3EA1B1E-C190-4255-868E-67EA717C170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155010B-9DA4-4169-A16B-9C3FF4108C0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99417BF-319E-47E1-8AB7-28652EA2BC8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EF790A2-AA03-4828-89A4-F6E95623298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4A86F94-0409-40A6-8DB3-3AD374E2065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EC56E3A-5A57-4E7A-82B9-6DB242639FC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1FBA62A-67CA-48A8-8BCC-ECA575D3B86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9AEDCBD-7B38-4788-892D-495D58C3EB2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4420023-2C12-4168-B186-74D4AEB14C6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89E59F9-494C-4B0F-8F92-4F340BB8BAD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95041CF-1A93-4E2C-B8DC-662C7F049F1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3AF71A4-0CC6-4C05-BD3C-610D8AB1BA1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D8490CA-7991-4D09-88F9-5A81546DA54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B9D81FF-7A70-4C79-A069-E7503484572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C330AA9-F4A0-4709-93A3-8A709E20EF3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009CD39-D077-4BC8-9B55-B415AE9EFAF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60A238E9-10AF-4C9B-B441-A71488A89044}"/>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C82AF799-E871-407B-9C35-C6216BBE9D4D}"/>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7C68A021-B5B1-468D-9775-7B740058F8C0}"/>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F5E09269-2E71-43B0-BD07-8CDE42A4F043}"/>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212626E7-1B3F-487A-BEA7-E40651EAE127}"/>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D2D91E5D-9E8B-4951-AE2C-1828E2540160}"/>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372B13E9-1AD6-4AAE-98D2-96103FE4CB02}"/>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0C5955D7-BC4A-4A42-894D-7BBE94A22D65}"/>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D5A2623B-0FDB-44C9-A1D6-2DFF8F908FE1}"/>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BF6A792B-6C2E-44A6-9694-7CB04C759898}"/>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1F1BEBCB-EEC1-4059-AB29-19380EF97B8C}"/>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07B7C1-1035-4193-8BCA-B42A4A1BE68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957182-2F34-45BA-B836-C59799EE4C7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E4E6C1-3A6B-47A2-8EE1-A0E9601522A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48BDCB-6499-4EC2-BB55-FFB9F0724CD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ECB591-8333-4D14-B145-2C97AB991AA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3073</xdr:rowOff>
    </xdr:from>
    <xdr:to>
      <xdr:col>55</xdr:col>
      <xdr:colOff>50800</xdr:colOff>
      <xdr:row>41</xdr:row>
      <xdr:rowOff>104673</xdr:rowOff>
    </xdr:to>
    <xdr:sp macro="" textlink="">
      <xdr:nvSpPr>
        <xdr:cNvPr id="128" name="楕円 127">
          <a:extLst>
            <a:ext uri="{FF2B5EF4-FFF2-40B4-BE49-F238E27FC236}">
              <a16:creationId xmlns:a16="http://schemas.microsoft.com/office/drawing/2014/main" id="{CB4F0137-5B4D-4254-BC68-337941F0497D}"/>
            </a:ext>
          </a:extLst>
        </xdr:cNvPr>
        <xdr:cNvSpPr/>
      </xdr:nvSpPr>
      <xdr:spPr>
        <a:xfrm>
          <a:off x="9192260" y="6876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89450</xdr:rowOff>
    </xdr:from>
    <xdr:ext cx="469744" cy="259045"/>
    <xdr:sp macro="" textlink="">
      <xdr:nvSpPr>
        <xdr:cNvPr id="129" name="【道路】&#10;一人当たり延長該当値テキスト">
          <a:extLst>
            <a:ext uri="{FF2B5EF4-FFF2-40B4-BE49-F238E27FC236}">
              <a16:creationId xmlns:a16="http://schemas.microsoft.com/office/drawing/2014/main" id="{94A83530-EF95-461D-8CB5-2A58C7D98793}"/>
            </a:ext>
          </a:extLst>
        </xdr:cNvPr>
        <xdr:cNvSpPr txBox="1"/>
      </xdr:nvSpPr>
      <xdr:spPr>
        <a:xfrm>
          <a:off x="9258300" y="67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xdr:rowOff>
    </xdr:from>
    <xdr:to>
      <xdr:col>50</xdr:col>
      <xdr:colOff>165100</xdr:colOff>
      <xdr:row>41</xdr:row>
      <xdr:rowOff>105283</xdr:rowOff>
    </xdr:to>
    <xdr:sp macro="" textlink="">
      <xdr:nvSpPr>
        <xdr:cNvPr id="130" name="楕円 129">
          <a:extLst>
            <a:ext uri="{FF2B5EF4-FFF2-40B4-BE49-F238E27FC236}">
              <a16:creationId xmlns:a16="http://schemas.microsoft.com/office/drawing/2014/main" id="{7F37412F-6EF0-4DBB-8013-7FB1507E64F5}"/>
            </a:ext>
          </a:extLst>
        </xdr:cNvPr>
        <xdr:cNvSpPr/>
      </xdr:nvSpPr>
      <xdr:spPr>
        <a:xfrm>
          <a:off x="8445500" y="68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53873</xdr:rowOff>
    </xdr:from>
    <xdr:to>
      <xdr:col>55</xdr:col>
      <xdr:colOff>0</xdr:colOff>
      <xdr:row>41</xdr:row>
      <xdr:rowOff>54483</xdr:rowOff>
    </xdr:to>
    <xdr:cxnSp macro="">
      <xdr:nvCxnSpPr>
        <xdr:cNvPr id="131" name="直線コネクタ 130">
          <a:extLst>
            <a:ext uri="{FF2B5EF4-FFF2-40B4-BE49-F238E27FC236}">
              <a16:creationId xmlns:a16="http://schemas.microsoft.com/office/drawing/2014/main" id="{41432EEA-1474-4FB8-A077-86F2909F6C9F}"/>
            </a:ext>
          </a:extLst>
        </xdr:cNvPr>
        <xdr:cNvCxnSpPr/>
      </xdr:nvCxnSpPr>
      <xdr:spPr>
        <a:xfrm flipV="1">
          <a:off x="8496300" y="6927113"/>
          <a:ext cx="7239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xdr:rowOff>
    </xdr:from>
    <xdr:to>
      <xdr:col>46</xdr:col>
      <xdr:colOff>38100</xdr:colOff>
      <xdr:row>41</xdr:row>
      <xdr:rowOff>105740</xdr:rowOff>
    </xdr:to>
    <xdr:sp macro="" textlink="">
      <xdr:nvSpPr>
        <xdr:cNvPr id="132" name="楕円 131">
          <a:extLst>
            <a:ext uri="{FF2B5EF4-FFF2-40B4-BE49-F238E27FC236}">
              <a16:creationId xmlns:a16="http://schemas.microsoft.com/office/drawing/2014/main" id="{740812C6-849E-4004-AC76-1ECA85D1859D}"/>
            </a:ext>
          </a:extLst>
        </xdr:cNvPr>
        <xdr:cNvSpPr/>
      </xdr:nvSpPr>
      <xdr:spPr>
        <a:xfrm>
          <a:off x="7670800" y="6877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54483</xdr:rowOff>
    </xdr:from>
    <xdr:to>
      <xdr:col>50</xdr:col>
      <xdr:colOff>114300</xdr:colOff>
      <xdr:row>41</xdr:row>
      <xdr:rowOff>54940</xdr:rowOff>
    </xdr:to>
    <xdr:cxnSp macro="">
      <xdr:nvCxnSpPr>
        <xdr:cNvPr id="133" name="直線コネクタ 132">
          <a:extLst>
            <a:ext uri="{FF2B5EF4-FFF2-40B4-BE49-F238E27FC236}">
              <a16:creationId xmlns:a16="http://schemas.microsoft.com/office/drawing/2014/main" id="{28EEE6BA-E332-405E-B443-9C296788B8BA}"/>
            </a:ext>
          </a:extLst>
        </xdr:cNvPr>
        <xdr:cNvCxnSpPr/>
      </xdr:nvCxnSpPr>
      <xdr:spPr>
        <a:xfrm flipV="1">
          <a:off x="7713980" y="6927723"/>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xdr:rowOff>
    </xdr:from>
    <xdr:to>
      <xdr:col>41</xdr:col>
      <xdr:colOff>101600</xdr:colOff>
      <xdr:row>41</xdr:row>
      <xdr:rowOff>105664</xdr:rowOff>
    </xdr:to>
    <xdr:sp macro="" textlink="">
      <xdr:nvSpPr>
        <xdr:cNvPr id="134" name="楕円 133">
          <a:extLst>
            <a:ext uri="{FF2B5EF4-FFF2-40B4-BE49-F238E27FC236}">
              <a16:creationId xmlns:a16="http://schemas.microsoft.com/office/drawing/2014/main" id="{EF07D7C4-2C27-487E-A546-37B7AD615DFF}"/>
            </a:ext>
          </a:extLst>
        </xdr:cNvPr>
        <xdr:cNvSpPr/>
      </xdr:nvSpPr>
      <xdr:spPr>
        <a:xfrm>
          <a:off x="6873240" y="68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54864</xdr:rowOff>
    </xdr:from>
    <xdr:to>
      <xdr:col>45</xdr:col>
      <xdr:colOff>177800</xdr:colOff>
      <xdr:row>41</xdr:row>
      <xdr:rowOff>54940</xdr:rowOff>
    </xdr:to>
    <xdr:cxnSp macro="">
      <xdr:nvCxnSpPr>
        <xdr:cNvPr id="135" name="直線コネクタ 134">
          <a:extLst>
            <a:ext uri="{FF2B5EF4-FFF2-40B4-BE49-F238E27FC236}">
              <a16:creationId xmlns:a16="http://schemas.microsoft.com/office/drawing/2014/main" id="{92411D4B-CDE3-4E97-B87A-44B5141C06B1}"/>
            </a:ext>
          </a:extLst>
        </xdr:cNvPr>
        <xdr:cNvCxnSpPr/>
      </xdr:nvCxnSpPr>
      <xdr:spPr>
        <a:xfrm>
          <a:off x="6924040" y="6928104"/>
          <a:ext cx="78994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4140</xdr:rowOff>
    </xdr:from>
    <xdr:to>
      <xdr:col>36</xdr:col>
      <xdr:colOff>165100</xdr:colOff>
      <xdr:row>41</xdr:row>
      <xdr:rowOff>105740</xdr:rowOff>
    </xdr:to>
    <xdr:sp macro="" textlink="">
      <xdr:nvSpPr>
        <xdr:cNvPr id="136" name="楕円 135">
          <a:extLst>
            <a:ext uri="{FF2B5EF4-FFF2-40B4-BE49-F238E27FC236}">
              <a16:creationId xmlns:a16="http://schemas.microsoft.com/office/drawing/2014/main" id="{7229F67E-A713-4647-AD67-4FDEFFC42EA7}"/>
            </a:ext>
          </a:extLst>
        </xdr:cNvPr>
        <xdr:cNvSpPr/>
      </xdr:nvSpPr>
      <xdr:spPr>
        <a:xfrm>
          <a:off x="6098540" y="68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54864</xdr:rowOff>
    </xdr:from>
    <xdr:to>
      <xdr:col>41</xdr:col>
      <xdr:colOff>50800</xdr:colOff>
      <xdr:row>41</xdr:row>
      <xdr:rowOff>54940</xdr:rowOff>
    </xdr:to>
    <xdr:cxnSp macro="">
      <xdr:nvCxnSpPr>
        <xdr:cNvPr id="137" name="直線コネクタ 136">
          <a:extLst>
            <a:ext uri="{FF2B5EF4-FFF2-40B4-BE49-F238E27FC236}">
              <a16:creationId xmlns:a16="http://schemas.microsoft.com/office/drawing/2014/main" id="{DE1DAF02-F740-4DBC-B9B5-C4245CD92F75}"/>
            </a:ext>
          </a:extLst>
        </xdr:cNvPr>
        <xdr:cNvCxnSpPr/>
      </xdr:nvCxnSpPr>
      <xdr:spPr>
        <a:xfrm flipV="1">
          <a:off x="6149340" y="6928104"/>
          <a:ext cx="7747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59A1DAED-F1A9-4A4F-B9C9-33F64A037B77}"/>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8D0F0272-9720-454B-8FAD-A0AC1D33B811}"/>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9B0E031B-84A9-4E7E-9E92-06A6BA1F3AAD}"/>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D867054E-10AB-40E2-BD7A-593421F43E90}"/>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96410</xdr:rowOff>
    </xdr:from>
    <xdr:ext cx="469744" cy="259045"/>
    <xdr:sp macro="" textlink="">
      <xdr:nvSpPr>
        <xdr:cNvPr id="142" name="n_1mainValue【道路】&#10;一人当たり延長">
          <a:extLst>
            <a:ext uri="{FF2B5EF4-FFF2-40B4-BE49-F238E27FC236}">
              <a16:creationId xmlns:a16="http://schemas.microsoft.com/office/drawing/2014/main" id="{458AC93F-51F7-45C6-9FB1-83DBA25327DB}"/>
            </a:ext>
          </a:extLst>
        </xdr:cNvPr>
        <xdr:cNvSpPr txBox="1"/>
      </xdr:nvSpPr>
      <xdr:spPr>
        <a:xfrm>
          <a:off x="8271587" y="69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96867</xdr:rowOff>
    </xdr:from>
    <xdr:ext cx="469744" cy="259045"/>
    <xdr:sp macro="" textlink="">
      <xdr:nvSpPr>
        <xdr:cNvPr id="143" name="n_2mainValue【道路】&#10;一人当たり延長">
          <a:extLst>
            <a:ext uri="{FF2B5EF4-FFF2-40B4-BE49-F238E27FC236}">
              <a16:creationId xmlns:a16="http://schemas.microsoft.com/office/drawing/2014/main" id="{51C604D7-5FE2-4C53-BEC4-70F6AB6BBFC0}"/>
            </a:ext>
          </a:extLst>
        </xdr:cNvPr>
        <xdr:cNvSpPr txBox="1"/>
      </xdr:nvSpPr>
      <xdr:spPr>
        <a:xfrm>
          <a:off x="7509587" y="69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96791</xdr:rowOff>
    </xdr:from>
    <xdr:ext cx="469744" cy="259045"/>
    <xdr:sp macro="" textlink="">
      <xdr:nvSpPr>
        <xdr:cNvPr id="144" name="n_3mainValue【道路】&#10;一人当たり延長">
          <a:extLst>
            <a:ext uri="{FF2B5EF4-FFF2-40B4-BE49-F238E27FC236}">
              <a16:creationId xmlns:a16="http://schemas.microsoft.com/office/drawing/2014/main" id="{1D396F32-9E02-4E38-8803-DFD6D9E8951D}"/>
            </a:ext>
          </a:extLst>
        </xdr:cNvPr>
        <xdr:cNvSpPr txBox="1"/>
      </xdr:nvSpPr>
      <xdr:spPr>
        <a:xfrm>
          <a:off x="6712027"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96867</xdr:rowOff>
    </xdr:from>
    <xdr:ext cx="469744" cy="259045"/>
    <xdr:sp macro="" textlink="">
      <xdr:nvSpPr>
        <xdr:cNvPr id="145" name="n_4mainValue【道路】&#10;一人当たり延長">
          <a:extLst>
            <a:ext uri="{FF2B5EF4-FFF2-40B4-BE49-F238E27FC236}">
              <a16:creationId xmlns:a16="http://schemas.microsoft.com/office/drawing/2014/main" id="{A8EBDB53-4180-4E18-B304-98F8ACF4A02A}"/>
            </a:ext>
          </a:extLst>
        </xdr:cNvPr>
        <xdr:cNvSpPr txBox="1"/>
      </xdr:nvSpPr>
      <xdr:spPr>
        <a:xfrm>
          <a:off x="5937327" y="69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B8A0EA-4663-4600-9187-22A6CFC1DF7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06A2105-4A46-4B9A-A550-5C09091185B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FDBDF7-89AA-4281-B90A-258F7041314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117228B-528F-4FCE-86F8-BB0CAC1D4B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4EE7E22-95EA-4111-B080-B561875C4B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F886778-1C2B-40EB-A27D-A7E2D9BFA59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F4BE159-5FC3-4450-9A3B-FE4DA3B1CD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68A7525-54F8-4379-8401-AD08C684D77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0DA61C-3A0A-40D1-B722-4503DAAA13A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973B62E-259B-4551-9B8B-FD1544B5C9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67F47A3-D617-4E80-9B32-E8CB98E28D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740A220-167F-4C1D-BE8C-0E070F162C3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36D8521-2004-4B98-835D-61154229874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ECD100B-891D-4E55-A154-ED8C632DC0D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56191C6-C934-44D3-BFFD-F14E46C91A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D3703AE-A6CE-44D2-A2E8-32010FF2630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9B553B3-B4D9-4718-B3FA-DDB8E7ECA46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948C55C-EA37-4D2B-A524-F6EBEF574DA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8678E49-07C8-42FF-9D43-5CDAA0BD3E5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A20B982-DD4F-4E8A-B73B-9C33303AEC6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9D78AB7-5A30-420C-8C4D-F9DF32D4BCE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DC83497-91CE-48DF-99BB-AF99E2F74BF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E4EC834-F96C-454E-BB1E-2F4845398D2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A066370-580F-4949-8E09-473EEAD80E7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B7F88DE7-56DC-430D-8C0B-595CB36676B6}"/>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E7B6DE0-B01A-4B85-A680-EB3D22F4F6F6}"/>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9345F43F-AAC1-46B7-838A-B9187ADFC4C3}"/>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44F0DEF-2297-4676-9DF2-A1C843891C45}"/>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453BA6E5-84BE-4306-AB52-1C78C4ABAC2E}"/>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3B25935-A56C-4F07-A0BE-55E4452F4CC0}"/>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19376214-DBF1-44C9-A018-9592E5B72A75}"/>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EE968CE3-4E0B-45A1-BF97-43FBCF6929F0}"/>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D0C6CA3E-F058-450B-98E9-EF7591CD73AC}"/>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EB0D4843-318C-4914-9D6C-D89394C65E88}"/>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1066C01B-1978-46AC-BA9D-71A598EDAE4D}"/>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C6AC4A6-2908-4AB4-A752-C07BE8B1D63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CEF245C-216F-4396-B27A-A1D85FA611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844996-9847-4C02-9EC6-C1A7257111D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8B87A9-D8F2-43E0-9EA8-9931B2CF06F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F7022D-4956-444F-A685-98B05B15142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6" name="楕円 185">
          <a:extLst>
            <a:ext uri="{FF2B5EF4-FFF2-40B4-BE49-F238E27FC236}">
              <a16:creationId xmlns:a16="http://schemas.microsoft.com/office/drawing/2014/main" id="{6116DBAC-82B7-4DA2-AF5D-3DAAA4D1149D}"/>
            </a:ext>
          </a:extLst>
        </xdr:cNvPr>
        <xdr:cNvSpPr/>
      </xdr:nvSpPr>
      <xdr:spPr>
        <a:xfrm>
          <a:off x="403606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3223A19-0E3A-4A68-B687-049BB3DCBD12}"/>
            </a:ext>
          </a:extLst>
        </xdr:cNvPr>
        <xdr:cNvSpPr txBox="1"/>
      </xdr:nvSpPr>
      <xdr:spPr>
        <a:xfrm>
          <a:off x="412496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88" name="楕円 187">
          <a:extLst>
            <a:ext uri="{FF2B5EF4-FFF2-40B4-BE49-F238E27FC236}">
              <a16:creationId xmlns:a16="http://schemas.microsoft.com/office/drawing/2014/main" id="{82950DA1-D4CC-47C2-AB41-42855A30AA4C}"/>
            </a:ext>
          </a:extLst>
        </xdr:cNvPr>
        <xdr:cNvSpPr/>
      </xdr:nvSpPr>
      <xdr:spPr>
        <a:xfrm>
          <a:off x="33121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72390</xdr:rowOff>
    </xdr:to>
    <xdr:cxnSp macro="">
      <xdr:nvCxnSpPr>
        <xdr:cNvPr id="189" name="直線コネクタ 188">
          <a:extLst>
            <a:ext uri="{FF2B5EF4-FFF2-40B4-BE49-F238E27FC236}">
              <a16:creationId xmlns:a16="http://schemas.microsoft.com/office/drawing/2014/main" id="{2F73DF9B-69E5-4344-9C57-525164391270}"/>
            </a:ext>
          </a:extLst>
        </xdr:cNvPr>
        <xdr:cNvCxnSpPr/>
      </xdr:nvCxnSpPr>
      <xdr:spPr>
        <a:xfrm flipV="1">
          <a:off x="3355340" y="104127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190" name="楕円 189">
          <a:extLst>
            <a:ext uri="{FF2B5EF4-FFF2-40B4-BE49-F238E27FC236}">
              <a16:creationId xmlns:a16="http://schemas.microsoft.com/office/drawing/2014/main" id="{AAC9DB70-3AE7-4F13-B617-D977A3A8620E}"/>
            </a:ext>
          </a:extLst>
        </xdr:cNvPr>
        <xdr:cNvSpPr/>
      </xdr:nvSpPr>
      <xdr:spPr>
        <a:xfrm>
          <a:off x="251460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135255</xdr:rowOff>
    </xdr:to>
    <xdr:cxnSp macro="">
      <xdr:nvCxnSpPr>
        <xdr:cNvPr id="191" name="直線コネクタ 190">
          <a:extLst>
            <a:ext uri="{FF2B5EF4-FFF2-40B4-BE49-F238E27FC236}">
              <a16:creationId xmlns:a16="http://schemas.microsoft.com/office/drawing/2014/main" id="{DE27F4B4-56D3-4CB4-A131-E66DAD0AB58D}"/>
            </a:ext>
          </a:extLst>
        </xdr:cNvPr>
        <xdr:cNvCxnSpPr/>
      </xdr:nvCxnSpPr>
      <xdr:spPr>
        <a:xfrm flipV="1">
          <a:off x="2565400" y="1046607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192" name="楕円 191">
          <a:extLst>
            <a:ext uri="{FF2B5EF4-FFF2-40B4-BE49-F238E27FC236}">
              <a16:creationId xmlns:a16="http://schemas.microsoft.com/office/drawing/2014/main" id="{674D40D1-759E-471E-BDCD-8A2C1118E531}"/>
            </a:ext>
          </a:extLst>
        </xdr:cNvPr>
        <xdr:cNvSpPr/>
      </xdr:nvSpPr>
      <xdr:spPr>
        <a:xfrm>
          <a:off x="173990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62</xdr:row>
      <xdr:rowOff>135255</xdr:rowOff>
    </xdr:to>
    <xdr:cxnSp macro="">
      <xdr:nvCxnSpPr>
        <xdr:cNvPr id="193" name="直線コネクタ 192">
          <a:extLst>
            <a:ext uri="{FF2B5EF4-FFF2-40B4-BE49-F238E27FC236}">
              <a16:creationId xmlns:a16="http://schemas.microsoft.com/office/drawing/2014/main" id="{FFD6AD81-AA3B-4563-B94D-22F7006A9BFD}"/>
            </a:ext>
          </a:extLst>
        </xdr:cNvPr>
        <xdr:cNvCxnSpPr/>
      </xdr:nvCxnSpPr>
      <xdr:spPr>
        <a:xfrm>
          <a:off x="1790700" y="1052703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4" name="楕円 193">
          <a:extLst>
            <a:ext uri="{FF2B5EF4-FFF2-40B4-BE49-F238E27FC236}">
              <a16:creationId xmlns:a16="http://schemas.microsoft.com/office/drawing/2014/main" id="{E3382D98-A793-4CB2-9354-1BE7DC085C08}"/>
            </a:ext>
          </a:extLst>
        </xdr:cNvPr>
        <xdr:cNvSpPr/>
      </xdr:nvSpPr>
      <xdr:spPr>
        <a:xfrm>
          <a:off x="965200" y="1048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62</xdr:row>
      <xdr:rowOff>140970</xdr:rowOff>
    </xdr:to>
    <xdr:cxnSp macro="">
      <xdr:nvCxnSpPr>
        <xdr:cNvPr id="195" name="直線コネクタ 194">
          <a:extLst>
            <a:ext uri="{FF2B5EF4-FFF2-40B4-BE49-F238E27FC236}">
              <a16:creationId xmlns:a16="http://schemas.microsoft.com/office/drawing/2014/main" id="{8CB37100-9D6C-4874-AD2E-D114D3C7C192}"/>
            </a:ext>
          </a:extLst>
        </xdr:cNvPr>
        <xdr:cNvCxnSpPr/>
      </xdr:nvCxnSpPr>
      <xdr:spPr>
        <a:xfrm flipV="1">
          <a:off x="1008380" y="105270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434A15E9-93AE-4B5E-8D65-6F016937A2F9}"/>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92E524A-CEE9-458D-84A5-C07C3BEDD1CE}"/>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1E51DD5-1E2D-425D-9AD7-B7D79E4F431A}"/>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BF0D1B5-9DCB-46BF-9569-0335FA91A087}"/>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A4BC21C-1744-4894-B299-EB4B7902D4C6}"/>
            </a:ext>
          </a:extLst>
        </xdr:cNvPr>
        <xdr:cNvSpPr txBox="1"/>
      </xdr:nvSpPr>
      <xdr:spPr>
        <a:xfrm>
          <a:off x="317056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D9C4283-2BD8-4098-B827-934A5C70D086}"/>
            </a:ext>
          </a:extLst>
        </xdr:cNvPr>
        <xdr:cNvSpPr txBox="1"/>
      </xdr:nvSpPr>
      <xdr:spPr>
        <a:xfrm>
          <a:off x="238570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36E7B71-B1A8-4EF9-87DB-DEB707279F57}"/>
            </a:ext>
          </a:extLst>
        </xdr:cNvPr>
        <xdr:cNvSpPr txBox="1"/>
      </xdr:nvSpPr>
      <xdr:spPr>
        <a:xfrm>
          <a:off x="161100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42A1FC3-3CAD-4D90-A7AA-A464E23D8708}"/>
            </a:ext>
          </a:extLst>
        </xdr:cNvPr>
        <xdr:cNvSpPr txBox="1"/>
      </xdr:nvSpPr>
      <xdr:spPr>
        <a:xfrm>
          <a:off x="83630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6316712-1692-4EE4-AB74-8F6AFCB5C2E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6C4B2F5-860A-4579-BEE0-EB8FF895167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9EECED5-D7DF-4FE6-A771-B03962AC551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4880181-7A6F-4ABE-816A-5E665E1AFB1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0F5604E-E175-4977-BA94-AF12BACDB90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098EA7D-EDC4-45E7-9142-3C890A6034A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E61D489-DD3D-478D-A8AC-C4E2198A3B7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22536E5-8E06-4D15-8764-82A13063DA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856B0C6-772C-44F8-A8C6-D0504E2CBF8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347768C-EC32-47B7-8905-7A8EDD27D4A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D057C7EE-9C2F-4F20-A494-D523B444DFD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32871A3E-BF41-4592-9D5C-997EF74D725C}"/>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D0693012-46E2-46ED-9611-FF1AAC832E6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528C6ECA-519A-4275-A74A-EDB010895E12}"/>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D5A38A6C-B546-45E7-B95D-F51D8430E67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B5410F2D-318F-48A5-9D6F-A59646FB8478}"/>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0BFB03B-9F02-441B-AC96-B51DEBB2DE4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C2AD26E6-7F67-4965-A55A-BB616A09282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5992B472-DBAC-45D2-9041-BE20CC1292C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518813C-AE22-4EA5-8E42-BB5B74B2AE32}"/>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27CE87A7-8B1B-4F07-A99C-2435F32A6CE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E892A8F9-8BFE-42B4-9C6B-5B132562B006}"/>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532BCDB-1C55-491E-B235-373B3F11C7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5D2129FE-0D1E-4FA6-8F4D-897174DF52B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8E4FEED-F986-47FD-821F-0CCCDA0BCF2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484346DC-9ECC-4D16-9AAD-1F1ED131242E}"/>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8FF840B-0B2B-434F-AE57-D1FC4A5FD503}"/>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E8D364F3-D810-442C-AB07-5C3D57D553DF}"/>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F2FD62AE-EB50-4077-B843-654C14560BB0}"/>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AB294970-FA07-47AC-ADFE-FEFFD7AEA6F8}"/>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ED005537-680A-4836-AC89-AF884C1BD423}"/>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08F11923-FAB1-4ED7-9D12-7C68506C3DD4}"/>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87E2F23D-554F-43C2-9F21-0A3CEDB5BF47}"/>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29D20E8C-4ABF-4190-82B9-AF81EB4EDB4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8F00FB36-51CE-441A-A3D9-D92FD9EDEFDF}"/>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2BDD8A34-120F-4EA3-B5CD-BAE4C6717072}"/>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6081A56-3844-45E7-AC16-279CFD74A07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5EA2C2-E925-4534-AC44-CB56462517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7C21A0-5701-4B5B-9E75-B41F17C72FA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531785-D94E-4987-8922-9E733F0BF4F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F23DB3-4009-4461-B0B2-D8F12FA1A39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93714</xdr:rowOff>
    </xdr:from>
    <xdr:to>
      <xdr:col>55</xdr:col>
      <xdr:colOff>50800</xdr:colOff>
      <xdr:row>64</xdr:row>
      <xdr:rowOff>23864</xdr:rowOff>
    </xdr:to>
    <xdr:sp macro="" textlink="">
      <xdr:nvSpPr>
        <xdr:cNvPr id="245" name="楕円 244">
          <a:extLst>
            <a:ext uri="{FF2B5EF4-FFF2-40B4-BE49-F238E27FC236}">
              <a16:creationId xmlns:a16="http://schemas.microsoft.com/office/drawing/2014/main" id="{9068E02F-D769-4508-81C7-8E6B7B7BA4A9}"/>
            </a:ext>
          </a:extLst>
        </xdr:cNvPr>
        <xdr:cNvSpPr/>
      </xdr:nvSpPr>
      <xdr:spPr>
        <a:xfrm>
          <a:off x="9192260" y="10655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72141</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BBEA6AC-6C8C-4381-9F1D-EF1276430A76}"/>
            </a:ext>
          </a:extLst>
        </xdr:cNvPr>
        <xdr:cNvSpPr txBox="1"/>
      </xdr:nvSpPr>
      <xdr:spPr>
        <a:xfrm>
          <a:off x="9258300" y="106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100994</xdr:rowOff>
    </xdr:from>
    <xdr:to>
      <xdr:col>50</xdr:col>
      <xdr:colOff>165100</xdr:colOff>
      <xdr:row>64</xdr:row>
      <xdr:rowOff>31144</xdr:rowOff>
    </xdr:to>
    <xdr:sp macro="" textlink="">
      <xdr:nvSpPr>
        <xdr:cNvPr id="247" name="楕円 246">
          <a:extLst>
            <a:ext uri="{FF2B5EF4-FFF2-40B4-BE49-F238E27FC236}">
              <a16:creationId xmlns:a16="http://schemas.microsoft.com/office/drawing/2014/main" id="{1D013273-FAEC-4EA5-A2E3-56531878DDAB}"/>
            </a:ext>
          </a:extLst>
        </xdr:cNvPr>
        <xdr:cNvSpPr/>
      </xdr:nvSpPr>
      <xdr:spPr>
        <a:xfrm>
          <a:off x="8445500" y="10662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144514</xdr:rowOff>
    </xdr:from>
    <xdr:to>
      <xdr:col>55</xdr:col>
      <xdr:colOff>0</xdr:colOff>
      <xdr:row>63</xdr:row>
      <xdr:rowOff>151794</xdr:rowOff>
    </xdr:to>
    <xdr:cxnSp macro="">
      <xdr:nvCxnSpPr>
        <xdr:cNvPr id="248" name="直線コネクタ 247">
          <a:extLst>
            <a:ext uri="{FF2B5EF4-FFF2-40B4-BE49-F238E27FC236}">
              <a16:creationId xmlns:a16="http://schemas.microsoft.com/office/drawing/2014/main" id="{C74E5695-B0FF-4133-A3A8-9EF58AB4587B}"/>
            </a:ext>
          </a:extLst>
        </xdr:cNvPr>
        <xdr:cNvCxnSpPr/>
      </xdr:nvCxnSpPr>
      <xdr:spPr>
        <a:xfrm flipV="1">
          <a:off x="8496300" y="10705834"/>
          <a:ext cx="7239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108456</xdr:rowOff>
    </xdr:from>
    <xdr:to>
      <xdr:col>46</xdr:col>
      <xdr:colOff>38100</xdr:colOff>
      <xdr:row>64</xdr:row>
      <xdr:rowOff>38606</xdr:rowOff>
    </xdr:to>
    <xdr:sp macro="" textlink="">
      <xdr:nvSpPr>
        <xdr:cNvPr id="249" name="楕円 248">
          <a:extLst>
            <a:ext uri="{FF2B5EF4-FFF2-40B4-BE49-F238E27FC236}">
              <a16:creationId xmlns:a16="http://schemas.microsoft.com/office/drawing/2014/main" id="{3C3E9D85-D853-47E7-A4B2-2FF81FC574FD}"/>
            </a:ext>
          </a:extLst>
        </xdr:cNvPr>
        <xdr:cNvSpPr/>
      </xdr:nvSpPr>
      <xdr:spPr>
        <a:xfrm>
          <a:off x="7670800" y="10669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151794</xdr:rowOff>
    </xdr:from>
    <xdr:to>
      <xdr:col>50</xdr:col>
      <xdr:colOff>114300</xdr:colOff>
      <xdr:row>63</xdr:row>
      <xdr:rowOff>159256</xdr:rowOff>
    </xdr:to>
    <xdr:cxnSp macro="">
      <xdr:nvCxnSpPr>
        <xdr:cNvPr id="250" name="直線コネクタ 249">
          <a:extLst>
            <a:ext uri="{FF2B5EF4-FFF2-40B4-BE49-F238E27FC236}">
              <a16:creationId xmlns:a16="http://schemas.microsoft.com/office/drawing/2014/main" id="{816224A9-7ACC-46BE-9266-09027CAC8CA2}"/>
            </a:ext>
          </a:extLst>
        </xdr:cNvPr>
        <xdr:cNvCxnSpPr/>
      </xdr:nvCxnSpPr>
      <xdr:spPr>
        <a:xfrm flipV="1">
          <a:off x="7713980" y="10713114"/>
          <a:ext cx="78232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109534</xdr:rowOff>
    </xdr:from>
    <xdr:to>
      <xdr:col>41</xdr:col>
      <xdr:colOff>101600</xdr:colOff>
      <xdr:row>64</xdr:row>
      <xdr:rowOff>39684</xdr:rowOff>
    </xdr:to>
    <xdr:sp macro="" textlink="">
      <xdr:nvSpPr>
        <xdr:cNvPr id="251" name="楕円 250">
          <a:extLst>
            <a:ext uri="{FF2B5EF4-FFF2-40B4-BE49-F238E27FC236}">
              <a16:creationId xmlns:a16="http://schemas.microsoft.com/office/drawing/2014/main" id="{ABE5D44D-3606-40D8-B92B-F76A9D44D993}"/>
            </a:ext>
          </a:extLst>
        </xdr:cNvPr>
        <xdr:cNvSpPr/>
      </xdr:nvSpPr>
      <xdr:spPr>
        <a:xfrm>
          <a:off x="6873240" y="10670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159256</xdr:rowOff>
    </xdr:from>
    <xdr:to>
      <xdr:col>45</xdr:col>
      <xdr:colOff>177800</xdr:colOff>
      <xdr:row>63</xdr:row>
      <xdr:rowOff>160334</xdr:rowOff>
    </xdr:to>
    <xdr:cxnSp macro="">
      <xdr:nvCxnSpPr>
        <xdr:cNvPr id="252" name="直線コネクタ 251">
          <a:extLst>
            <a:ext uri="{FF2B5EF4-FFF2-40B4-BE49-F238E27FC236}">
              <a16:creationId xmlns:a16="http://schemas.microsoft.com/office/drawing/2014/main" id="{027ECE88-2720-4BE1-A34E-DBC1EBFC2E5A}"/>
            </a:ext>
          </a:extLst>
        </xdr:cNvPr>
        <xdr:cNvCxnSpPr/>
      </xdr:nvCxnSpPr>
      <xdr:spPr>
        <a:xfrm flipV="1">
          <a:off x="6924040" y="10720576"/>
          <a:ext cx="78994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111643</xdr:rowOff>
    </xdr:from>
    <xdr:to>
      <xdr:col>36</xdr:col>
      <xdr:colOff>165100</xdr:colOff>
      <xdr:row>64</xdr:row>
      <xdr:rowOff>41793</xdr:rowOff>
    </xdr:to>
    <xdr:sp macro="" textlink="">
      <xdr:nvSpPr>
        <xdr:cNvPr id="253" name="楕円 252">
          <a:extLst>
            <a:ext uri="{FF2B5EF4-FFF2-40B4-BE49-F238E27FC236}">
              <a16:creationId xmlns:a16="http://schemas.microsoft.com/office/drawing/2014/main" id="{FEAF949B-5321-41C0-A7E0-E5405FEC1ACC}"/>
            </a:ext>
          </a:extLst>
        </xdr:cNvPr>
        <xdr:cNvSpPr/>
      </xdr:nvSpPr>
      <xdr:spPr>
        <a:xfrm>
          <a:off x="6098540" y="10672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160334</xdr:rowOff>
    </xdr:from>
    <xdr:to>
      <xdr:col>41</xdr:col>
      <xdr:colOff>50800</xdr:colOff>
      <xdr:row>63</xdr:row>
      <xdr:rowOff>162443</xdr:rowOff>
    </xdr:to>
    <xdr:cxnSp macro="">
      <xdr:nvCxnSpPr>
        <xdr:cNvPr id="254" name="直線コネクタ 253">
          <a:extLst>
            <a:ext uri="{FF2B5EF4-FFF2-40B4-BE49-F238E27FC236}">
              <a16:creationId xmlns:a16="http://schemas.microsoft.com/office/drawing/2014/main" id="{46DC8ED5-88B0-4F2F-996C-D2398AA5BA00}"/>
            </a:ext>
          </a:extLst>
        </xdr:cNvPr>
        <xdr:cNvCxnSpPr/>
      </xdr:nvCxnSpPr>
      <xdr:spPr>
        <a:xfrm flipV="1">
          <a:off x="6149340" y="10721654"/>
          <a:ext cx="7747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AF58B6CF-AB6A-4E50-B469-44116A306534}"/>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D6E84F7-10C5-41DB-8AFA-A496AF153E1A}"/>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15D1FF7-FA1D-411B-9964-A651E35ABA93}"/>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C2785895-5207-46F0-A1C7-5CFEE99829FA}"/>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22271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2DBC8E1-4369-492E-B7F6-3C713C8E6BCF}"/>
            </a:ext>
          </a:extLst>
        </xdr:cNvPr>
        <xdr:cNvSpPr txBox="1"/>
      </xdr:nvSpPr>
      <xdr:spPr>
        <a:xfrm>
          <a:off x="8239271" y="10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29733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4D2D5752-81E2-4DAB-9602-77ECC1CC0C98}"/>
            </a:ext>
          </a:extLst>
        </xdr:cNvPr>
        <xdr:cNvSpPr txBox="1"/>
      </xdr:nvSpPr>
      <xdr:spPr>
        <a:xfrm>
          <a:off x="7477271" y="107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30811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25600326-B4F4-4507-9EBE-921A768829BA}"/>
            </a:ext>
          </a:extLst>
        </xdr:cNvPr>
        <xdr:cNvSpPr txBox="1"/>
      </xdr:nvSpPr>
      <xdr:spPr>
        <a:xfrm>
          <a:off x="6702571" y="107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32920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6E2E5B0-15A8-4989-B15A-F4B64B103EA1}"/>
            </a:ext>
          </a:extLst>
        </xdr:cNvPr>
        <xdr:cNvSpPr txBox="1"/>
      </xdr:nvSpPr>
      <xdr:spPr>
        <a:xfrm>
          <a:off x="5905011" y="107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809BF88-CE7D-48C7-B842-27E8AD912D6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CD374AE-E154-48C1-8063-C71F81A7AA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96FF0B8-96F5-410E-8AD4-4BA4A23C1BB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3D5F428-60FA-4D13-955C-5E0578E8451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A63CD1A-2078-40F1-8657-99599D044D1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60F627B-5F75-4873-B117-A20343B41B9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CC6EA0C-6D73-4C1A-BAEB-94B9CF9E539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422C05F-0454-4A93-AA43-851AF6BD98F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33522EB-2DB4-4C4F-977A-C58AA3399A7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DCCE2E3-7A2D-4151-A327-A65B4197A5E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DC7B83F-AE11-41B5-AE5B-9C9F4E90E4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C3BF5D8-D9AC-4783-8C11-98F5E44C2C9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00D0CB8-C604-4DE1-AACB-4E597A59D51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C25AD3E-9ECA-463E-A32C-29D468D6DCF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5D1A4BE-7EC0-4C20-9A96-EEF6B5FDC7B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FEF4B3C-FD2C-4FBD-B257-D700E8F1024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DBDF82E-1BF7-4A2B-9762-A4020EFEDDE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07F70F6-EA2C-46AB-9269-6C38182DA0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E4EB19F-0215-4F0B-90C4-A29C98F21DC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5276F19-2032-4DDD-96BE-301705EB719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1C79CCC-CE90-43C0-8A78-4CA66834F82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6E6621C-B2D6-471E-A9B4-6790DC8A756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B8BDF52-A283-4D6A-896F-3997FAEED5C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CFF4860-72E5-44D8-A39C-46CD45DFFC1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F0906A09-C3B1-487B-8064-DD2982F285AA}"/>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28204361-EF51-42BC-AE06-11D7F1FC7D44}"/>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B6E09F97-612F-4F7A-8656-7FDBB702D695}"/>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B0E0CC9-DF88-46B4-B800-9ED4D0817F7B}"/>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4F0AB150-DCE6-40EB-9BAA-E663E45B13C5}"/>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131FFE4-5D00-43F4-B8C2-671C51C88520}"/>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BA8906F0-CDCE-4C48-899C-525A08261F2B}"/>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678CDAB1-448C-49B2-9836-60EA3D28A1F8}"/>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3B8470D0-6E3C-498A-BF42-01B3B8522F2F}"/>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40E4E75C-F48C-44C7-AE3D-0C1456896D23}"/>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101DD2C6-DD0D-48A1-B031-6144A716AFF8}"/>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BC6C10-92E6-4803-94D9-6A1CD2DF2AB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BE5047-C1A2-4B36-B27D-D4873D65925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5EEF3C-845E-4202-9B25-785B07F2C7F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2BE2CE-6A3F-474C-BDD9-C4DA729CDBD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FD9017-CB9B-406F-8876-D141F1D234F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303" name="楕円 302">
          <a:extLst>
            <a:ext uri="{FF2B5EF4-FFF2-40B4-BE49-F238E27FC236}">
              <a16:creationId xmlns:a16="http://schemas.microsoft.com/office/drawing/2014/main" id="{7F4C8DE8-DD97-45BD-BBD3-3E26E5478CFE}"/>
            </a:ext>
          </a:extLst>
        </xdr:cNvPr>
        <xdr:cNvSpPr/>
      </xdr:nvSpPr>
      <xdr:spPr>
        <a:xfrm>
          <a:off x="4036060" y="138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1287FEF-AC8D-44A3-ABA5-99D8434DA3FB}"/>
            </a:ext>
          </a:extLst>
        </xdr:cNvPr>
        <xdr:cNvSpPr txBox="1"/>
      </xdr:nvSpPr>
      <xdr:spPr>
        <a:xfrm>
          <a:off x="4124960"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305" name="楕円 304">
          <a:extLst>
            <a:ext uri="{FF2B5EF4-FFF2-40B4-BE49-F238E27FC236}">
              <a16:creationId xmlns:a16="http://schemas.microsoft.com/office/drawing/2014/main" id="{823CC70A-3E39-4568-8378-7ECE33D72ECE}"/>
            </a:ext>
          </a:extLst>
        </xdr:cNvPr>
        <xdr:cNvSpPr/>
      </xdr:nvSpPr>
      <xdr:spPr>
        <a:xfrm>
          <a:off x="3312160" y="13785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120014</xdr:rowOff>
    </xdr:to>
    <xdr:cxnSp macro="">
      <xdr:nvCxnSpPr>
        <xdr:cNvPr id="306" name="直線コネクタ 305">
          <a:extLst>
            <a:ext uri="{FF2B5EF4-FFF2-40B4-BE49-F238E27FC236}">
              <a16:creationId xmlns:a16="http://schemas.microsoft.com/office/drawing/2014/main" id="{5100BF8C-D90B-43E5-BBEC-BF9A4E877189}"/>
            </a:ext>
          </a:extLst>
        </xdr:cNvPr>
        <xdr:cNvCxnSpPr/>
      </xdr:nvCxnSpPr>
      <xdr:spPr>
        <a:xfrm>
          <a:off x="3355340" y="13836016"/>
          <a:ext cx="7315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307" name="楕円 306">
          <a:extLst>
            <a:ext uri="{FF2B5EF4-FFF2-40B4-BE49-F238E27FC236}">
              <a16:creationId xmlns:a16="http://schemas.microsoft.com/office/drawing/2014/main" id="{6C58AFF4-3582-4E95-BD70-14253BA3D6F2}"/>
            </a:ext>
          </a:extLst>
        </xdr:cNvPr>
        <xdr:cNvSpPr/>
      </xdr:nvSpPr>
      <xdr:spPr>
        <a:xfrm>
          <a:off x="251460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89536</xdr:rowOff>
    </xdr:to>
    <xdr:cxnSp macro="">
      <xdr:nvCxnSpPr>
        <xdr:cNvPr id="308" name="直線コネクタ 307">
          <a:extLst>
            <a:ext uri="{FF2B5EF4-FFF2-40B4-BE49-F238E27FC236}">
              <a16:creationId xmlns:a16="http://schemas.microsoft.com/office/drawing/2014/main" id="{26CE4DA3-DF8E-46E4-8642-91A91BA2C062}"/>
            </a:ext>
          </a:extLst>
        </xdr:cNvPr>
        <xdr:cNvCxnSpPr/>
      </xdr:nvCxnSpPr>
      <xdr:spPr>
        <a:xfrm>
          <a:off x="2565400" y="13836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9" name="楕円 308">
          <a:extLst>
            <a:ext uri="{FF2B5EF4-FFF2-40B4-BE49-F238E27FC236}">
              <a16:creationId xmlns:a16="http://schemas.microsoft.com/office/drawing/2014/main" id="{B65C641E-1F50-46C5-932F-38269DBC3789}"/>
            </a:ext>
          </a:extLst>
        </xdr:cNvPr>
        <xdr:cNvSpPr/>
      </xdr:nvSpPr>
      <xdr:spPr>
        <a:xfrm>
          <a:off x="173990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121920</xdr:rowOff>
    </xdr:to>
    <xdr:cxnSp macro="">
      <xdr:nvCxnSpPr>
        <xdr:cNvPr id="310" name="直線コネクタ 309">
          <a:extLst>
            <a:ext uri="{FF2B5EF4-FFF2-40B4-BE49-F238E27FC236}">
              <a16:creationId xmlns:a16="http://schemas.microsoft.com/office/drawing/2014/main" id="{5C4295B9-2190-42A4-9593-BD67EB0A284F}"/>
            </a:ext>
          </a:extLst>
        </xdr:cNvPr>
        <xdr:cNvCxnSpPr/>
      </xdr:nvCxnSpPr>
      <xdr:spPr>
        <a:xfrm flipV="1">
          <a:off x="1790700" y="1383601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27305</xdr:rowOff>
    </xdr:from>
    <xdr:to>
      <xdr:col>6</xdr:col>
      <xdr:colOff>38100</xdr:colOff>
      <xdr:row>85</xdr:row>
      <xdr:rowOff>128905</xdr:rowOff>
    </xdr:to>
    <xdr:sp macro="" textlink="">
      <xdr:nvSpPr>
        <xdr:cNvPr id="311" name="楕円 310">
          <a:extLst>
            <a:ext uri="{FF2B5EF4-FFF2-40B4-BE49-F238E27FC236}">
              <a16:creationId xmlns:a16="http://schemas.microsoft.com/office/drawing/2014/main" id="{2DBF4080-3B7F-4A31-9F2F-833AE9C39DB0}"/>
            </a:ext>
          </a:extLst>
        </xdr:cNvPr>
        <xdr:cNvSpPr/>
      </xdr:nvSpPr>
      <xdr:spPr>
        <a:xfrm>
          <a:off x="965200" y="14276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85</xdr:row>
      <xdr:rowOff>78105</xdr:rowOff>
    </xdr:to>
    <xdr:cxnSp macro="">
      <xdr:nvCxnSpPr>
        <xdr:cNvPr id="312" name="直線コネクタ 311">
          <a:extLst>
            <a:ext uri="{FF2B5EF4-FFF2-40B4-BE49-F238E27FC236}">
              <a16:creationId xmlns:a16="http://schemas.microsoft.com/office/drawing/2014/main" id="{FCCFD0DA-0D55-495F-9CE8-E5534A89E5BD}"/>
            </a:ext>
          </a:extLst>
        </xdr:cNvPr>
        <xdr:cNvCxnSpPr/>
      </xdr:nvCxnSpPr>
      <xdr:spPr>
        <a:xfrm flipV="1">
          <a:off x="1008380" y="13868400"/>
          <a:ext cx="78232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E2950DE0-0A6D-4514-8413-484500103BF8}"/>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FFAC17F2-520B-4A39-88E3-7E2C9BFA3E39}"/>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B63A7AED-843D-405A-B374-0FF043D347CE}"/>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8B778149-DA06-4DAD-9903-690347DF5FB9}"/>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156863</xdr:rowOff>
    </xdr:from>
    <xdr:ext cx="405111" cy="259045"/>
    <xdr:sp macro="" textlink="">
      <xdr:nvSpPr>
        <xdr:cNvPr id="317" name="n_1mainValue【公営住宅】&#10;有形固定資産減価償却率">
          <a:extLst>
            <a:ext uri="{FF2B5EF4-FFF2-40B4-BE49-F238E27FC236}">
              <a16:creationId xmlns:a16="http://schemas.microsoft.com/office/drawing/2014/main" id="{0C6A5CB3-CAB9-4A9B-A45B-EC662B28C673}"/>
            </a:ext>
          </a:extLst>
        </xdr:cNvPr>
        <xdr:cNvSpPr txBox="1"/>
      </xdr:nvSpPr>
      <xdr:spPr>
        <a:xfrm>
          <a:off x="317056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318" name="n_2mainValue【公営住宅】&#10;有形固定資産減価償却率">
          <a:extLst>
            <a:ext uri="{FF2B5EF4-FFF2-40B4-BE49-F238E27FC236}">
              <a16:creationId xmlns:a16="http://schemas.microsoft.com/office/drawing/2014/main" id="{F484C1BD-E860-4F06-BFF2-2DC00EB347C9}"/>
            </a:ext>
          </a:extLst>
        </xdr:cNvPr>
        <xdr:cNvSpPr txBox="1"/>
      </xdr:nvSpPr>
      <xdr:spPr>
        <a:xfrm>
          <a:off x="238570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319" name="n_3mainValue【公営住宅】&#10;有形固定資産減価償却率">
          <a:extLst>
            <a:ext uri="{FF2B5EF4-FFF2-40B4-BE49-F238E27FC236}">
              <a16:creationId xmlns:a16="http://schemas.microsoft.com/office/drawing/2014/main" id="{976FF163-C99F-44F7-8C88-04B173C79BB1}"/>
            </a:ext>
          </a:extLst>
        </xdr:cNvPr>
        <xdr:cNvSpPr txBox="1"/>
      </xdr:nvSpPr>
      <xdr:spPr>
        <a:xfrm>
          <a:off x="1611004"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120032</xdr:rowOff>
    </xdr:from>
    <xdr:ext cx="405111" cy="259045"/>
    <xdr:sp macro="" textlink="">
      <xdr:nvSpPr>
        <xdr:cNvPr id="320" name="n_4mainValue【公営住宅】&#10;有形固定資産減価償却率">
          <a:extLst>
            <a:ext uri="{FF2B5EF4-FFF2-40B4-BE49-F238E27FC236}">
              <a16:creationId xmlns:a16="http://schemas.microsoft.com/office/drawing/2014/main" id="{A3A8082D-C8DB-4DCE-ABD5-7BF2F53DA70F}"/>
            </a:ext>
          </a:extLst>
        </xdr:cNvPr>
        <xdr:cNvSpPr txBox="1"/>
      </xdr:nvSpPr>
      <xdr:spPr>
        <a:xfrm>
          <a:off x="83630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9B839D9-5710-4FD7-81E5-FAB7FD5564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D7048F6-969D-4D21-B1F1-FB5C7FAED22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778141F-A518-46C2-8DDD-5A5CF3C2EE7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1E9DC00-7E72-446D-A9DC-CD314B5910E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3DBCB7F-E24D-4EE2-B980-F5741D666D5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0277C5B-12CF-4B8D-B684-F268936E59E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3B8860F-F7E5-4F11-AF17-96BEC58F23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184A6B7-1BFC-4675-A014-2EE73E19AB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2FAD15F-9CD7-4E95-A3DF-8F695EA6EA2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CD325FF-8157-44A9-B7D5-63A542D67B7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380BACD-5F47-47B8-A750-977C79D2FEBE}"/>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4E9BBCA-87F7-4DE1-8818-6E8EB4B9D7C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E99D491-8FA1-4EB5-A30E-C4B38E0277C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547B2FA-D5A9-4AB2-B63E-7CAB2BACAB8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1B5F950A-071D-4EBF-8511-430AEEE52E78}"/>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737B0CF-D6EF-4E81-AA4D-DFB48ADDBDB7}"/>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E6B39CD-AB0E-43D9-ACB3-F525F328F4C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CFF37F3-B3F7-48F2-B3E6-1F01B5C4BE7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0889082-6E9E-4B87-9212-9D398073ADC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BE001B9D-85D1-4359-9E20-DC2E7E14DFB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923C1D82-840B-45E7-90AE-9868EB43448C}"/>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EAF72660-DCFE-460B-B62A-982300A44B4A}"/>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C9A812F1-54A8-4CC2-811A-7DE03358F475}"/>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8DB52C27-42FB-4568-B134-6F1A3103602A}"/>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0B3FE1AA-A013-4D56-A245-668B67EAA50F}"/>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8A92EC20-B55B-4952-B042-0211B76F6E5E}"/>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9AF6900F-BA24-42FA-AE46-711A30CA1AD0}"/>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D16F010F-81D0-4BCA-9EA4-E9BFEA22D3D9}"/>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484F3C75-A2FB-4509-A592-142E9D8B4838}"/>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3A9D19AB-AFEC-4959-BB87-8ACED1CCEF9B}"/>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8CD8023-7C18-4A80-89D2-CD15395093A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C5D9741-00E1-4928-94B7-513B8B6EE81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078F80B-B64A-4028-8EFE-94F93E4D6AE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0D5ABA-3B76-45D4-8EE5-431825FA23A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C3E40D-1EAC-4D08-B579-D1CBAD547E7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130747</xdr:rowOff>
    </xdr:from>
    <xdr:to>
      <xdr:col>55</xdr:col>
      <xdr:colOff>50800</xdr:colOff>
      <xdr:row>85</xdr:row>
      <xdr:rowOff>60897</xdr:rowOff>
    </xdr:to>
    <xdr:sp macro="" textlink="">
      <xdr:nvSpPr>
        <xdr:cNvPr id="356" name="楕円 355">
          <a:extLst>
            <a:ext uri="{FF2B5EF4-FFF2-40B4-BE49-F238E27FC236}">
              <a16:creationId xmlns:a16="http://schemas.microsoft.com/office/drawing/2014/main" id="{8BFA0619-A1DE-437B-93BA-E40C597906DD}"/>
            </a:ext>
          </a:extLst>
        </xdr:cNvPr>
        <xdr:cNvSpPr/>
      </xdr:nvSpPr>
      <xdr:spPr>
        <a:xfrm>
          <a:off x="9192260" y="14212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45674</xdr:rowOff>
    </xdr:from>
    <xdr:ext cx="469744" cy="259045"/>
    <xdr:sp macro="" textlink="">
      <xdr:nvSpPr>
        <xdr:cNvPr id="357" name="【公営住宅】&#10;一人当たり面積該当値テキスト">
          <a:extLst>
            <a:ext uri="{FF2B5EF4-FFF2-40B4-BE49-F238E27FC236}">
              <a16:creationId xmlns:a16="http://schemas.microsoft.com/office/drawing/2014/main" id="{294375B5-2A0E-4F70-9AFC-786F5E4574AE}"/>
            </a:ext>
          </a:extLst>
        </xdr:cNvPr>
        <xdr:cNvSpPr txBox="1"/>
      </xdr:nvSpPr>
      <xdr:spPr>
        <a:xfrm>
          <a:off x="9258300" y="1412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58" name="楕円 357">
          <a:extLst>
            <a:ext uri="{FF2B5EF4-FFF2-40B4-BE49-F238E27FC236}">
              <a16:creationId xmlns:a16="http://schemas.microsoft.com/office/drawing/2014/main" id="{4F8D63BA-5E36-4E1B-A259-ACD0DD40D24C}"/>
            </a:ext>
          </a:extLst>
        </xdr:cNvPr>
        <xdr:cNvSpPr/>
      </xdr:nvSpPr>
      <xdr:spPr>
        <a:xfrm>
          <a:off x="8445500" y="14213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10097</xdr:rowOff>
    </xdr:from>
    <xdr:to>
      <xdr:col>55</xdr:col>
      <xdr:colOff>0</xdr:colOff>
      <xdr:row>85</xdr:row>
      <xdr:rowOff>10668</xdr:rowOff>
    </xdr:to>
    <xdr:cxnSp macro="">
      <xdr:nvCxnSpPr>
        <xdr:cNvPr id="359" name="直線コネクタ 358">
          <a:extLst>
            <a:ext uri="{FF2B5EF4-FFF2-40B4-BE49-F238E27FC236}">
              <a16:creationId xmlns:a16="http://schemas.microsoft.com/office/drawing/2014/main" id="{1B0EC25D-EDAC-4523-8003-30630D3DF969}"/>
            </a:ext>
          </a:extLst>
        </xdr:cNvPr>
        <xdr:cNvCxnSpPr/>
      </xdr:nvCxnSpPr>
      <xdr:spPr>
        <a:xfrm flipV="1">
          <a:off x="8496300" y="14259497"/>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118745</xdr:rowOff>
    </xdr:from>
    <xdr:to>
      <xdr:col>46</xdr:col>
      <xdr:colOff>38100</xdr:colOff>
      <xdr:row>85</xdr:row>
      <xdr:rowOff>48895</xdr:rowOff>
    </xdr:to>
    <xdr:sp macro="" textlink="">
      <xdr:nvSpPr>
        <xdr:cNvPr id="360" name="楕円 359">
          <a:extLst>
            <a:ext uri="{FF2B5EF4-FFF2-40B4-BE49-F238E27FC236}">
              <a16:creationId xmlns:a16="http://schemas.microsoft.com/office/drawing/2014/main" id="{6BC2A544-5CAC-44B0-8756-1BF7E55BF2A8}"/>
            </a:ext>
          </a:extLst>
        </xdr:cNvPr>
        <xdr:cNvSpPr/>
      </xdr:nvSpPr>
      <xdr:spPr>
        <a:xfrm>
          <a:off x="7670800" y="1420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169545</xdr:rowOff>
    </xdr:from>
    <xdr:to>
      <xdr:col>50</xdr:col>
      <xdr:colOff>114300</xdr:colOff>
      <xdr:row>85</xdr:row>
      <xdr:rowOff>10668</xdr:rowOff>
    </xdr:to>
    <xdr:cxnSp macro="">
      <xdr:nvCxnSpPr>
        <xdr:cNvPr id="361" name="直線コネクタ 360">
          <a:extLst>
            <a:ext uri="{FF2B5EF4-FFF2-40B4-BE49-F238E27FC236}">
              <a16:creationId xmlns:a16="http://schemas.microsoft.com/office/drawing/2014/main" id="{B1094A71-8B1E-4AF0-87C2-5242DFFC7EB3}"/>
            </a:ext>
          </a:extLst>
        </xdr:cNvPr>
        <xdr:cNvCxnSpPr/>
      </xdr:nvCxnSpPr>
      <xdr:spPr>
        <a:xfrm>
          <a:off x="7713980" y="14251305"/>
          <a:ext cx="78232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118745</xdr:rowOff>
    </xdr:from>
    <xdr:to>
      <xdr:col>41</xdr:col>
      <xdr:colOff>101600</xdr:colOff>
      <xdr:row>85</xdr:row>
      <xdr:rowOff>48895</xdr:rowOff>
    </xdr:to>
    <xdr:sp macro="" textlink="">
      <xdr:nvSpPr>
        <xdr:cNvPr id="362" name="楕円 361">
          <a:extLst>
            <a:ext uri="{FF2B5EF4-FFF2-40B4-BE49-F238E27FC236}">
              <a16:creationId xmlns:a16="http://schemas.microsoft.com/office/drawing/2014/main" id="{B8060327-BFB9-471D-B43A-9E5B5D6B49E5}"/>
            </a:ext>
          </a:extLst>
        </xdr:cNvPr>
        <xdr:cNvSpPr/>
      </xdr:nvSpPr>
      <xdr:spPr>
        <a:xfrm>
          <a:off x="6873240" y="1420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169545</xdr:rowOff>
    </xdr:from>
    <xdr:to>
      <xdr:col>45</xdr:col>
      <xdr:colOff>177800</xdr:colOff>
      <xdr:row>84</xdr:row>
      <xdr:rowOff>169545</xdr:rowOff>
    </xdr:to>
    <xdr:cxnSp macro="">
      <xdr:nvCxnSpPr>
        <xdr:cNvPr id="363" name="直線コネクタ 362">
          <a:extLst>
            <a:ext uri="{FF2B5EF4-FFF2-40B4-BE49-F238E27FC236}">
              <a16:creationId xmlns:a16="http://schemas.microsoft.com/office/drawing/2014/main" id="{16CE14D8-EAC0-4CB8-B6E8-364943EB486F}"/>
            </a:ext>
          </a:extLst>
        </xdr:cNvPr>
        <xdr:cNvCxnSpPr/>
      </xdr:nvCxnSpPr>
      <xdr:spPr>
        <a:xfrm>
          <a:off x="6924040" y="142513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133032</xdr:rowOff>
    </xdr:from>
    <xdr:to>
      <xdr:col>36</xdr:col>
      <xdr:colOff>165100</xdr:colOff>
      <xdr:row>85</xdr:row>
      <xdr:rowOff>63182</xdr:rowOff>
    </xdr:to>
    <xdr:sp macro="" textlink="">
      <xdr:nvSpPr>
        <xdr:cNvPr id="364" name="楕円 363">
          <a:extLst>
            <a:ext uri="{FF2B5EF4-FFF2-40B4-BE49-F238E27FC236}">
              <a16:creationId xmlns:a16="http://schemas.microsoft.com/office/drawing/2014/main" id="{749B1093-E692-4E0B-A742-492B122D37DF}"/>
            </a:ext>
          </a:extLst>
        </xdr:cNvPr>
        <xdr:cNvSpPr/>
      </xdr:nvSpPr>
      <xdr:spPr>
        <a:xfrm>
          <a:off x="6098540" y="14214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169545</xdr:rowOff>
    </xdr:from>
    <xdr:to>
      <xdr:col>41</xdr:col>
      <xdr:colOff>50800</xdr:colOff>
      <xdr:row>85</xdr:row>
      <xdr:rowOff>12382</xdr:rowOff>
    </xdr:to>
    <xdr:cxnSp macro="">
      <xdr:nvCxnSpPr>
        <xdr:cNvPr id="365" name="直線コネクタ 364">
          <a:extLst>
            <a:ext uri="{FF2B5EF4-FFF2-40B4-BE49-F238E27FC236}">
              <a16:creationId xmlns:a16="http://schemas.microsoft.com/office/drawing/2014/main" id="{16DD387A-716D-4536-8779-C5E86135657E}"/>
            </a:ext>
          </a:extLst>
        </xdr:cNvPr>
        <xdr:cNvCxnSpPr/>
      </xdr:nvCxnSpPr>
      <xdr:spPr>
        <a:xfrm flipV="1">
          <a:off x="6149340" y="14251305"/>
          <a:ext cx="7747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9D931179-E0C5-4C84-9CD4-0062714F1E15}"/>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AA9E757A-5A1E-4EA2-85D0-DD1DDC468DBC}"/>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805A353C-73A9-4362-A106-9AE0BC20A92B}"/>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2AC06EF6-E479-4EA4-93EC-DC5F60A65575}"/>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70" name="n_1mainValue【公営住宅】&#10;一人当たり面積">
          <a:extLst>
            <a:ext uri="{FF2B5EF4-FFF2-40B4-BE49-F238E27FC236}">
              <a16:creationId xmlns:a16="http://schemas.microsoft.com/office/drawing/2014/main" id="{494EA15A-E9F3-4A27-805A-D24FADC1D2D5}"/>
            </a:ext>
          </a:extLst>
        </xdr:cNvPr>
        <xdr:cNvSpPr txBox="1"/>
      </xdr:nvSpPr>
      <xdr:spPr>
        <a:xfrm>
          <a:off x="8271587" y="143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40022</xdr:rowOff>
    </xdr:from>
    <xdr:ext cx="469744" cy="259045"/>
    <xdr:sp macro="" textlink="">
      <xdr:nvSpPr>
        <xdr:cNvPr id="371" name="n_2mainValue【公営住宅】&#10;一人当たり面積">
          <a:extLst>
            <a:ext uri="{FF2B5EF4-FFF2-40B4-BE49-F238E27FC236}">
              <a16:creationId xmlns:a16="http://schemas.microsoft.com/office/drawing/2014/main" id="{A1F4E776-B14E-4EF7-99AB-07D81DF2E342}"/>
            </a:ext>
          </a:extLst>
        </xdr:cNvPr>
        <xdr:cNvSpPr txBox="1"/>
      </xdr:nvSpPr>
      <xdr:spPr>
        <a:xfrm>
          <a:off x="7509587" y="1428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40022</xdr:rowOff>
    </xdr:from>
    <xdr:ext cx="469744" cy="259045"/>
    <xdr:sp macro="" textlink="">
      <xdr:nvSpPr>
        <xdr:cNvPr id="372" name="n_3mainValue【公営住宅】&#10;一人当たり面積">
          <a:extLst>
            <a:ext uri="{FF2B5EF4-FFF2-40B4-BE49-F238E27FC236}">
              <a16:creationId xmlns:a16="http://schemas.microsoft.com/office/drawing/2014/main" id="{9C1ABB19-8FB0-4245-9472-AA64D05A766A}"/>
            </a:ext>
          </a:extLst>
        </xdr:cNvPr>
        <xdr:cNvSpPr txBox="1"/>
      </xdr:nvSpPr>
      <xdr:spPr>
        <a:xfrm>
          <a:off x="6712027" y="1428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54309</xdr:rowOff>
    </xdr:from>
    <xdr:ext cx="469744" cy="259045"/>
    <xdr:sp macro="" textlink="">
      <xdr:nvSpPr>
        <xdr:cNvPr id="373" name="n_4mainValue【公営住宅】&#10;一人当たり面積">
          <a:extLst>
            <a:ext uri="{FF2B5EF4-FFF2-40B4-BE49-F238E27FC236}">
              <a16:creationId xmlns:a16="http://schemas.microsoft.com/office/drawing/2014/main" id="{82320C8A-DEF9-46A4-960B-259176A38F86}"/>
            </a:ext>
          </a:extLst>
        </xdr:cNvPr>
        <xdr:cNvSpPr txBox="1"/>
      </xdr:nvSpPr>
      <xdr:spPr>
        <a:xfrm>
          <a:off x="5937327" y="1430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A8A8BCF8-0E12-48EF-8E1C-CE25156F613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49EAB99-4014-467E-835B-F6911AA13C4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F804844-5240-4709-8C9B-263F3C5C75F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5EC4B6D-E7D9-44C0-A87E-B8401527DE3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66A2B31-1EE4-48C5-9FF8-3F5AA6BE81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6A9DA66-8B45-4EBA-9E4E-64DED34B2BD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5155D4F-B12F-4503-83C5-D1A2D35B312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305BCD3-4ABE-4C87-87CF-780D139BDDB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3DF8BC56-3380-411C-9E1A-FDDF49A28D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37F8514-456B-441D-9C76-F5EA4025180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39075BE2-0465-4991-8B3B-CCFD03B64E7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36973BF-471E-43B6-82E0-F2C45183625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CC0463BB-777D-447A-BB66-19E06CFBBD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BE30007-AA27-457E-B606-0E236F9E3F4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C941D6BE-31A1-4F24-9085-732DCE1089C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A6504FEC-1E0F-43A6-BBCA-D655A2197C5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8EF4092-8D95-45E0-8B86-3F0975EFA3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A9D22C7E-69F8-4159-8123-27E77E1EE9C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476D4D2-2736-4D13-B072-901831C1848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3C79C04-96C3-41B7-B11E-29CD6E5C7ED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356F14D-C55D-4AC1-80DB-7603FC7D734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188DEC94-964A-4B08-8C9B-84CCAEF1B49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E92F28A4-830C-422E-B833-F1A33CC4C23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F67216BE-AB9F-4A64-B7CC-4ECD965A9AA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1272FB3-66BA-4E67-AB7B-8CB92525561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7C70148-BC35-4B42-BA96-69FE1BB0D04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C7E8AD27-276E-43AB-BC1C-72037F8994C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3CB4398-6E90-4D76-AEC5-2ECFF5CA615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37BFBF7C-F683-4D10-B04F-B16DEA5F02E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0F9CFF9-B702-4B1F-BAD6-6968687B426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952B7F5-1C81-4E2D-A833-0E82E11FB29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8B9C5BEB-EE5F-483D-A94F-73D27584943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78FB35CE-8CCC-4829-B0F2-55A65DA5D70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CB5C3366-C51D-4E1A-9EBF-49EE603E2D4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C33E48CF-6002-4230-B6AC-5FEC1517261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F7BB391F-3C21-4FD0-AC5B-D2DFA7ABEBB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709B4C01-66FB-4C1F-BFB1-50EB2F43104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209166DD-A1FE-4967-85AE-1CBDB360D10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779B08DF-F1E1-4ECC-8472-687CCCEBEE4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305157EC-93B8-41E5-8F7D-4379A54D9A1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7776A71D-7B06-49A9-B73E-A9F2C1CBFDB6}"/>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598FBBB-D2DC-42BE-AD7B-A77EF5EDF711}"/>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FBFDD1B5-4279-4AE1-BE6F-26C4D95C976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87C90012-A7BC-4B93-8873-B50AD305752B}"/>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D61F8699-A222-46D0-98F3-0DD0D38D4C8B}"/>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A1A8E39-DF1A-4E9E-81DF-D21AB4680269}"/>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3A2203A0-5397-4EB7-9BEE-7E4EA89799D9}"/>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74CD2F28-2748-4FE5-BDCB-4A9B1911828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19B6805B-2DCC-443D-A8DD-D4FB8C3E1725}"/>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D2066F8D-B08C-42F9-8A6B-7ABFE140DA70}"/>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4392BCC0-D515-475E-BE2A-B4F44E7734CD}"/>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4D99BD0-89CC-4CDF-BB0C-A740B47F837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D07B579-FF7B-41EF-85EA-80D62346CB6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65A8AA9-8098-4A11-A25A-4E7BDB75C05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38729E5-B94E-4D43-9399-271A358D9BA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99149A-A676-401A-A4E7-172D9EF6A68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0" name="楕円 429">
          <a:extLst>
            <a:ext uri="{FF2B5EF4-FFF2-40B4-BE49-F238E27FC236}">
              <a16:creationId xmlns:a16="http://schemas.microsoft.com/office/drawing/2014/main" id="{86227874-9FE6-4DD2-BA7B-84DEA58E80F8}"/>
            </a:ext>
          </a:extLst>
        </xdr:cNvPr>
        <xdr:cNvSpPr/>
      </xdr:nvSpPr>
      <xdr:spPr>
        <a:xfrm>
          <a:off x="14325600" y="6336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7F67B04-2D67-4C8F-902E-7A3EF742975B}"/>
            </a:ext>
          </a:extLst>
        </xdr:cNvPr>
        <xdr:cNvSpPr txBox="1"/>
      </xdr:nvSpPr>
      <xdr:spPr>
        <a:xfrm>
          <a:off x="144145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32" name="楕円 431">
          <a:extLst>
            <a:ext uri="{FF2B5EF4-FFF2-40B4-BE49-F238E27FC236}">
              <a16:creationId xmlns:a16="http://schemas.microsoft.com/office/drawing/2014/main" id="{D6349C8B-94EE-4B93-89EA-8475048BBCD9}"/>
            </a:ext>
          </a:extLst>
        </xdr:cNvPr>
        <xdr:cNvSpPr/>
      </xdr:nvSpPr>
      <xdr:spPr>
        <a:xfrm>
          <a:off x="13578840"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38</xdr:row>
      <xdr:rowOff>13335</xdr:rowOff>
    </xdr:to>
    <xdr:cxnSp macro="">
      <xdr:nvCxnSpPr>
        <xdr:cNvPr id="433" name="直線コネクタ 432">
          <a:extLst>
            <a:ext uri="{FF2B5EF4-FFF2-40B4-BE49-F238E27FC236}">
              <a16:creationId xmlns:a16="http://schemas.microsoft.com/office/drawing/2014/main" id="{0A9C96CB-6C96-4848-8BCC-DCEC75270F91}"/>
            </a:ext>
          </a:extLst>
        </xdr:cNvPr>
        <xdr:cNvCxnSpPr/>
      </xdr:nvCxnSpPr>
      <xdr:spPr>
        <a:xfrm>
          <a:off x="13629640" y="6195060"/>
          <a:ext cx="74676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434" name="楕円 433">
          <a:extLst>
            <a:ext uri="{FF2B5EF4-FFF2-40B4-BE49-F238E27FC236}">
              <a16:creationId xmlns:a16="http://schemas.microsoft.com/office/drawing/2014/main" id="{285D81B2-1B16-42B5-94D3-3C563CD02B95}"/>
            </a:ext>
          </a:extLst>
        </xdr:cNvPr>
        <xdr:cNvSpPr/>
      </xdr:nvSpPr>
      <xdr:spPr>
        <a:xfrm>
          <a:off x="1280414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161925</xdr:rowOff>
    </xdr:to>
    <xdr:cxnSp macro="">
      <xdr:nvCxnSpPr>
        <xdr:cNvPr id="435" name="直線コネクタ 434">
          <a:extLst>
            <a:ext uri="{FF2B5EF4-FFF2-40B4-BE49-F238E27FC236}">
              <a16:creationId xmlns:a16="http://schemas.microsoft.com/office/drawing/2014/main" id="{4D937BD8-2381-4A4C-AC75-978C3A5B90F4}"/>
            </a:ext>
          </a:extLst>
        </xdr:cNvPr>
        <xdr:cNvCxnSpPr/>
      </xdr:nvCxnSpPr>
      <xdr:spPr>
        <a:xfrm flipV="1">
          <a:off x="12854940" y="6195060"/>
          <a:ext cx="7747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36" name="楕円 435">
          <a:extLst>
            <a:ext uri="{FF2B5EF4-FFF2-40B4-BE49-F238E27FC236}">
              <a16:creationId xmlns:a16="http://schemas.microsoft.com/office/drawing/2014/main" id="{4533400B-12FD-4B2F-8CCA-0D951CB1FCB0}"/>
            </a:ext>
          </a:extLst>
        </xdr:cNvPr>
        <xdr:cNvSpPr/>
      </xdr:nvSpPr>
      <xdr:spPr>
        <a:xfrm>
          <a:off x="12029440" y="631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37</xdr:row>
      <xdr:rowOff>161925</xdr:rowOff>
    </xdr:to>
    <xdr:cxnSp macro="">
      <xdr:nvCxnSpPr>
        <xdr:cNvPr id="437" name="直線コネクタ 436">
          <a:extLst>
            <a:ext uri="{FF2B5EF4-FFF2-40B4-BE49-F238E27FC236}">
              <a16:creationId xmlns:a16="http://schemas.microsoft.com/office/drawing/2014/main" id="{F97C2832-492E-4793-873A-A428387F36AC}"/>
            </a:ext>
          </a:extLst>
        </xdr:cNvPr>
        <xdr:cNvCxnSpPr/>
      </xdr:nvCxnSpPr>
      <xdr:spPr>
        <a:xfrm>
          <a:off x="12072620" y="63627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438" name="楕円 437">
          <a:extLst>
            <a:ext uri="{FF2B5EF4-FFF2-40B4-BE49-F238E27FC236}">
              <a16:creationId xmlns:a16="http://schemas.microsoft.com/office/drawing/2014/main" id="{51F02F84-249A-4548-8827-6E86A18812F0}"/>
            </a:ext>
          </a:extLst>
        </xdr:cNvPr>
        <xdr:cNvSpPr/>
      </xdr:nvSpPr>
      <xdr:spPr>
        <a:xfrm>
          <a:off x="1123188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37</xdr:row>
      <xdr:rowOff>160020</xdr:rowOff>
    </xdr:to>
    <xdr:cxnSp macro="">
      <xdr:nvCxnSpPr>
        <xdr:cNvPr id="439" name="直線コネクタ 438">
          <a:extLst>
            <a:ext uri="{FF2B5EF4-FFF2-40B4-BE49-F238E27FC236}">
              <a16:creationId xmlns:a16="http://schemas.microsoft.com/office/drawing/2014/main" id="{1080DFD8-733E-4903-8AB7-5D34E3E7CD65}"/>
            </a:ext>
          </a:extLst>
        </xdr:cNvPr>
        <xdr:cNvCxnSpPr/>
      </xdr:nvCxnSpPr>
      <xdr:spPr>
        <a:xfrm>
          <a:off x="11282680" y="634174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5D4D7E2-9948-431D-A9A7-F560DB356751}"/>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95F5BFA-7DF4-4A72-BC9C-8254C1D4771E}"/>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47EC4C88-BEF5-4B39-B721-3C37993FBE7B}"/>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3916D05-6A79-4C79-9877-308CC299417D}"/>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30497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8ADED01-7EDD-4BCC-80B1-59EE50A03A0B}"/>
            </a:ext>
          </a:extLst>
        </xdr:cNvPr>
        <xdr:cNvSpPr txBox="1"/>
      </xdr:nvSpPr>
      <xdr:spPr>
        <a:xfrm>
          <a:off x="134372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32402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3AB42C0-4F4A-4237-BBA8-9EF71AF687CB}"/>
            </a:ext>
          </a:extLst>
        </xdr:cNvPr>
        <xdr:cNvSpPr txBox="1"/>
      </xdr:nvSpPr>
      <xdr:spPr>
        <a:xfrm>
          <a:off x="126752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DAFF54D-8B3A-4216-9AA2-805F9FD6300E}"/>
            </a:ext>
          </a:extLst>
        </xdr:cNvPr>
        <xdr:cNvSpPr txBox="1"/>
      </xdr:nvSpPr>
      <xdr:spPr>
        <a:xfrm>
          <a:off x="119005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A6A7965-3077-40E2-BE73-A8E2C08E866D}"/>
            </a:ext>
          </a:extLst>
        </xdr:cNvPr>
        <xdr:cNvSpPr txBox="1"/>
      </xdr:nvSpPr>
      <xdr:spPr>
        <a:xfrm>
          <a:off x="1110298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1604B4A-1A40-44BE-A774-0332DC94AC6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8B5A00B1-0178-4A4B-A86E-112D5A53F7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B0FDC8D-D5E3-4F6C-A20F-D41801C56D6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64272D0-DF00-4A75-9CC0-3244347A912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AC78939-8515-4777-B6B0-44D0954219E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02E57B1-9221-4B1D-85E4-90773FD91F4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79FAF71-3010-4712-92D4-AB2112CA896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ED79111-85BD-47A3-B61C-6911284A5D3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20517B8-FF91-41E2-8ECE-8249EA0407E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099FB70-0633-4457-AE1C-20864A1C7F8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9BE1A6C1-9F88-4E7C-B6D0-B7A97E4EFDE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7A738172-E877-4BCB-9816-190B9CE10AA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BEE9D16B-58E4-49CE-8BAC-64880E8B691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644B0F6A-2747-47F0-AF11-BA04EB0F4C8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723CD9ED-4471-4A14-BD0A-6616A491DD4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68B99F35-B3B7-473D-8BD8-BF0303FB838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E987A290-3A66-4ABF-B727-0851B85130A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CDA5C3C1-5D8C-41AA-A01D-2946CDF9713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38534344-028F-409A-9CB5-852A151421F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BA929BBC-789D-44D8-9EBF-8596C6C83FF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58F04DAC-2746-4F8F-AE08-54029D3ACB1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F7225A-6D02-48EB-961E-C4342F7BBFD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CB23B69-C834-4E68-85B9-7C8FF760767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B26A7E86-CC81-42E9-8698-9B2EAE3DB69A}"/>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EB0E906-480E-4EDF-9F37-B3135B6D3B71}"/>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8F9A6759-A069-40C4-99FC-0B3D0CEDFE98}"/>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1150771-CDFE-473D-9DC0-A927C0F3C06A}"/>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5F4379B9-E666-415B-B89C-DD882C253E8B}"/>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4545E90-3CDE-4F74-96B8-ED9BBB06298B}"/>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759C7BAC-1253-40ED-8E32-5619EE344AC7}"/>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66393108-9613-4632-A54E-53A8FA6D7D9F}"/>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ADD3B440-D741-4D94-907A-F03EA58146FA}"/>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DBDA7579-266A-4534-AF4A-89A99098A3A6}"/>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4179B56F-0A5D-4F73-8E77-85A6C10237D1}"/>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3AFEB09-C450-4CE7-839E-D4A65A54ED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909EB1B-6FA3-4F48-B6AB-27DC97C7729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3B1960C-6F63-46AC-9201-7D3B6B54D8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8CB917-35A3-436E-A231-165597CC36D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649A05D-C19F-4959-9E95-F0B9798890D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7" name="楕円 486">
          <a:extLst>
            <a:ext uri="{FF2B5EF4-FFF2-40B4-BE49-F238E27FC236}">
              <a16:creationId xmlns:a16="http://schemas.microsoft.com/office/drawing/2014/main" id="{04146B8D-47D6-4AFD-A316-32183B9C1FCF}"/>
            </a:ext>
          </a:extLst>
        </xdr:cNvPr>
        <xdr:cNvSpPr/>
      </xdr:nvSpPr>
      <xdr:spPr>
        <a:xfrm>
          <a:off x="1945894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ACF429D6-7C14-464B-BD0F-F2FBC6CA6239}"/>
            </a:ext>
          </a:extLst>
        </xdr:cNvPr>
        <xdr:cNvSpPr txBox="1"/>
      </xdr:nvSpPr>
      <xdr:spPr>
        <a:xfrm>
          <a:off x="1954784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489" name="楕円 488">
          <a:extLst>
            <a:ext uri="{FF2B5EF4-FFF2-40B4-BE49-F238E27FC236}">
              <a16:creationId xmlns:a16="http://schemas.microsoft.com/office/drawing/2014/main" id="{4B32499A-B251-489E-A935-33B993E91403}"/>
            </a:ext>
          </a:extLst>
        </xdr:cNvPr>
        <xdr:cNvSpPr/>
      </xdr:nvSpPr>
      <xdr:spPr>
        <a:xfrm>
          <a:off x="18735040" y="650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11430</xdr:rowOff>
    </xdr:to>
    <xdr:cxnSp macro="">
      <xdr:nvCxnSpPr>
        <xdr:cNvPr id="490" name="直線コネクタ 489">
          <a:extLst>
            <a:ext uri="{FF2B5EF4-FFF2-40B4-BE49-F238E27FC236}">
              <a16:creationId xmlns:a16="http://schemas.microsoft.com/office/drawing/2014/main" id="{FCF7F7B9-9C3B-4B27-AAAF-A6997D1CCE0D}"/>
            </a:ext>
          </a:extLst>
        </xdr:cNvPr>
        <xdr:cNvCxnSpPr/>
      </xdr:nvCxnSpPr>
      <xdr:spPr>
        <a:xfrm>
          <a:off x="18778220" y="65493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91" name="楕円 490">
          <a:extLst>
            <a:ext uri="{FF2B5EF4-FFF2-40B4-BE49-F238E27FC236}">
              <a16:creationId xmlns:a16="http://schemas.microsoft.com/office/drawing/2014/main" id="{50742ECD-DD04-4D1D-B17A-4FFD133C08A1}"/>
            </a:ext>
          </a:extLst>
        </xdr:cNvPr>
        <xdr:cNvSpPr/>
      </xdr:nvSpPr>
      <xdr:spPr>
        <a:xfrm>
          <a:off x="1793748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39</xdr:row>
      <xdr:rowOff>11430</xdr:rowOff>
    </xdr:to>
    <xdr:cxnSp macro="">
      <xdr:nvCxnSpPr>
        <xdr:cNvPr id="492" name="直線コネクタ 491">
          <a:extLst>
            <a:ext uri="{FF2B5EF4-FFF2-40B4-BE49-F238E27FC236}">
              <a16:creationId xmlns:a16="http://schemas.microsoft.com/office/drawing/2014/main" id="{879E515D-05A7-47FC-ABA0-305A47643A01}"/>
            </a:ext>
          </a:extLst>
        </xdr:cNvPr>
        <xdr:cNvCxnSpPr/>
      </xdr:nvCxnSpPr>
      <xdr:spPr>
        <a:xfrm>
          <a:off x="17988280" y="6351270"/>
          <a:ext cx="78994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493" name="楕円 492">
          <a:extLst>
            <a:ext uri="{FF2B5EF4-FFF2-40B4-BE49-F238E27FC236}">
              <a16:creationId xmlns:a16="http://schemas.microsoft.com/office/drawing/2014/main" id="{D47410B8-BE5F-43CF-A16C-F9059C6CD7F7}"/>
            </a:ext>
          </a:extLst>
        </xdr:cNvPr>
        <xdr:cNvSpPr/>
      </xdr:nvSpPr>
      <xdr:spPr>
        <a:xfrm>
          <a:off x="1716278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148590</xdr:rowOff>
    </xdr:to>
    <xdr:cxnSp macro="">
      <xdr:nvCxnSpPr>
        <xdr:cNvPr id="494" name="直線コネクタ 493">
          <a:extLst>
            <a:ext uri="{FF2B5EF4-FFF2-40B4-BE49-F238E27FC236}">
              <a16:creationId xmlns:a16="http://schemas.microsoft.com/office/drawing/2014/main" id="{376E2A57-4228-47CA-A5AD-11BE9954A026}"/>
            </a:ext>
          </a:extLst>
        </xdr:cNvPr>
        <xdr:cNvCxnSpPr/>
      </xdr:nvCxnSpPr>
      <xdr:spPr>
        <a:xfrm>
          <a:off x="17213580" y="6206490"/>
          <a:ext cx="7747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5" name="楕円 494">
          <a:extLst>
            <a:ext uri="{FF2B5EF4-FFF2-40B4-BE49-F238E27FC236}">
              <a16:creationId xmlns:a16="http://schemas.microsoft.com/office/drawing/2014/main" id="{932B64A1-CE77-465B-B145-33CFAE934ADD}"/>
            </a:ext>
          </a:extLst>
        </xdr:cNvPr>
        <xdr:cNvSpPr/>
      </xdr:nvSpPr>
      <xdr:spPr>
        <a:xfrm>
          <a:off x="16388080" y="615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3810</xdr:rowOff>
    </xdr:to>
    <xdr:cxnSp macro="">
      <xdr:nvCxnSpPr>
        <xdr:cNvPr id="496" name="直線コネクタ 495">
          <a:extLst>
            <a:ext uri="{FF2B5EF4-FFF2-40B4-BE49-F238E27FC236}">
              <a16:creationId xmlns:a16="http://schemas.microsoft.com/office/drawing/2014/main" id="{A966D083-A419-4491-B018-65F0597BC893}"/>
            </a:ext>
          </a:extLst>
        </xdr:cNvPr>
        <xdr:cNvCxnSpPr/>
      </xdr:nvCxnSpPr>
      <xdr:spPr>
        <a:xfrm>
          <a:off x="16431260" y="62026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7FAE3508-A4B0-416C-A567-1699AD809D1C}"/>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CB311EF-D181-4C8A-84EA-A5FE9A81EF9C}"/>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9DAC208C-32A4-4CFF-BB68-F33A758F8082}"/>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8AAD5A9-F0F3-4484-AAFB-7D0D18C4BBA2}"/>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59D7E003-237E-4113-9D21-EB29CD6AFE42}"/>
            </a:ext>
          </a:extLst>
        </xdr:cNvPr>
        <xdr:cNvSpPr txBox="1"/>
      </xdr:nvSpPr>
      <xdr:spPr>
        <a:xfrm>
          <a:off x="185611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B3808175-B1C0-4CC7-A24B-68A1C84056C0}"/>
            </a:ext>
          </a:extLst>
        </xdr:cNvPr>
        <xdr:cNvSpPr txBox="1"/>
      </xdr:nvSpPr>
      <xdr:spPr>
        <a:xfrm>
          <a:off x="1777626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C74CE6D0-2A92-4055-B1C8-9E2436F97742}"/>
            </a:ext>
          </a:extLst>
        </xdr:cNvPr>
        <xdr:cNvSpPr txBox="1"/>
      </xdr:nvSpPr>
      <xdr:spPr>
        <a:xfrm>
          <a:off x="1700156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123569BC-CADF-41D4-A177-171A6BC7E778}"/>
            </a:ext>
          </a:extLst>
        </xdr:cNvPr>
        <xdr:cNvSpPr txBox="1"/>
      </xdr:nvSpPr>
      <xdr:spPr>
        <a:xfrm>
          <a:off x="1622686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5E8B4EA-A952-46C3-8A5F-73B3F8B43EA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44102A9-A57B-4530-98B4-A90FF793E1F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422C34B-D5EA-4B46-ADDA-7A18C6B9D1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616CE87-AD57-41FE-8908-8C79BC2FFC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E068082-6D73-4D11-8EA8-8600727EA8A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167E0A9-3A46-45C4-A3E1-B0AA828BD05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74A94C-80D4-4948-B55D-9E676BA15BA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12D4451-5857-436A-B5D6-83786FE120A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80C1C9C0-9E74-4EDD-8A17-4597107E293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99A86A5-F991-4341-B5D6-3C45ABA5799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F60D534B-0EC3-44CC-98B8-6FB2BEBAB17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110A5B77-19D0-45B6-BE4F-F32EFED328EF}"/>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AA6505FE-EB20-455E-8F2E-6365B7AA400C}"/>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1B2CAAB1-15E4-46A3-BA86-E19B5BDF328F}"/>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6105B3B6-58CC-4744-B91F-F0F91D054B7A}"/>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5B6BC56C-612F-4DB8-A8E2-2BFB3342F54A}"/>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C4DE18AF-7E95-4932-BC08-2A982670A3DC}"/>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DF8DFCF-6763-4762-9135-80463C462E7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2738992F-ABDF-4F18-9424-68B66876082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824ABF72-6124-43C2-B0F2-67C7E36B2A6D}"/>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6B72D7C6-CFC4-4140-8AE4-ABCC94A7A4D4}"/>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AD1E149A-590B-4217-838E-B3D5D60118BA}"/>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528C8840-B65D-4782-A127-8E3ADB655AE1}"/>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D50ED5B7-3280-4363-9D0C-D7F19677F831}"/>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658D5B78-62B6-470C-9140-91D27F7899E6}"/>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8F30677-F517-4455-B38C-32E48C91D5F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F74DCCEF-4C18-4CA0-866B-6E3FBB32A0E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5F175CD6-0AD7-4B3D-BAE0-D52D531CF1F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29EE81F0-9AF3-414E-97D1-E5E2BA4A627F}"/>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F6F7C9A-2AB4-4CC2-9629-521E8BCDBF1F}"/>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4AE91904-36FA-42D0-885E-67879121A7F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979BE6F-1DE1-451E-9C58-3FC5A6A092B7}"/>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FA6C73A3-F827-427D-8169-1C3A1B5A3891}"/>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C8BC7D93-2F4A-4937-ACF3-C060653DF451}"/>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8D2561E6-5849-430D-B33E-9A4E08754176}"/>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AAAAA3AD-A9EA-489B-90D2-D4890FD28B29}"/>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A4C323F6-D163-4319-8F90-68570929D94E}"/>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1D1948D2-165B-4751-953C-F43E7DB11195}"/>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D5E41673-2E80-48B4-A78D-C272C1218C9A}"/>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BF9C701-1D7D-440E-9BA2-AC0F095B301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A1F402-734E-4176-A231-43DC8121F19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6BB88E-BEB8-41F5-834C-48EA5280A87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66E7FE8-3968-4BFB-92D1-1D6D76A7574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B7851AC-DBED-4EED-9B73-DAF49595697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66357</xdr:rowOff>
    </xdr:from>
    <xdr:to>
      <xdr:col>85</xdr:col>
      <xdr:colOff>177800</xdr:colOff>
      <xdr:row>60</xdr:row>
      <xdr:rowOff>167957</xdr:rowOff>
    </xdr:to>
    <xdr:sp macro="" textlink="">
      <xdr:nvSpPr>
        <xdr:cNvPr id="549" name="楕円 548">
          <a:extLst>
            <a:ext uri="{FF2B5EF4-FFF2-40B4-BE49-F238E27FC236}">
              <a16:creationId xmlns:a16="http://schemas.microsoft.com/office/drawing/2014/main" id="{F65E4C51-DD62-42F8-956D-58F5C1CC9021}"/>
            </a:ext>
          </a:extLst>
        </xdr:cNvPr>
        <xdr:cNvSpPr/>
      </xdr:nvSpPr>
      <xdr:spPr>
        <a:xfrm>
          <a:off x="14325600" y="101247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89234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A30FDB3-17BC-4785-BC9F-BD20DC987D7E}"/>
            </a:ext>
          </a:extLst>
        </xdr:cNvPr>
        <xdr:cNvSpPr txBox="1"/>
      </xdr:nvSpPr>
      <xdr:spPr>
        <a:xfrm>
          <a:off x="14414500" y="997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51" name="楕円 550">
          <a:extLst>
            <a:ext uri="{FF2B5EF4-FFF2-40B4-BE49-F238E27FC236}">
              <a16:creationId xmlns:a16="http://schemas.microsoft.com/office/drawing/2014/main" id="{490BD3AF-5565-4C22-B749-6368C1376B9A}"/>
            </a:ext>
          </a:extLst>
        </xdr:cNvPr>
        <xdr:cNvSpPr/>
      </xdr:nvSpPr>
      <xdr:spPr>
        <a:xfrm>
          <a:off x="1357884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117157</xdr:rowOff>
    </xdr:to>
    <xdr:cxnSp macro="">
      <xdr:nvCxnSpPr>
        <xdr:cNvPr id="552" name="直線コネクタ 551">
          <a:extLst>
            <a:ext uri="{FF2B5EF4-FFF2-40B4-BE49-F238E27FC236}">
              <a16:creationId xmlns:a16="http://schemas.microsoft.com/office/drawing/2014/main" id="{D96C2F92-29FE-43F2-83A3-55E06B585546}"/>
            </a:ext>
          </a:extLst>
        </xdr:cNvPr>
        <xdr:cNvCxnSpPr/>
      </xdr:nvCxnSpPr>
      <xdr:spPr>
        <a:xfrm>
          <a:off x="13629640" y="10155555"/>
          <a:ext cx="74676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3" name="楕円 552">
          <a:extLst>
            <a:ext uri="{FF2B5EF4-FFF2-40B4-BE49-F238E27FC236}">
              <a16:creationId xmlns:a16="http://schemas.microsoft.com/office/drawing/2014/main" id="{2836063C-981F-41C5-85F0-FC99A5D8D6B4}"/>
            </a:ext>
          </a:extLst>
        </xdr:cNvPr>
        <xdr:cNvSpPr/>
      </xdr:nvSpPr>
      <xdr:spPr>
        <a:xfrm>
          <a:off x="1280414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61</xdr:row>
      <xdr:rowOff>5715</xdr:rowOff>
    </xdr:to>
    <xdr:cxnSp macro="">
      <xdr:nvCxnSpPr>
        <xdr:cNvPr id="554" name="直線コネクタ 553">
          <a:extLst>
            <a:ext uri="{FF2B5EF4-FFF2-40B4-BE49-F238E27FC236}">
              <a16:creationId xmlns:a16="http://schemas.microsoft.com/office/drawing/2014/main" id="{478C168A-8A93-4462-B4C6-A57D7960AC7F}"/>
            </a:ext>
          </a:extLst>
        </xdr:cNvPr>
        <xdr:cNvCxnSpPr/>
      </xdr:nvCxnSpPr>
      <xdr:spPr>
        <a:xfrm flipV="1">
          <a:off x="12854940" y="10155555"/>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83503</xdr:rowOff>
    </xdr:from>
    <xdr:to>
      <xdr:col>72</xdr:col>
      <xdr:colOff>38100</xdr:colOff>
      <xdr:row>61</xdr:row>
      <xdr:rowOff>13653</xdr:rowOff>
    </xdr:to>
    <xdr:sp macro="" textlink="">
      <xdr:nvSpPr>
        <xdr:cNvPr id="555" name="楕円 554">
          <a:extLst>
            <a:ext uri="{FF2B5EF4-FFF2-40B4-BE49-F238E27FC236}">
              <a16:creationId xmlns:a16="http://schemas.microsoft.com/office/drawing/2014/main" id="{D1D0F1E4-DC11-499E-AEA4-FB060DF56A6C}"/>
            </a:ext>
          </a:extLst>
        </xdr:cNvPr>
        <xdr:cNvSpPr/>
      </xdr:nvSpPr>
      <xdr:spPr>
        <a:xfrm>
          <a:off x="12029440" y="10141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134303</xdr:rowOff>
    </xdr:from>
    <xdr:to>
      <xdr:col>76</xdr:col>
      <xdr:colOff>114300</xdr:colOff>
      <xdr:row>61</xdr:row>
      <xdr:rowOff>5715</xdr:rowOff>
    </xdr:to>
    <xdr:cxnSp macro="">
      <xdr:nvCxnSpPr>
        <xdr:cNvPr id="556" name="直線コネクタ 555">
          <a:extLst>
            <a:ext uri="{FF2B5EF4-FFF2-40B4-BE49-F238E27FC236}">
              <a16:creationId xmlns:a16="http://schemas.microsoft.com/office/drawing/2014/main" id="{4F731AB7-3AAB-409B-82F9-49EB69D4E439}"/>
            </a:ext>
          </a:extLst>
        </xdr:cNvPr>
        <xdr:cNvCxnSpPr/>
      </xdr:nvCxnSpPr>
      <xdr:spPr>
        <a:xfrm>
          <a:off x="12072620" y="10192703"/>
          <a:ext cx="78232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7" name="楕円 556">
          <a:extLst>
            <a:ext uri="{FF2B5EF4-FFF2-40B4-BE49-F238E27FC236}">
              <a16:creationId xmlns:a16="http://schemas.microsoft.com/office/drawing/2014/main" id="{537733C2-8EE0-4352-A4C2-C681F4F2F57E}"/>
            </a:ext>
          </a:extLst>
        </xdr:cNvPr>
        <xdr:cNvSpPr/>
      </xdr:nvSpPr>
      <xdr:spPr>
        <a:xfrm>
          <a:off x="112318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134303</xdr:rowOff>
    </xdr:to>
    <xdr:cxnSp macro="">
      <xdr:nvCxnSpPr>
        <xdr:cNvPr id="558" name="直線コネクタ 557">
          <a:extLst>
            <a:ext uri="{FF2B5EF4-FFF2-40B4-BE49-F238E27FC236}">
              <a16:creationId xmlns:a16="http://schemas.microsoft.com/office/drawing/2014/main" id="{C0BEA4BB-3CB7-48BE-A7D7-4D53BC5A5676}"/>
            </a:ext>
          </a:extLst>
        </xdr:cNvPr>
        <xdr:cNvCxnSpPr/>
      </xdr:nvCxnSpPr>
      <xdr:spPr>
        <a:xfrm>
          <a:off x="11282680" y="10149840"/>
          <a:ext cx="78994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BBD43D42-F6FA-40A1-9C3F-38FE37DB73CF}"/>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207AFE49-03B2-41FD-9596-0D3CE30B2787}"/>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5D981A72-E333-48DD-9AB1-A0A5FE13CDC1}"/>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E458CE24-7115-4141-884F-D88BAA1617F7}"/>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164482</xdr:rowOff>
    </xdr:from>
    <xdr:ext cx="405111" cy="259045"/>
    <xdr:sp macro="" textlink="">
      <xdr:nvSpPr>
        <xdr:cNvPr id="563" name="n_1mainValue【学校施設】&#10;有形固定資産減価償却率">
          <a:extLst>
            <a:ext uri="{FF2B5EF4-FFF2-40B4-BE49-F238E27FC236}">
              <a16:creationId xmlns:a16="http://schemas.microsoft.com/office/drawing/2014/main" id="{F10C5717-AFB9-429B-AB50-E642D2DF578F}"/>
            </a:ext>
          </a:extLst>
        </xdr:cNvPr>
        <xdr:cNvSpPr txBox="1"/>
      </xdr:nvSpPr>
      <xdr:spPr>
        <a:xfrm>
          <a:off x="134372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73042</xdr:rowOff>
    </xdr:from>
    <xdr:ext cx="405111" cy="259045"/>
    <xdr:sp macro="" textlink="">
      <xdr:nvSpPr>
        <xdr:cNvPr id="564" name="n_2mainValue【学校施設】&#10;有形固定資産減価償却率">
          <a:extLst>
            <a:ext uri="{FF2B5EF4-FFF2-40B4-BE49-F238E27FC236}">
              <a16:creationId xmlns:a16="http://schemas.microsoft.com/office/drawing/2014/main" id="{10F1DDB0-7BC4-4E4B-9ACA-1D54BE866602}"/>
            </a:ext>
          </a:extLst>
        </xdr:cNvPr>
        <xdr:cNvSpPr txBox="1"/>
      </xdr:nvSpPr>
      <xdr:spPr>
        <a:xfrm>
          <a:off x="126752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30180</xdr:rowOff>
    </xdr:from>
    <xdr:ext cx="405111" cy="259045"/>
    <xdr:sp macro="" textlink="">
      <xdr:nvSpPr>
        <xdr:cNvPr id="565" name="n_3mainValue【学校施設】&#10;有形固定資産減価償却率">
          <a:extLst>
            <a:ext uri="{FF2B5EF4-FFF2-40B4-BE49-F238E27FC236}">
              <a16:creationId xmlns:a16="http://schemas.microsoft.com/office/drawing/2014/main" id="{906566E1-C9FF-4E9B-A9B6-1E19F912852F}"/>
            </a:ext>
          </a:extLst>
        </xdr:cNvPr>
        <xdr:cNvSpPr txBox="1"/>
      </xdr:nvSpPr>
      <xdr:spPr>
        <a:xfrm>
          <a:off x="11900544" y="992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66" name="n_4mainValue【学校施設】&#10;有形固定資産減価償却率">
          <a:extLst>
            <a:ext uri="{FF2B5EF4-FFF2-40B4-BE49-F238E27FC236}">
              <a16:creationId xmlns:a16="http://schemas.microsoft.com/office/drawing/2014/main" id="{882568B6-9CE1-4F4D-9100-5974016AFB02}"/>
            </a:ext>
          </a:extLst>
        </xdr:cNvPr>
        <xdr:cNvSpPr txBox="1"/>
      </xdr:nvSpPr>
      <xdr:spPr>
        <a:xfrm>
          <a:off x="1110298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C40D7FF-B0EF-4C95-AB2F-322B5773E5F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D311501-A2D8-4DD8-A27A-FA135AC2CCA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8875269-11BD-44F3-BA40-013C1376A77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3DE76D2-DCC7-4352-B208-4E61EA8C211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B90975F-A4E0-4EE9-A30B-0CF34D0CD9F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852F20F-8793-4DD9-8AB2-B5F98E68EAA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8CA73F6-14E3-4043-8B02-C6A021257FF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10B9D6B-7B7D-4D90-9EC2-56F48388837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515710F-741C-4F7D-A3EE-EEC8D9C7D8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50D4BBD-B6BD-4C2B-B3FD-F162B4EA09B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A926856-0853-40DF-A0CD-78600FDD6AF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438A4344-726B-43D3-AD7A-8BC070E00312}"/>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DB6DEC4E-6B47-45A9-BC45-70E3CCCEFBD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DDBA84FD-6938-4B0B-BD09-AFF8E555BB4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233C5323-991B-4CD8-8507-A7F9F4E81A5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10A59937-3E1A-435D-B7F6-5087A929713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53D0AC9A-AAEB-40A1-925A-D0FE7A44D8A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BD1D95E-A8A5-427A-931E-520B44B8E6D1}"/>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71B6E2EB-72B1-4EBF-9CE5-D4660968135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778C653E-C42C-42B3-86F6-A0C305764365}"/>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BA59F048-F078-4EBD-9B58-E9AFDA782BB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10C2E957-ECA3-4C6A-8FC2-C260B2DE9C0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5A6B5DE-31B7-4294-92F7-01589AEBB69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5AD7EA4-AD14-4694-B6F8-F6E77438B05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28102B7-5302-4690-8FDF-DDAC324D533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73E24D63-1CD5-4420-9098-16F364AC478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97F56CB2-9118-45F6-8F7C-FDFFDBB51F7C}"/>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287215DA-D77D-451F-8FCF-09C0A09BEDBD}"/>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F6688659-DD4F-47C1-B0B3-237DCB186728}"/>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53A48DED-55B0-4790-AF5B-D47C06893DFE}"/>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C248B1C9-419F-4ECD-9FEE-E85E13801EF4}"/>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1A2B58B7-C8A3-4DE4-8596-B20B7E9C8CD9}"/>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DDF6D70B-A948-4DB0-8981-0A4A24664271}"/>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9322A624-9C4A-4DCD-940D-7AFF7EC15C16}"/>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37075F52-A5F1-4273-828E-75871951B6FA}"/>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C905D8A5-3918-4703-825A-CC34722180DF}"/>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11041827-B9C8-4DA3-A031-76F5C7A4DEEC}"/>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4FCC328-6DD0-4E90-B545-683A55D957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766E1F7-009C-4A11-919C-29B79E6240D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4E63A39-D1E3-472A-8D92-7860BED7A33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700A95-2C94-48E1-BC58-70A9D0AE8B1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DE76527-7504-4864-9BAA-5AF7B214715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45538</xdr:rowOff>
    </xdr:from>
    <xdr:to>
      <xdr:col>116</xdr:col>
      <xdr:colOff>114300</xdr:colOff>
      <xdr:row>61</xdr:row>
      <xdr:rowOff>147138</xdr:rowOff>
    </xdr:to>
    <xdr:sp macro="" textlink="">
      <xdr:nvSpPr>
        <xdr:cNvPr id="609" name="楕円 608">
          <a:extLst>
            <a:ext uri="{FF2B5EF4-FFF2-40B4-BE49-F238E27FC236}">
              <a16:creationId xmlns:a16="http://schemas.microsoft.com/office/drawing/2014/main" id="{DA31AEEC-FD92-4352-98C1-B6324DDF3D49}"/>
            </a:ext>
          </a:extLst>
        </xdr:cNvPr>
        <xdr:cNvSpPr/>
      </xdr:nvSpPr>
      <xdr:spPr>
        <a:xfrm>
          <a:off x="1945894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23965</xdr:rowOff>
    </xdr:from>
    <xdr:ext cx="469744" cy="259045"/>
    <xdr:sp macro="" textlink="">
      <xdr:nvSpPr>
        <xdr:cNvPr id="610" name="【学校施設】&#10;一人当たり面積該当値テキスト">
          <a:extLst>
            <a:ext uri="{FF2B5EF4-FFF2-40B4-BE49-F238E27FC236}">
              <a16:creationId xmlns:a16="http://schemas.microsoft.com/office/drawing/2014/main" id="{14A3A81D-73DF-4B70-9D45-8800E753D6CD}"/>
            </a:ext>
          </a:extLst>
        </xdr:cNvPr>
        <xdr:cNvSpPr txBox="1"/>
      </xdr:nvSpPr>
      <xdr:spPr>
        <a:xfrm>
          <a:off x="19547840" y="10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48804</xdr:rowOff>
    </xdr:from>
    <xdr:to>
      <xdr:col>112</xdr:col>
      <xdr:colOff>38100</xdr:colOff>
      <xdr:row>61</xdr:row>
      <xdr:rowOff>150404</xdr:rowOff>
    </xdr:to>
    <xdr:sp macro="" textlink="">
      <xdr:nvSpPr>
        <xdr:cNvPr id="611" name="楕円 610">
          <a:extLst>
            <a:ext uri="{FF2B5EF4-FFF2-40B4-BE49-F238E27FC236}">
              <a16:creationId xmlns:a16="http://schemas.microsoft.com/office/drawing/2014/main" id="{E1B7362C-E099-4B3B-8202-B82180DD7853}"/>
            </a:ext>
          </a:extLst>
        </xdr:cNvPr>
        <xdr:cNvSpPr/>
      </xdr:nvSpPr>
      <xdr:spPr>
        <a:xfrm>
          <a:off x="18735040" y="1027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96338</xdr:rowOff>
    </xdr:from>
    <xdr:to>
      <xdr:col>116</xdr:col>
      <xdr:colOff>63500</xdr:colOff>
      <xdr:row>61</xdr:row>
      <xdr:rowOff>99604</xdr:rowOff>
    </xdr:to>
    <xdr:cxnSp macro="">
      <xdr:nvCxnSpPr>
        <xdr:cNvPr id="612" name="直線コネクタ 611">
          <a:extLst>
            <a:ext uri="{FF2B5EF4-FFF2-40B4-BE49-F238E27FC236}">
              <a16:creationId xmlns:a16="http://schemas.microsoft.com/office/drawing/2014/main" id="{7206C19A-6D36-42CA-A789-729146868CCE}"/>
            </a:ext>
          </a:extLst>
        </xdr:cNvPr>
        <xdr:cNvCxnSpPr/>
      </xdr:nvCxnSpPr>
      <xdr:spPr>
        <a:xfrm flipV="1">
          <a:off x="18778220" y="1032237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40096</xdr:rowOff>
    </xdr:from>
    <xdr:to>
      <xdr:col>107</xdr:col>
      <xdr:colOff>101600</xdr:colOff>
      <xdr:row>61</xdr:row>
      <xdr:rowOff>141696</xdr:rowOff>
    </xdr:to>
    <xdr:sp macro="" textlink="">
      <xdr:nvSpPr>
        <xdr:cNvPr id="613" name="楕円 612">
          <a:extLst>
            <a:ext uri="{FF2B5EF4-FFF2-40B4-BE49-F238E27FC236}">
              <a16:creationId xmlns:a16="http://schemas.microsoft.com/office/drawing/2014/main" id="{086AD2CB-F5A7-43FB-8160-CA66696591B4}"/>
            </a:ext>
          </a:extLst>
        </xdr:cNvPr>
        <xdr:cNvSpPr/>
      </xdr:nvSpPr>
      <xdr:spPr>
        <a:xfrm>
          <a:off x="17937480" y="10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90896</xdr:rowOff>
    </xdr:from>
    <xdr:to>
      <xdr:col>111</xdr:col>
      <xdr:colOff>177800</xdr:colOff>
      <xdr:row>61</xdr:row>
      <xdr:rowOff>99604</xdr:rowOff>
    </xdr:to>
    <xdr:cxnSp macro="">
      <xdr:nvCxnSpPr>
        <xdr:cNvPr id="614" name="直線コネクタ 613">
          <a:extLst>
            <a:ext uri="{FF2B5EF4-FFF2-40B4-BE49-F238E27FC236}">
              <a16:creationId xmlns:a16="http://schemas.microsoft.com/office/drawing/2014/main" id="{B77BC564-70BD-4E1D-9032-0528CC865947}"/>
            </a:ext>
          </a:extLst>
        </xdr:cNvPr>
        <xdr:cNvCxnSpPr/>
      </xdr:nvCxnSpPr>
      <xdr:spPr>
        <a:xfrm>
          <a:off x="17988280" y="10316936"/>
          <a:ext cx="78994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15" name="楕円 614">
          <a:extLst>
            <a:ext uri="{FF2B5EF4-FFF2-40B4-BE49-F238E27FC236}">
              <a16:creationId xmlns:a16="http://schemas.microsoft.com/office/drawing/2014/main" id="{CBCD4153-F6B4-4A4E-B822-8FC4CECC6D32}"/>
            </a:ext>
          </a:extLst>
        </xdr:cNvPr>
        <xdr:cNvSpPr/>
      </xdr:nvSpPr>
      <xdr:spPr>
        <a:xfrm>
          <a:off x="1716278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90896</xdr:rowOff>
    </xdr:to>
    <xdr:cxnSp macro="">
      <xdr:nvCxnSpPr>
        <xdr:cNvPr id="616" name="直線コネクタ 615">
          <a:extLst>
            <a:ext uri="{FF2B5EF4-FFF2-40B4-BE49-F238E27FC236}">
              <a16:creationId xmlns:a16="http://schemas.microsoft.com/office/drawing/2014/main" id="{A5931E32-B2C7-4AC0-A17E-95E347FBC23B}"/>
            </a:ext>
          </a:extLst>
        </xdr:cNvPr>
        <xdr:cNvCxnSpPr/>
      </xdr:nvCxnSpPr>
      <xdr:spPr>
        <a:xfrm>
          <a:off x="17213580" y="10315847"/>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617" name="楕円 616">
          <a:extLst>
            <a:ext uri="{FF2B5EF4-FFF2-40B4-BE49-F238E27FC236}">
              <a16:creationId xmlns:a16="http://schemas.microsoft.com/office/drawing/2014/main" id="{1F4B4DEA-EBD5-42A2-BEE3-8CF2BF8C0BEF}"/>
            </a:ext>
          </a:extLst>
        </xdr:cNvPr>
        <xdr:cNvSpPr/>
      </xdr:nvSpPr>
      <xdr:spPr>
        <a:xfrm>
          <a:off x="1638808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89807</xdr:rowOff>
    </xdr:to>
    <xdr:cxnSp macro="">
      <xdr:nvCxnSpPr>
        <xdr:cNvPr id="618" name="直線コネクタ 617">
          <a:extLst>
            <a:ext uri="{FF2B5EF4-FFF2-40B4-BE49-F238E27FC236}">
              <a16:creationId xmlns:a16="http://schemas.microsoft.com/office/drawing/2014/main" id="{928E57E9-2DE9-4CB9-A545-E38EED16C40B}"/>
            </a:ext>
          </a:extLst>
        </xdr:cNvPr>
        <xdr:cNvCxnSpPr/>
      </xdr:nvCxnSpPr>
      <xdr:spPr>
        <a:xfrm>
          <a:off x="16431260" y="103158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31A89F11-C9B3-42DB-B4BE-3F297B96E817}"/>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3FC94F2D-383A-4A00-8FAE-9343B074FA30}"/>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127EA10B-883A-410B-A14C-06B66ACC28AA}"/>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DCD9600E-F575-4C74-A703-CEB51113DA6A}"/>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141531</xdr:rowOff>
    </xdr:from>
    <xdr:ext cx="469744" cy="259045"/>
    <xdr:sp macro="" textlink="">
      <xdr:nvSpPr>
        <xdr:cNvPr id="623" name="n_1mainValue【学校施設】&#10;一人当たり面積">
          <a:extLst>
            <a:ext uri="{FF2B5EF4-FFF2-40B4-BE49-F238E27FC236}">
              <a16:creationId xmlns:a16="http://schemas.microsoft.com/office/drawing/2014/main" id="{887A10CF-03FB-46F3-843D-B0BCDE0F5D91}"/>
            </a:ext>
          </a:extLst>
        </xdr:cNvPr>
        <xdr:cNvSpPr txBox="1"/>
      </xdr:nvSpPr>
      <xdr:spPr>
        <a:xfrm>
          <a:off x="18561127" y="103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132823</xdr:rowOff>
    </xdr:from>
    <xdr:ext cx="469744" cy="259045"/>
    <xdr:sp macro="" textlink="">
      <xdr:nvSpPr>
        <xdr:cNvPr id="624" name="n_2mainValue【学校施設】&#10;一人当たり面積">
          <a:extLst>
            <a:ext uri="{FF2B5EF4-FFF2-40B4-BE49-F238E27FC236}">
              <a16:creationId xmlns:a16="http://schemas.microsoft.com/office/drawing/2014/main" id="{9BAB778F-2F12-417A-AC88-9622E54CC9D6}"/>
            </a:ext>
          </a:extLst>
        </xdr:cNvPr>
        <xdr:cNvSpPr txBox="1"/>
      </xdr:nvSpPr>
      <xdr:spPr>
        <a:xfrm>
          <a:off x="17776267" y="103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131734</xdr:rowOff>
    </xdr:from>
    <xdr:ext cx="469744" cy="259045"/>
    <xdr:sp macro="" textlink="">
      <xdr:nvSpPr>
        <xdr:cNvPr id="625" name="n_3mainValue【学校施設】&#10;一人当たり面積">
          <a:extLst>
            <a:ext uri="{FF2B5EF4-FFF2-40B4-BE49-F238E27FC236}">
              <a16:creationId xmlns:a16="http://schemas.microsoft.com/office/drawing/2014/main" id="{CDD34177-313F-4E05-BF6E-9634ACD7FE65}"/>
            </a:ext>
          </a:extLst>
        </xdr:cNvPr>
        <xdr:cNvSpPr txBox="1"/>
      </xdr:nvSpPr>
      <xdr:spPr>
        <a:xfrm>
          <a:off x="17001567" y="103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131734</xdr:rowOff>
    </xdr:from>
    <xdr:ext cx="469744" cy="259045"/>
    <xdr:sp macro="" textlink="">
      <xdr:nvSpPr>
        <xdr:cNvPr id="626" name="n_4mainValue【学校施設】&#10;一人当たり面積">
          <a:extLst>
            <a:ext uri="{FF2B5EF4-FFF2-40B4-BE49-F238E27FC236}">
              <a16:creationId xmlns:a16="http://schemas.microsoft.com/office/drawing/2014/main" id="{8A71D281-1D85-4EA3-9286-38587252FFA9}"/>
            </a:ext>
          </a:extLst>
        </xdr:cNvPr>
        <xdr:cNvSpPr txBox="1"/>
      </xdr:nvSpPr>
      <xdr:spPr>
        <a:xfrm>
          <a:off x="16226867" y="103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6F19FD5-3954-4EC1-B2A1-CE53C242B50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1FD6C68-B1A2-45BE-9FCC-3B78337794A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8C5F651B-52DC-4C79-A02B-7CFA898DF25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6182B64-5381-477B-AB1F-0B4DC232BF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7BFDC0B-4BD4-4C6C-AAD8-857759506B9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1162813-B6AD-43BC-95CA-F84C8B413C7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7036EC2-3A3B-4FAE-B658-596A7DE28AE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17159FB-0A44-43B4-826E-0832889D101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15175B9-32D5-4A4F-A761-DF797394366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96F09C0-C6D6-44CD-BE8F-F5D0984E7ED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4B319B5-5C26-44FE-9251-C7881C4A947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110E95C2-70FE-4E4A-9A88-40DC49684AD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3CCE9CEA-5254-4A88-8EA2-D58988DF8F7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1789D5A3-4B9A-45BC-BB0D-70B52C436E8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B1BCD5DA-F702-48DD-83D5-77BF8B17D3C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CF46C72-5DB8-47FE-B830-7355FD53165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5E0F8BF-C638-479F-BBD4-CBCAE4DE2E1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1A9285E5-0DE6-4484-9C8F-EC3006CF2CC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393A2E88-9804-4584-9D91-248855677C5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BFC61594-4144-4F6D-86DB-0AEB9D78B6F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3B2BDE4E-A0B1-4175-93AE-4586879123D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86AD984-93AD-4436-AF31-AD75C8FE083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27C8AB50-2858-4BED-910A-7C2C052E8FA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1D12D455-DDEB-4538-BDF7-BABC4AB223D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CF1D545E-F995-42E1-8CD5-DA6976930787}"/>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9320068A-6481-4DB4-9293-6187E993A64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6D14146E-4759-43E4-BC36-16C88D8B008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AABEAD98-8C10-4CAB-9ED3-9F6E64BAEB47}"/>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B5EC2610-0800-4B92-A78F-F36438B46442}"/>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157D35A7-8A39-45AA-85B2-57A08DB915B6}"/>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710D767F-348F-40CD-9E62-004C3F937320}"/>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263FD410-2AFF-4F11-B0BE-3F12BF65FA4D}"/>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D6AD1E87-C88D-4301-9B10-D36BFBBFA8A0}"/>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E593C784-E400-4B34-96A8-23FCDCFF7C1D}"/>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74A86E9B-E930-4D09-87F7-2360061B9E19}"/>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324EDDB-E485-4B2B-A720-ACA38E32908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80AC234-9490-47CD-8112-07F77FD6498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CD61FF2-C284-46D5-A6F9-1BF52990BDF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D0A23E6-1DF9-4850-98CB-8FF45D11EA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A0EABC4-D333-4A80-9D28-83EBB0936CB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7" name="楕円 666">
          <a:extLst>
            <a:ext uri="{FF2B5EF4-FFF2-40B4-BE49-F238E27FC236}">
              <a16:creationId xmlns:a16="http://schemas.microsoft.com/office/drawing/2014/main" id="{7F685BDC-AB8A-4B8A-8816-EB165A1C00B0}"/>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8" name="【児童館】&#10;有形固定資産減価償却率該当値テキスト">
          <a:extLst>
            <a:ext uri="{FF2B5EF4-FFF2-40B4-BE49-F238E27FC236}">
              <a16:creationId xmlns:a16="http://schemas.microsoft.com/office/drawing/2014/main" id="{ABCFA59D-0AA1-4E27-A6F5-0519392ED862}"/>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31114</xdr:rowOff>
    </xdr:from>
    <xdr:to>
      <xdr:col>81</xdr:col>
      <xdr:colOff>101600</xdr:colOff>
      <xdr:row>86</xdr:row>
      <xdr:rowOff>132714</xdr:rowOff>
    </xdr:to>
    <xdr:sp macro="" textlink="">
      <xdr:nvSpPr>
        <xdr:cNvPr id="669" name="楕円 668">
          <a:extLst>
            <a:ext uri="{FF2B5EF4-FFF2-40B4-BE49-F238E27FC236}">
              <a16:creationId xmlns:a16="http://schemas.microsoft.com/office/drawing/2014/main" id="{8EA70D40-EDB7-464C-BBFB-5829DBD0FFF6}"/>
            </a:ext>
          </a:extLst>
        </xdr:cNvPr>
        <xdr:cNvSpPr/>
      </xdr:nvSpPr>
      <xdr:spPr>
        <a:xfrm>
          <a:off x="13578840" y="144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81914</xdr:rowOff>
    </xdr:from>
    <xdr:to>
      <xdr:col>85</xdr:col>
      <xdr:colOff>127000</xdr:colOff>
      <xdr:row>86</xdr:row>
      <xdr:rowOff>114300</xdr:rowOff>
    </xdr:to>
    <xdr:cxnSp macro="">
      <xdr:nvCxnSpPr>
        <xdr:cNvPr id="670" name="直線コネクタ 669">
          <a:extLst>
            <a:ext uri="{FF2B5EF4-FFF2-40B4-BE49-F238E27FC236}">
              <a16:creationId xmlns:a16="http://schemas.microsoft.com/office/drawing/2014/main" id="{C484136E-BC8C-491F-B9DB-3475A1F48CE3}"/>
            </a:ext>
          </a:extLst>
        </xdr:cNvPr>
        <xdr:cNvCxnSpPr/>
      </xdr:nvCxnSpPr>
      <xdr:spPr>
        <a:xfrm>
          <a:off x="13629640" y="14498954"/>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168275</xdr:rowOff>
    </xdr:from>
    <xdr:to>
      <xdr:col>76</xdr:col>
      <xdr:colOff>165100</xdr:colOff>
      <xdr:row>86</xdr:row>
      <xdr:rowOff>98425</xdr:rowOff>
    </xdr:to>
    <xdr:sp macro="" textlink="">
      <xdr:nvSpPr>
        <xdr:cNvPr id="671" name="楕円 670">
          <a:extLst>
            <a:ext uri="{FF2B5EF4-FFF2-40B4-BE49-F238E27FC236}">
              <a16:creationId xmlns:a16="http://schemas.microsoft.com/office/drawing/2014/main" id="{17B7F501-6DA3-4690-B326-305F28DFD6B2}"/>
            </a:ext>
          </a:extLst>
        </xdr:cNvPr>
        <xdr:cNvSpPr/>
      </xdr:nvSpPr>
      <xdr:spPr>
        <a:xfrm>
          <a:off x="12804140" y="1441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47625</xdr:rowOff>
    </xdr:from>
    <xdr:to>
      <xdr:col>81</xdr:col>
      <xdr:colOff>50800</xdr:colOff>
      <xdr:row>86</xdr:row>
      <xdr:rowOff>81914</xdr:rowOff>
    </xdr:to>
    <xdr:cxnSp macro="">
      <xdr:nvCxnSpPr>
        <xdr:cNvPr id="672" name="直線コネクタ 671">
          <a:extLst>
            <a:ext uri="{FF2B5EF4-FFF2-40B4-BE49-F238E27FC236}">
              <a16:creationId xmlns:a16="http://schemas.microsoft.com/office/drawing/2014/main" id="{ACF79223-9519-4341-82E6-CC8E58A79BC7}"/>
            </a:ext>
          </a:extLst>
        </xdr:cNvPr>
        <xdr:cNvCxnSpPr/>
      </xdr:nvCxnSpPr>
      <xdr:spPr>
        <a:xfrm>
          <a:off x="12854940" y="1446466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128270</xdr:rowOff>
    </xdr:from>
    <xdr:to>
      <xdr:col>72</xdr:col>
      <xdr:colOff>38100</xdr:colOff>
      <xdr:row>86</xdr:row>
      <xdr:rowOff>58420</xdr:rowOff>
    </xdr:to>
    <xdr:sp macro="" textlink="">
      <xdr:nvSpPr>
        <xdr:cNvPr id="673" name="楕円 672">
          <a:extLst>
            <a:ext uri="{FF2B5EF4-FFF2-40B4-BE49-F238E27FC236}">
              <a16:creationId xmlns:a16="http://schemas.microsoft.com/office/drawing/2014/main" id="{63EA3D5F-4E99-43FD-857E-B13C353762F5}"/>
            </a:ext>
          </a:extLst>
        </xdr:cNvPr>
        <xdr:cNvSpPr/>
      </xdr:nvSpPr>
      <xdr:spPr>
        <a:xfrm>
          <a:off x="1202944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7620</xdr:rowOff>
    </xdr:from>
    <xdr:to>
      <xdr:col>76</xdr:col>
      <xdr:colOff>114300</xdr:colOff>
      <xdr:row>86</xdr:row>
      <xdr:rowOff>47625</xdr:rowOff>
    </xdr:to>
    <xdr:cxnSp macro="">
      <xdr:nvCxnSpPr>
        <xdr:cNvPr id="674" name="直線コネクタ 673">
          <a:extLst>
            <a:ext uri="{FF2B5EF4-FFF2-40B4-BE49-F238E27FC236}">
              <a16:creationId xmlns:a16="http://schemas.microsoft.com/office/drawing/2014/main" id="{E929DF6B-0CD5-4B61-A941-88B69473B949}"/>
            </a:ext>
          </a:extLst>
        </xdr:cNvPr>
        <xdr:cNvCxnSpPr/>
      </xdr:nvCxnSpPr>
      <xdr:spPr>
        <a:xfrm>
          <a:off x="12072620" y="1442466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82550</xdr:rowOff>
    </xdr:from>
    <xdr:to>
      <xdr:col>67</xdr:col>
      <xdr:colOff>101600</xdr:colOff>
      <xdr:row>86</xdr:row>
      <xdr:rowOff>12700</xdr:rowOff>
    </xdr:to>
    <xdr:sp macro="" textlink="">
      <xdr:nvSpPr>
        <xdr:cNvPr id="675" name="楕円 674">
          <a:extLst>
            <a:ext uri="{FF2B5EF4-FFF2-40B4-BE49-F238E27FC236}">
              <a16:creationId xmlns:a16="http://schemas.microsoft.com/office/drawing/2014/main" id="{33A1BFA5-3F46-48F1-BFB1-C6486FE857BD}"/>
            </a:ext>
          </a:extLst>
        </xdr:cNvPr>
        <xdr:cNvSpPr/>
      </xdr:nvSpPr>
      <xdr:spPr>
        <a:xfrm>
          <a:off x="112318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133350</xdr:rowOff>
    </xdr:from>
    <xdr:to>
      <xdr:col>71</xdr:col>
      <xdr:colOff>177800</xdr:colOff>
      <xdr:row>86</xdr:row>
      <xdr:rowOff>7620</xdr:rowOff>
    </xdr:to>
    <xdr:cxnSp macro="">
      <xdr:nvCxnSpPr>
        <xdr:cNvPr id="676" name="直線コネクタ 675">
          <a:extLst>
            <a:ext uri="{FF2B5EF4-FFF2-40B4-BE49-F238E27FC236}">
              <a16:creationId xmlns:a16="http://schemas.microsoft.com/office/drawing/2014/main" id="{B97242F1-819C-4097-956A-8090ACC36B44}"/>
            </a:ext>
          </a:extLst>
        </xdr:cNvPr>
        <xdr:cNvCxnSpPr/>
      </xdr:nvCxnSpPr>
      <xdr:spPr>
        <a:xfrm>
          <a:off x="11282680" y="1438275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77404766-AB14-413C-9DD7-150AF42513E1}"/>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E2FCF2D3-BBD6-4CA9-B8FB-F1FF1B35E81E}"/>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77065F3A-232E-4062-9895-7185B38BC43D}"/>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D5DBCD6C-3A00-4835-863D-C465E623E480}"/>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123841</xdr:rowOff>
    </xdr:from>
    <xdr:ext cx="405111" cy="259045"/>
    <xdr:sp macro="" textlink="">
      <xdr:nvSpPr>
        <xdr:cNvPr id="681" name="n_1mainValue【児童館】&#10;有形固定資産減価償却率">
          <a:extLst>
            <a:ext uri="{FF2B5EF4-FFF2-40B4-BE49-F238E27FC236}">
              <a16:creationId xmlns:a16="http://schemas.microsoft.com/office/drawing/2014/main" id="{16733333-DF5E-4E32-B70A-4B8225780D4F}"/>
            </a:ext>
          </a:extLst>
        </xdr:cNvPr>
        <xdr:cNvSpPr txBox="1"/>
      </xdr:nvSpPr>
      <xdr:spPr>
        <a:xfrm>
          <a:off x="13437244" y="145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89552</xdr:rowOff>
    </xdr:from>
    <xdr:ext cx="405111" cy="259045"/>
    <xdr:sp macro="" textlink="">
      <xdr:nvSpPr>
        <xdr:cNvPr id="682" name="n_2mainValue【児童館】&#10;有形固定資産減価償却率">
          <a:extLst>
            <a:ext uri="{FF2B5EF4-FFF2-40B4-BE49-F238E27FC236}">
              <a16:creationId xmlns:a16="http://schemas.microsoft.com/office/drawing/2014/main" id="{543F23F1-3432-40E6-9578-D0D9C21EF8A5}"/>
            </a:ext>
          </a:extLst>
        </xdr:cNvPr>
        <xdr:cNvSpPr txBox="1"/>
      </xdr:nvSpPr>
      <xdr:spPr>
        <a:xfrm>
          <a:off x="12675244" y="145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49547</xdr:rowOff>
    </xdr:from>
    <xdr:ext cx="405111" cy="259045"/>
    <xdr:sp macro="" textlink="">
      <xdr:nvSpPr>
        <xdr:cNvPr id="683" name="n_3mainValue【児童館】&#10;有形固定資産減価償却率">
          <a:extLst>
            <a:ext uri="{FF2B5EF4-FFF2-40B4-BE49-F238E27FC236}">
              <a16:creationId xmlns:a16="http://schemas.microsoft.com/office/drawing/2014/main" id="{56B33A3B-AB87-4AD0-ADA7-A6E882478541}"/>
            </a:ext>
          </a:extLst>
        </xdr:cNvPr>
        <xdr:cNvSpPr txBox="1"/>
      </xdr:nvSpPr>
      <xdr:spPr>
        <a:xfrm>
          <a:off x="11900544"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3827</xdr:rowOff>
    </xdr:from>
    <xdr:ext cx="405111" cy="259045"/>
    <xdr:sp macro="" textlink="">
      <xdr:nvSpPr>
        <xdr:cNvPr id="684" name="n_4mainValue【児童館】&#10;有形固定資産減価償却率">
          <a:extLst>
            <a:ext uri="{FF2B5EF4-FFF2-40B4-BE49-F238E27FC236}">
              <a16:creationId xmlns:a16="http://schemas.microsoft.com/office/drawing/2014/main" id="{35EDA1CC-5379-4BC2-B63B-87183AF4AAA6}"/>
            </a:ext>
          </a:extLst>
        </xdr:cNvPr>
        <xdr:cNvSpPr txBox="1"/>
      </xdr:nvSpPr>
      <xdr:spPr>
        <a:xfrm>
          <a:off x="1110298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DE9F529-7AEB-43E6-AB7F-8F9973CB5AE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607BC17-9455-4E81-A397-59401A036F1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572D89F1-35EF-4513-BF29-656A67F5C4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D578537F-10BE-44F5-87C5-B6BF6A028E7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441872E-F099-4A6E-A37E-98ABCB837D4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3686473-15CA-4418-BA9D-FBFD73BBD9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780DC84-C702-40E0-A794-122DC27C17C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57FF951-7603-4908-91D0-127D6531121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94FFCC15-B44B-41C4-9F1D-9FD22D9A9A1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3793959-7EF4-4DBD-81A9-89A4F6B0231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6F20910C-51F0-4F32-A314-4AC05DE509F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7991C87B-4472-4445-9784-E388DBE969E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8791A703-D861-4CA8-83CE-AEEAE81868F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A76E717B-9264-4688-BBCC-09C96E3F7AD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7089B091-4389-4106-86F3-DC841A36E78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44BA178A-96C4-46E7-AB52-1F844D85B36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85F73C12-DCFC-4BA3-BCCD-78EC637D91F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D5785D50-6DD7-49BF-AA32-B3DADA8FE60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EF76A2C7-8645-48B4-A2C6-39D6D7FCDCE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E39CCE17-62FE-420B-A761-6ECEFFF94A8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FCF98FCA-8A29-46C4-92D2-E4EEEF8F58D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5B91985-DD4E-4ABB-A170-1D0FED0BA84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B0785116-66AC-45E2-B469-0BC79CBDB0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6AAA0FE7-8A9D-42D1-8E9E-3FB6B1A06D49}"/>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B68362C-38CC-4C47-AC44-E08F71704212}"/>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8C394521-6CC6-4A8E-94F4-DE94482408ED}"/>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87CA53FB-9B8B-44B9-9E91-8FB789032296}"/>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06490E2C-6F03-44C8-9358-7283BAC917DA}"/>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C90DED37-0504-4D22-A9EC-E2E370D7281F}"/>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E1165EDD-DE0D-4C20-A351-908F1FB19C18}"/>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D1990EF8-769A-40F5-B4DE-48090EDB1E65}"/>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474D3706-5E1D-47C9-963B-8E7E3B0EDA71}"/>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1A2E0467-035C-4808-A0A5-36833739638F}"/>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019AF633-FEFA-45F3-A7C6-3AD70BECBBF2}"/>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D2270DF-F724-4FE6-8625-F4823C9604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60ACE8C-3754-428C-B7D8-8DE2C429D6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6D241AE-2A01-4900-BB0F-C0BE5274249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B762AC1-FCB1-4B01-96D4-D61083E3128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A8E24F7-40E6-4049-9387-12ADD5121F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a:extLst>
            <a:ext uri="{FF2B5EF4-FFF2-40B4-BE49-F238E27FC236}">
              <a16:creationId xmlns:a16="http://schemas.microsoft.com/office/drawing/2014/main" id="{BDA9E600-15BB-439B-A89F-D5D1579A4DB4}"/>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a:extLst>
            <a:ext uri="{FF2B5EF4-FFF2-40B4-BE49-F238E27FC236}">
              <a16:creationId xmlns:a16="http://schemas.microsoft.com/office/drawing/2014/main" id="{4E4897C7-9B48-4C42-9F3F-741F4C3893C6}"/>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a:extLst>
            <a:ext uri="{FF2B5EF4-FFF2-40B4-BE49-F238E27FC236}">
              <a16:creationId xmlns:a16="http://schemas.microsoft.com/office/drawing/2014/main" id="{EDB40C78-745B-4023-BCFC-87315CDE7431}"/>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a:extLst>
            <a:ext uri="{FF2B5EF4-FFF2-40B4-BE49-F238E27FC236}">
              <a16:creationId xmlns:a16="http://schemas.microsoft.com/office/drawing/2014/main" id="{39A9B33E-AD94-4CB7-BA7C-8E98370ED412}"/>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a:extLst>
            <a:ext uri="{FF2B5EF4-FFF2-40B4-BE49-F238E27FC236}">
              <a16:creationId xmlns:a16="http://schemas.microsoft.com/office/drawing/2014/main" id="{34063DA6-6015-42AB-8EB0-A89127EABFC8}"/>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a:extLst>
            <a:ext uri="{FF2B5EF4-FFF2-40B4-BE49-F238E27FC236}">
              <a16:creationId xmlns:a16="http://schemas.microsoft.com/office/drawing/2014/main" id="{60BC1B71-2C42-4073-B598-28BEE9E27DCF}"/>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a:extLst>
            <a:ext uri="{FF2B5EF4-FFF2-40B4-BE49-F238E27FC236}">
              <a16:creationId xmlns:a16="http://schemas.microsoft.com/office/drawing/2014/main" id="{79A26862-50EB-4902-8F58-2DEF794B5753}"/>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a:extLst>
            <a:ext uri="{FF2B5EF4-FFF2-40B4-BE49-F238E27FC236}">
              <a16:creationId xmlns:a16="http://schemas.microsoft.com/office/drawing/2014/main" id="{750FA2CF-0405-4670-92A4-097C6AF08EAE}"/>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a:extLst>
            <a:ext uri="{FF2B5EF4-FFF2-40B4-BE49-F238E27FC236}">
              <a16:creationId xmlns:a16="http://schemas.microsoft.com/office/drawing/2014/main" id="{1EE478BF-1A0E-430C-A6AC-55D7A137C80E}"/>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a:extLst>
            <a:ext uri="{FF2B5EF4-FFF2-40B4-BE49-F238E27FC236}">
              <a16:creationId xmlns:a16="http://schemas.microsoft.com/office/drawing/2014/main" id="{210AD797-F724-4139-B053-9B267680EF19}"/>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03F9C165-580E-4D45-ABC8-5725DFE97BDD}"/>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F86125DE-FB69-4B97-B688-43206E3A882B}"/>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A9597CC0-38DE-4DF0-B35E-81211A9A5381}"/>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1A8937F5-6276-4D8A-BFDE-09C029F07A48}"/>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a:extLst>
            <a:ext uri="{FF2B5EF4-FFF2-40B4-BE49-F238E27FC236}">
              <a16:creationId xmlns:a16="http://schemas.microsoft.com/office/drawing/2014/main" id="{C4587E1F-92D1-4D7E-80BB-4EC917D5F0AE}"/>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a:extLst>
            <a:ext uri="{FF2B5EF4-FFF2-40B4-BE49-F238E27FC236}">
              <a16:creationId xmlns:a16="http://schemas.microsoft.com/office/drawing/2014/main" id="{8F7CBAA3-FCED-459B-B611-70BFDC6830B9}"/>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a:extLst>
            <a:ext uri="{FF2B5EF4-FFF2-40B4-BE49-F238E27FC236}">
              <a16:creationId xmlns:a16="http://schemas.microsoft.com/office/drawing/2014/main" id="{77FBF6EA-60DF-4A5C-9172-6AF41655505D}"/>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a:extLst>
            <a:ext uri="{FF2B5EF4-FFF2-40B4-BE49-F238E27FC236}">
              <a16:creationId xmlns:a16="http://schemas.microsoft.com/office/drawing/2014/main" id="{732AD7EF-DF35-48A5-8514-F19D54FFEA91}"/>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AD34903E-881A-4292-87E4-59CB2D2ED8D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E0969323-6476-488C-9480-91137A8CB7A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967A2A2-6F91-493F-B74F-2726AC3111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138B9CA-08A3-423F-AFD2-3CC09761556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FC6B440F-40A8-4393-ABBB-7581BC6B16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D08AC36-8E1A-426B-897E-4467461061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DCE40E3-5C6B-48DA-9A3A-EE08350C161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69DDD0F-2395-4BC0-8BCD-DD673A93A40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121FB293-79B3-45A7-A1F2-E5138750FA7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2EEEA0E7-F8B9-4AB6-8F36-15BED392F86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1A2572EE-7FA9-4578-A031-DC884BAB406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6416394F-AF39-41F7-997F-2BC5F75489D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3F39DDAA-55B7-4C78-B36F-16488FB680C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7A35ED9F-EA60-40E2-B5DF-6FEF541ABD7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9ED4FD5-9856-4EA6-9BE3-99D6226EEDE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26CBA2C1-0360-4EAA-9BA9-F85DB501AC1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9111FE63-B087-4541-9C15-2144B08672F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BD4BB764-DA2F-47B4-B8E3-D2333E9BCEC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8B03041-BFDF-4307-B671-5F30E16BC53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EFC45D4E-F868-42EF-840A-2015915EDC4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DBF23676-D185-4222-8475-BEDBCF6ABD7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23D23E0F-6E24-408F-AD1E-ACC9DE6D833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12F0EA4E-8D8D-4CA5-9BB1-FB0FB41F20F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4475489-3D60-4B9F-87B4-EC4C5E372A1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6F028F89-E4D6-45C2-92DF-A6BEA712EF8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68036</xdr:rowOff>
    </xdr:from>
    <xdr:to>
      <xdr:col>85</xdr:col>
      <xdr:colOff>126364</xdr:colOff>
      <xdr:row>108</xdr:row>
      <xdr:rowOff>79466</xdr:rowOff>
    </xdr:to>
    <xdr:cxnSp macro="">
      <xdr:nvCxnSpPr>
        <xdr:cNvPr id="767" name="直線コネクタ 766">
          <a:extLst>
            <a:ext uri="{FF2B5EF4-FFF2-40B4-BE49-F238E27FC236}">
              <a16:creationId xmlns:a16="http://schemas.microsoft.com/office/drawing/2014/main" id="{60AB6403-E35F-4350-8973-FABF42099F95}"/>
            </a:ext>
          </a:extLst>
        </xdr:cNvPr>
        <xdr:cNvCxnSpPr/>
      </xdr:nvCxnSpPr>
      <xdr:spPr>
        <a:xfrm flipV="1">
          <a:off x="14375764" y="16999676"/>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68" name="【公民館】&#10;有形固定資産減価償却率最小値テキスト">
          <a:extLst>
            <a:ext uri="{FF2B5EF4-FFF2-40B4-BE49-F238E27FC236}">
              <a16:creationId xmlns:a16="http://schemas.microsoft.com/office/drawing/2014/main" id="{DCF28180-F7D7-449D-8B9F-467332960847}"/>
            </a:ext>
          </a:extLst>
        </xdr:cNvPr>
        <xdr:cNvSpPr txBox="1"/>
      </xdr:nvSpPr>
      <xdr:spPr>
        <a:xfrm>
          <a:off x="14414500" y="181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69" name="直線コネクタ 768">
          <a:extLst>
            <a:ext uri="{FF2B5EF4-FFF2-40B4-BE49-F238E27FC236}">
              <a16:creationId xmlns:a16="http://schemas.microsoft.com/office/drawing/2014/main" id="{F22ED82C-6B91-4BA5-9EF2-8BD802888C83}"/>
            </a:ext>
          </a:extLst>
        </xdr:cNvPr>
        <xdr:cNvCxnSpPr/>
      </xdr:nvCxnSpPr>
      <xdr:spPr>
        <a:xfrm>
          <a:off x="1428750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14713</xdr:rowOff>
    </xdr:from>
    <xdr:ext cx="405111" cy="259045"/>
    <xdr:sp macro="" textlink="">
      <xdr:nvSpPr>
        <xdr:cNvPr id="770" name="【公民館】&#10;有形固定資産減価償却率最大値テキスト">
          <a:extLst>
            <a:ext uri="{FF2B5EF4-FFF2-40B4-BE49-F238E27FC236}">
              <a16:creationId xmlns:a16="http://schemas.microsoft.com/office/drawing/2014/main" id="{1211299B-62C1-4B5A-86B8-A9E521BDD640}"/>
            </a:ext>
          </a:extLst>
        </xdr:cNvPr>
        <xdr:cNvSpPr txBox="1"/>
      </xdr:nvSpPr>
      <xdr:spPr>
        <a:xfrm>
          <a:off x="14414500" y="167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68036</xdr:rowOff>
    </xdr:from>
    <xdr:to>
      <xdr:col>86</xdr:col>
      <xdr:colOff>25400</xdr:colOff>
      <xdr:row>101</xdr:row>
      <xdr:rowOff>68036</xdr:rowOff>
    </xdr:to>
    <xdr:cxnSp macro="">
      <xdr:nvCxnSpPr>
        <xdr:cNvPr id="771" name="直線コネクタ 770">
          <a:extLst>
            <a:ext uri="{FF2B5EF4-FFF2-40B4-BE49-F238E27FC236}">
              <a16:creationId xmlns:a16="http://schemas.microsoft.com/office/drawing/2014/main" id="{2188AC88-B29D-4394-ACC8-15245733EDD8}"/>
            </a:ext>
          </a:extLst>
        </xdr:cNvPr>
        <xdr:cNvCxnSpPr/>
      </xdr:nvCxnSpPr>
      <xdr:spPr>
        <a:xfrm>
          <a:off x="14287500" y="16999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21789</xdr:rowOff>
    </xdr:from>
    <xdr:ext cx="405111" cy="259045"/>
    <xdr:sp macro="" textlink="">
      <xdr:nvSpPr>
        <xdr:cNvPr id="772" name="【公民館】&#10;有形固定資産減価償却率平均値テキスト">
          <a:extLst>
            <a:ext uri="{FF2B5EF4-FFF2-40B4-BE49-F238E27FC236}">
              <a16:creationId xmlns:a16="http://schemas.microsoft.com/office/drawing/2014/main" id="{87FDC24F-9F40-4534-9058-920842A591FC}"/>
            </a:ext>
          </a:extLst>
        </xdr:cNvPr>
        <xdr:cNvSpPr txBox="1"/>
      </xdr:nvSpPr>
      <xdr:spPr>
        <a:xfrm>
          <a:off x="144145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73" name="フローチャート: 判断 772">
          <a:extLst>
            <a:ext uri="{FF2B5EF4-FFF2-40B4-BE49-F238E27FC236}">
              <a16:creationId xmlns:a16="http://schemas.microsoft.com/office/drawing/2014/main" id="{0900ABE4-CBA0-4E42-9688-48F9AFCC2920}"/>
            </a:ext>
          </a:extLst>
        </xdr:cNvPr>
        <xdr:cNvSpPr/>
      </xdr:nvSpPr>
      <xdr:spPr>
        <a:xfrm>
          <a:off x="14325600" y="17645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7438</xdr:rowOff>
    </xdr:from>
    <xdr:to>
      <xdr:col>81</xdr:col>
      <xdr:colOff>101600</xdr:colOff>
      <xdr:row>105</xdr:row>
      <xdr:rowOff>109038</xdr:rowOff>
    </xdr:to>
    <xdr:sp macro="" textlink="">
      <xdr:nvSpPr>
        <xdr:cNvPr id="774" name="フローチャート: 判断 773">
          <a:extLst>
            <a:ext uri="{FF2B5EF4-FFF2-40B4-BE49-F238E27FC236}">
              <a16:creationId xmlns:a16="http://schemas.microsoft.com/office/drawing/2014/main" id="{4CA27CC1-62C3-4547-B30E-75D6791C7919}"/>
            </a:ext>
          </a:extLst>
        </xdr:cNvPr>
        <xdr:cNvSpPr/>
      </xdr:nvSpPr>
      <xdr:spPr>
        <a:xfrm>
          <a:off x="135788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75" name="フローチャート: 判断 774">
          <a:extLst>
            <a:ext uri="{FF2B5EF4-FFF2-40B4-BE49-F238E27FC236}">
              <a16:creationId xmlns:a16="http://schemas.microsoft.com/office/drawing/2014/main" id="{AC796F35-2678-472C-A4C4-A37B7BC13176}"/>
            </a:ext>
          </a:extLst>
        </xdr:cNvPr>
        <xdr:cNvSpPr/>
      </xdr:nvSpPr>
      <xdr:spPr>
        <a:xfrm>
          <a:off x="1280414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776" name="フローチャート: 判断 775">
          <a:extLst>
            <a:ext uri="{FF2B5EF4-FFF2-40B4-BE49-F238E27FC236}">
              <a16:creationId xmlns:a16="http://schemas.microsoft.com/office/drawing/2014/main" id="{FAC90CED-8CBD-47D9-8328-AA742B334F69}"/>
            </a:ext>
          </a:extLst>
        </xdr:cNvPr>
        <xdr:cNvSpPr/>
      </xdr:nvSpPr>
      <xdr:spPr>
        <a:xfrm>
          <a:off x="12029440" y="17572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7" name="フローチャート: 判断 776">
          <a:extLst>
            <a:ext uri="{FF2B5EF4-FFF2-40B4-BE49-F238E27FC236}">
              <a16:creationId xmlns:a16="http://schemas.microsoft.com/office/drawing/2014/main" id="{3CDCC2D1-F197-4CC7-A34E-53D0CD17736D}"/>
            </a:ext>
          </a:extLst>
        </xdr:cNvPr>
        <xdr:cNvSpPr/>
      </xdr:nvSpPr>
      <xdr:spPr>
        <a:xfrm>
          <a:off x="1123188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0A62230-5A8A-4B83-B4B0-6524198CAC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8CBC26-C6D1-4A22-A0D8-4DB5A3AB16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76B0D21-9A62-4E1B-A647-A260D6D7F7D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E6D4243-6FEF-471F-889F-F987EC13E8A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56485D1-C193-41EA-ABBE-F6E28F2E844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83" name="楕円 782">
          <a:extLst>
            <a:ext uri="{FF2B5EF4-FFF2-40B4-BE49-F238E27FC236}">
              <a16:creationId xmlns:a16="http://schemas.microsoft.com/office/drawing/2014/main" id="{978D79A1-A4E4-47F5-AEB3-C8BD1E4CB372}"/>
            </a:ext>
          </a:extLst>
        </xdr:cNvPr>
        <xdr:cNvSpPr/>
      </xdr:nvSpPr>
      <xdr:spPr>
        <a:xfrm>
          <a:off x="14325600" y="169488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141713</xdr:rowOff>
    </xdr:from>
    <xdr:ext cx="405111" cy="259045"/>
    <xdr:sp macro="" textlink="">
      <xdr:nvSpPr>
        <xdr:cNvPr id="784" name="【公民館】&#10;有形固定資産減価償却率該当値テキスト">
          <a:extLst>
            <a:ext uri="{FF2B5EF4-FFF2-40B4-BE49-F238E27FC236}">
              <a16:creationId xmlns:a16="http://schemas.microsoft.com/office/drawing/2014/main" id="{F9762E08-7A0E-4EE9-B832-0B0ECFC9570F}"/>
            </a:ext>
          </a:extLst>
        </xdr:cNvPr>
        <xdr:cNvSpPr txBox="1"/>
      </xdr:nvSpPr>
      <xdr:spPr>
        <a:xfrm>
          <a:off x="14414500" y="1690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785" name="楕円 784">
          <a:extLst>
            <a:ext uri="{FF2B5EF4-FFF2-40B4-BE49-F238E27FC236}">
              <a16:creationId xmlns:a16="http://schemas.microsoft.com/office/drawing/2014/main" id="{910A257B-4FC0-487B-9BCB-408D6DBF2025}"/>
            </a:ext>
          </a:extLst>
        </xdr:cNvPr>
        <xdr:cNvSpPr/>
      </xdr:nvSpPr>
      <xdr:spPr>
        <a:xfrm>
          <a:off x="13578840" y="16920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68036</xdr:rowOff>
    </xdr:to>
    <xdr:cxnSp macro="">
      <xdr:nvCxnSpPr>
        <xdr:cNvPr id="786" name="直線コネクタ 785">
          <a:extLst>
            <a:ext uri="{FF2B5EF4-FFF2-40B4-BE49-F238E27FC236}">
              <a16:creationId xmlns:a16="http://schemas.microsoft.com/office/drawing/2014/main" id="{14174092-90B8-464B-8961-29BB224E24DB}"/>
            </a:ext>
          </a:extLst>
        </xdr:cNvPr>
        <xdr:cNvCxnSpPr/>
      </xdr:nvCxnSpPr>
      <xdr:spPr>
        <a:xfrm>
          <a:off x="13629640" y="1696701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787" name="楕円 786">
          <a:extLst>
            <a:ext uri="{FF2B5EF4-FFF2-40B4-BE49-F238E27FC236}">
              <a16:creationId xmlns:a16="http://schemas.microsoft.com/office/drawing/2014/main" id="{DA0AD914-AFDF-4915-A692-912A1A140E40}"/>
            </a:ext>
          </a:extLst>
        </xdr:cNvPr>
        <xdr:cNvSpPr/>
      </xdr:nvSpPr>
      <xdr:spPr>
        <a:xfrm>
          <a:off x="1280414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788" name="直線コネクタ 787">
          <a:extLst>
            <a:ext uri="{FF2B5EF4-FFF2-40B4-BE49-F238E27FC236}">
              <a16:creationId xmlns:a16="http://schemas.microsoft.com/office/drawing/2014/main" id="{5936A5FB-82B1-4635-A532-B04E6D501B7F}"/>
            </a:ext>
          </a:extLst>
        </xdr:cNvPr>
        <xdr:cNvCxnSpPr/>
      </xdr:nvCxnSpPr>
      <xdr:spPr>
        <a:xfrm>
          <a:off x="12854940" y="1693436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90714</xdr:rowOff>
    </xdr:from>
    <xdr:to>
      <xdr:col>72</xdr:col>
      <xdr:colOff>38100</xdr:colOff>
      <xdr:row>101</xdr:row>
      <xdr:rowOff>20864</xdr:rowOff>
    </xdr:to>
    <xdr:sp macro="" textlink="">
      <xdr:nvSpPr>
        <xdr:cNvPr id="789" name="楕円 788">
          <a:extLst>
            <a:ext uri="{FF2B5EF4-FFF2-40B4-BE49-F238E27FC236}">
              <a16:creationId xmlns:a16="http://schemas.microsoft.com/office/drawing/2014/main" id="{3981B1EC-F0F5-4E42-B52D-0E39C2D81340}"/>
            </a:ext>
          </a:extLst>
        </xdr:cNvPr>
        <xdr:cNvSpPr/>
      </xdr:nvSpPr>
      <xdr:spPr>
        <a:xfrm>
          <a:off x="12029440" y="1685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141514</xdr:rowOff>
    </xdr:from>
    <xdr:to>
      <xdr:col>76</xdr:col>
      <xdr:colOff>114300</xdr:colOff>
      <xdr:row>101</xdr:row>
      <xdr:rowOff>2721</xdr:rowOff>
    </xdr:to>
    <xdr:cxnSp macro="">
      <xdr:nvCxnSpPr>
        <xdr:cNvPr id="790" name="直線コネクタ 789">
          <a:extLst>
            <a:ext uri="{FF2B5EF4-FFF2-40B4-BE49-F238E27FC236}">
              <a16:creationId xmlns:a16="http://schemas.microsoft.com/office/drawing/2014/main" id="{5C2AACDE-351F-4F41-9485-7E38836E56E5}"/>
            </a:ext>
          </a:extLst>
        </xdr:cNvPr>
        <xdr:cNvCxnSpPr/>
      </xdr:nvCxnSpPr>
      <xdr:spPr>
        <a:xfrm>
          <a:off x="12072620" y="1690551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58057</xdr:rowOff>
    </xdr:from>
    <xdr:to>
      <xdr:col>67</xdr:col>
      <xdr:colOff>101600</xdr:colOff>
      <xdr:row>100</xdr:row>
      <xdr:rowOff>159657</xdr:rowOff>
    </xdr:to>
    <xdr:sp macro="" textlink="">
      <xdr:nvSpPr>
        <xdr:cNvPr id="791" name="楕円 790">
          <a:extLst>
            <a:ext uri="{FF2B5EF4-FFF2-40B4-BE49-F238E27FC236}">
              <a16:creationId xmlns:a16="http://schemas.microsoft.com/office/drawing/2014/main" id="{0404D297-D6BD-4255-8706-EEBC4999516A}"/>
            </a:ext>
          </a:extLst>
        </xdr:cNvPr>
        <xdr:cNvSpPr/>
      </xdr:nvSpPr>
      <xdr:spPr>
        <a:xfrm>
          <a:off x="1123188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108857</xdr:rowOff>
    </xdr:from>
    <xdr:to>
      <xdr:col>71</xdr:col>
      <xdr:colOff>177800</xdr:colOff>
      <xdr:row>100</xdr:row>
      <xdr:rowOff>141514</xdr:rowOff>
    </xdr:to>
    <xdr:cxnSp macro="">
      <xdr:nvCxnSpPr>
        <xdr:cNvPr id="792" name="直線コネクタ 791">
          <a:extLst>
            <a:ext uri="{FF2B5EF4-FFF2-40B4-BE49-F238E27FC236}">
              <a16:creationId xmlns:a16="http://schemas.microsoft.com/office/drawing/2014/main" id="{C1FF9C5C-B59D-4E94-A6E2-E560B29DB718}"/>
            </a:ext>
          </a:extLst>
        </xdr:cNvPr>
        <xdr:cNvCxnSpPr/>
      </xdr:nvCxnSpPr>
      <xdr:spPr>
        <a:xfrm>
          <a:off x="11282680" y="168728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100165</xdr:rowOff>
    </xdr:from>
    <xdr:ext cx="405111" cy="259045"/>
    <xdr:sp macro="" textlink="">
      <xdr:nvSpPr>
        <xdr:cNvPr id="793" name="n_1aveValue【公民館】&#10;有形固定資産減価償却率">
          <a:extLst>
            <a:ext uri="{FF2B5EF4-FFF2-40B4-BE49-F238E27FC236}">
              <a16:creationId xmlns:a16="http://schemas.microsoft.com/office/drawing/2014/main" id="{814C2208-A131-4B0A-8100-F31B4915A42F}"/>
            </a:ext>
          </a:extLst>
        </xdr:cNvPr>
        <xdr:cNvSpPr txBox="1"/>
      </xdr:nvSpPr>
      <xdr:spPr>
        <a:xfrm>
          <a:off x="134372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794" name="n_2aveValue【公民館】&#10;有形固定資産減価償却率">
          <a:extLst>
            <a:ext uri="{FF2B5EF4-FFF2-40B4-BE49-F238E27FC236}">
              <a16:creationId xmlns:a16="http://schemas.microsoft.com/office/drawing/2014/main" id="{EBEFC2E1-76E0-46B6-BD5F-F947C30D2C63}"/>
            </a:ext>
          </a:extLst>
        </xdr:cNvPr>
        <xdr:cNvSpPr txBox="1"/>
      </xdr:nvSpPr>
      <xdr:spPr>
        <a:xfrm>
          <a:off x="1267524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795" name="n_3aveValue【公民館】&#10;有形固定資産減価償却率">
          <a:extLst>
            <a:ext uri="{FF2B5EF4-FFF2-40B4-BE49-F238E27FC236}">
              <a16:creationId xmlns:a16="http://schemas.microsoft.com/office/drawing/2014/main" id="{AF1881D0-BCB7-4269-98B6-B1CB5CD1CF03}"/>
            </a:ext>
          </a:extLst>
        </xdr:cNvPr>
        <xdr:cNvSpPr txBox="1"/>
      </xdr:nvSpPr>
      <xdr:spPr>
        <a:xfrm>
          <a:off x="1190054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796" name="n_4aveValue【公民館】&#10;有形固定資産減価償却率">
          <a:extLst>
            <a:ext uri="{FF2B5EF4-FFF2-40B4-BE49-F238E27FC236}">
              <a16:creationId xmlns:a16="http://schemas.microsoft.com/office/drawing/2014/main" id="{9FA4487D-3040-46AC-95D4-4F0C1384B357}"/>
            </a:ext>
          </a:extLst>
        </xdr:cNvPr>
        <xdr:cNvSpPr txBox="1"/>
      </xdr:nvSpPr>
      <xdr:spPr>
        <a:xfrm>
          <a:off x="1110298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797" name="n_1mainValue【公民館】&#10;有形固定資産減価償却率">
          <a:extLst>
            <a:ext uri="{FF2B5EF4-FFF2-40B4-BE49-F238E27FC236}">
              <a16:creationId xmlns:a16="http://schemas.microsoft.com/office/drawing/2014/main" id="{A1A5C74D-0F6A-47EC-ABE9-4AD6F48411F5}"/>
            </a:ext>
          </a:extLst>
        </xdr:cNvPr>
        <xdr:cNvSpPr txBox="1"/>
      </xdr:nvSpPr>
      <xdr:spPr>
        <a:xfrm>
          <a:off x="13437244" y="166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798" name="n_2mainValue【公民館】&#10;有形固定資産減価償却率">
          <a:extLst>
            <a:ext uri="{FF2B5EF4-FFF2-40B4-BE49-F238E27FC236}">
              <a16:creationId xmlns:a16="http://schemas.microsoft.com/office/drawing/2014/main" id="{D8FAD24C-D4D7-416A-8125-471765262C92}"/>
            </a:ext>
          </a:extLst>
        </xdr:cNvPr>
        <xdr:cNvSpPr txBox="1"/>
      </xdr:nvSpPr>
      <xdr:spPr>
        <a:xfrm>
          <a:off x="1267524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799" name="n_3mainValue【公民館】&#10;有形固定資産減価償却率">
          <a:extLst>
            <a:ext uri="{FF2B5EF4-FFF2-40B4-BE49-F238E27FC236}">
              <a16:creationId xmlns:a16="http://schemas.microsoft.com/office/drawing/2014/main" id="{CF787660-9340-4385-A14B-70F3C12761AF}"/>
            </a:ext>
          </a:extLst>
        </xdr:cNvPr>
        <xdr:cNvSpPr txBox="1"/>
      </xdr:nvSpPr>
      <xdr:spPr>
        <a:xfrm>
          <a:off x="11900544"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4734</xdr:rowOff>
    </xdr:from>
    <xdr:ext cx="405111" cy="259045"/>
    <xdr:sp macro="" textlink="">
      <xdr:nvSpPr>
        <xdr:cNvPr id="800" name="n_4mainValue【公民館】&#10;有形固定資産減価償却率">
          <a:extLst>
            <a:ext uri="{FF2B5EF4-FFF2-40B4-BE49-F238E27FC236}">
              <a16:creationId xmlns:a16="http://schemas.microsoft.com/office/drawing/2014/main" id="{AE6614C7-D8E8-404A-B8DD-FF4EB19E6BA1}"/>
            </a:ext>
          </a:extLst>
        </xdr:cNvPr>
        <xdr:cNvSpPr txBox="1"/>
      </xdr:nvSpPr>
      <xdr:spPr>
        <a:xfrm>
          <a:off x="11102984" y="1660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53702089-9EF7-4029-9619-13B3CBC236B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8BD6E59F-5E1B-4E58-BEC1-536CF66982B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2E216941-2F23-4E34-8539-5E151E4FF2E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8F0FB50-8A55-4030-8243-F4A9FAAA538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C05F70C5-22FB-4E3F-BC0F-D0AB6A8406A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72E834DC-70E2-40AA-8DB7-66AC2D807C3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A18A4047-4129-4EE2-B4F3-FD2587B7B6D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44D49893-47A3-4399-8B06-A9AE63F7566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9C0BAEF8-B30F-466C-A9FB-D15C6A0BB9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8818DA7B-9E4E-43F5-819F-B7BF2ED7200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E2DE89E6-55CC-47C9-8901-4748CFBF0F3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98335265-5D24-4DEE-A761-4EFFB262CC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2727DEF3-8230-4B6D-B691-FF0F81C1415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D0B400F9-1864-4B35-91C3-670A513194B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AF6C6B14-0A51-4926-BB3C-B0359D6C052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D0D3CFEB-356B-47FE-9465-D16605D0191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AEAE130E-2B21-4FBF-B67E-FB040077139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1F1524AE-2BEE-4AC5-9625-63928241C7E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D341F0A1-4A01-4179-A0A9-22C2DF1C76A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DC4CE49B-6E94-44D9-BE51-BF39F223C77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EB4FE87-942E-4B38-A947-02E037512DB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C6D1906-FAAE-4C5B-8680-706B48C816E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846FC3D7-B740-4FB0-BB2A-EC1ABAB994E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4" name="直線コネクタ 823">
          <a:extLst>
            <a:ext uri="{FF2B5EF4-FFF2-40B4-BE49-F238E27FC236}">
              <a16:creationId xmlns:a16="http://schemas.microsoft.com/office/drawing/2014/main" id="{377E8685-C43D-499A-8D82-18B2771F95D5}"/>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5" name="【公民館】&#10;一人当たり面積最小値テキスト">
          <a:extLst>
            <a:ext uri="{FF2B5EF4-FFF2-40B4-BE49-F238E27FC236}">
              <a16:creationId xmlns:a16="http://schemas.microsoft.com/office/drawing/2014/main" id="{DFF88A8A-1075-43C9-BD72-816491075C56}"/>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6" name="直線コネクタ 825">
          <a:extLst>
            <a:ext uri="{FF2B5EF4-FFF2-40B4-BE49-F238E27FC236}">
              <a16:creationId xmlns:a16="http://schemas.microsoft.com/office/drawing/2014/main" id="{860E64AC-5BDD-4E26-A459-E2ABE893D4CC}"/>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7" name="【公民館】&#10;一人当たり面積最大値テキスト">
          <a:extLst>
            <a:ext uri="{FF2B5EF4-FFF2-40B4-BE49-F238E27FC236}">
              <a16:creationId xmlns:a16="http://schemas.microsoft.com/office/drawing/2014/main" id="{B8109273-1A17-4271-9A68-8D9BBF4AD710}"/>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8" name="直線コネクタ 827">
          <a:extLst>
            <a:ext uri="{FF2B5EF4-FFF2-40B4-BE49-F238E27FC236}">
              <a16:creationId xmlns:a16="http://schemas.microsoft.com/office/drawing/2014/main" id="{326806FB-6F82-4CAA-8766-EF6CC9EECEAE}"/>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9" name="【公民館】&#10;一人当たり面積平均値テキスト">
          <a:extLst>
            <a:ext uri="{FF2B5EF4-FFF2-40B4-BE49-F238E27FC236}">
              <a16:creationId xmlns:a16="http://schemas.microsoft.com/office/drawing/2014/main" id="{8898177B-F5C4-4EC4-853C-C6FB7A1D22D4}"/>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0" name="フローチャート: 判断 829">
          <a:extLst>
            <a:ext uri="{FF2B5EF4-FFF2-40B4-BE49-F238E27FC236}">
              <a16:creationId xmlns:a16="http://schemas.microsoft.com/office/drawing/2014/main" id="{3E176439-BBFC-464D-8785-0DCF6032A566}"/>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1" name="フローチャート: 判断 830">
          <a:extLst>
            <a:ext uri="{FF2B5EF4-FFF2-40B4-BE49-F238E27FC236}">
              <a16:creationId xmlns:a16="http://schemas.microsoft.com/office/drawing/2014/main" id="{C5BAEFE3-8688-4C64-BB7F-72430DEDD7F2}"/>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2" name="フローチャート: 判断 831">
          <a:extLst>
            <a:ext uri="{FF2B5EF4-FFF2-40B4-BE49-F238E27FC236}">
              <a16:creationId xmlns:a16="http://schemas.microsoft.com/office/drawing/2014/main" id="{58F9E58F-BA29-463C-8B6D-117AF81D3CDD}"/>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3" name="フローチャート: 判断 832">
          <a:extLst>
            <a:ext uri="{FF2B5EF4-FFF2-40B4-BE49-F238E27FC236}">
              <a16:creationId xmlns:a16="http://schemas.microsoft.com/office/drawing/2014/main" id="{226F7794-D511-4212-B4EA-E7F62C6C051C}"/>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4" name="フローチャート: 判断 833">
          <a:extLst>
            <a:ext uri="{FF2B5EF4-FFF2-40B4-BE49-F238E27FC236}">
              <a16:creationId xmlns:a16="http://schemas.microsoft.com/office/drawing/2014/main" id="{2CAACA08-2542-4076-B17F-1914012926E4}"/>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E3829B4-C04E-472C-815E-307AE3213C2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000FD37-1254-4C82-B575-70A62D822D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A14F8AF-951E-4CFF-86CD-1B8A11FDC2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3D3DFA6-C85B-4127-A9EA-CC5813F378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2E30F30-8204-47FC-8731-BE93C468824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40" name="楕円 839">
          <a:extLst>
            <a:ext uri="{FF2B5EF4-FFF2-40B4-BE49-F238E27FC236}">
              <a16:creationId xmlns:a16="http://schemas.microsoft.com/office/drawing/2014/main" id="{99118A57-5C1F-4A27-9907-FB29EEBC4141}"/>
            </a:ext>
          </a:extLst>
        </xdr:cNvPr>
        <xdr:cNvSpPr/>
      </xdr:nvSpPr>
      <xdr:spPr>
        <a:xfrm>
          <a:off x="1945894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41" name="【公民館】&#10;一人当たり面積該当値テキスト">
          <a:extLst>
            <a:ext uri="{FF2B5EF4-FFF2-40B4-BE49-F238E27FC236}">
              <a16:creationId xmlns:a16="http://schemas.microsoft.com/office/drawing/2014/main" id="{D5437718-71AA-4421-B631-FB38A669E7D8}"/>
            </a:ext>
          </a:extLst>
        </xdr:cNvPr>
        <xdr:cNvSpPr txBox="1"/>
      </xdr:nvSpPr>
      <xdr:spPr>
        <a:xfrm>
          <a:off x="19547840" y="179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42" name="楕円 841">
          <a:extLst>
            <a:ext uri="{FF2B5EF4-FFF2-40B4-BE49-F238E27FC236}">
              <a16:creationId xmlns:a16="http://schemas.microsoft.com/office/drawing/2014/main" id="{5B7F4DBB-7B07-416A-B09D-4720B6AD74FE}"/>
            </a:ext>
          </a:extLst>
        </xdr:cNvPr>
        <xdr:cNvSpPr/>
      </xdr:nvSpPr>
      <xdr:spPr>
        <a:xfrm>
          <a:off x="1873504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43" name="直線コネクタ 842">
          <a:extLst>
            <a:ext uri="{FF2B5EF4-FFF2-40B4-BE49-F238E27FC236}">
              <a16:creationId xmlns:a16="http://schemas.microsoft.com/office/drawing/2014/main" id="{BC096827-FF62-4FF6-8644-37CDCA7F3350}"/>
            </a:ext>
          </a:extLst>
        </xdr:cNvPr>
        <xdr:cNvCxnSpPr/>
      </xdr:nvCxnSpPr>
      <xdr:spPr>
        <a:xfrm>
          <a:off x="18778220" y="1812798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44" name="楕円 843">
          <a:extLst>
            <a:ext uri="{FF2B5EF4-FFF2-40B4-BE49-F238E27FC236}">
              <a16:creationId xmlns:a16="http://schemas.microsoft.com/office/drawing/2014/main" id="{1687A4E3-B81A-4F80-94FE-F0B0881D6F72}"/>
            </a:ext>
          </a:extLst>
        </xdr:cNvPr>
        <xdr:cNvSpPr/>
      </xdr:nvSpPr>
      <xdr:spPr>
        <a:xfrm>
          <a:off x="1793748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845" name="直線コネクタ 844">
          <a:extLst>
            <a:ext uri="{FF2B5EF4-FFF2-40B4-BE49-F238E27FC236}">
              <a16:creationId xmlns:a16="http://schemas.microsoft.com/office/drawing/2014/main" id="{99743394-BC71-4C3A-ADA4-AADA74987E92}"/>
            </a:ext>
          </a:extLst>
        </xdr:cNvPr>
        <xdr:cNvCxnSpPr/>
      </xdr:nvCxnSpPr>
      <xdr:spPr>
        <a:xfrm>
          <a:off x="17988280" y="181279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46" name="楕円 845">
          <a:extLst>
            <a:ext uri="{FF2B5EF4-FFF2-40B4-BE49-F238E27FC236}">
              <a16:creationId xmlns:a16="http://schemas.microsoft.com/office/drawing/2014/main" id="{36246971-DA56-4CB6-AFF1-D86879352BAD}"/>
            </a:ext>
          </a:extLst>
        </xdr:cNvPr>
        <xdr:cNvSpPr/>
      </xdr:nvSpPr>
      <xdr:spPr>
        <a:xfrm>
          <a:off x="1716278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47" name="直線コネクタ 846">
          <a:extLst>
            <a:ext uri="{FF2B5EF4-FFF2-40B4-BE49-F238E27FC236}">
              <a16:creationId xmlns:a16="http://schemas.microsoft.com/office/drawing/2014/main" id="{8DBE6F1D-42B4-4116-A9E4-0898E9558975}"/>
            </a:ext>
          </a:extLst>
        </xdr:cNvPr>
        <xdr:cNvCxnSpPr/>
      </xdr:nvCxnSpPr>
      <xdr:spPr>
        <a:xfrm>
          <a:off x="17213580" y="181279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8" name="楕円 847">
          <a:extLst>
            <a:ext uri="{FF2B5EF4-FFF2-40B4-BE49-F238E27FC236}">
              <a16:creationId xmlns:a16="http://schemas.microsoft.com/office/drawing/2014/main" id="{638B971D-3E8B-4934-B071-48265498A2D7}"/>
            </a:ext>
          </a:extLst>
        </xdr:cNvPr>
        <xdr:cNvSpPr/>
      </xdr:nvSpPr>
      <xdr:spPr>
        <a:xfrm>
          <a:off x="1638808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22861</xdr:rowOff>
    </xdr:to>
    <xdr:cxnSp macro="">
      <xdr:nvCxnSpPr>
        <xdr:cNvPr id="849" name="直線コネクタ 848">
          <a:extLst>
            <a:ext uri="{FF2B5EF4-FFF2-40B4-BE49-F238E27FC236}">
              <a16:creationId xmlns:a16="http://schemas.microsoft.com/office/drawing/2014/main" id="{291DEE72-4632-498F-8241-3FDD7125658D}"/>
            </a:ext>
          </a:extLst>
        </xdr:cNvPr>
        <xdr:cNvCxnSpPr/>
      </xdr:nvCxnSpPr>
      <xdr:spPr>
        <a:xfrm>
          <a:off x="16431260" y="181279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50" name="n_1aveValue【公民館】&#10;一人当たり面積">
          <a:extLst>
            <a:ext uri="{FF2B5EF4-FFF2-40B4-BE49-F238E27FC236}">
              <a16:creationId xmlns:a16="http://schemas.microsoft.com/office/drawing/2014/main" id="{28A19691-19AA-458E-A284-312653BB4FEA}"/>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1" name="n_2aveValue【公民館】&#10;一人当たり面積">
          <a:extLst>
            <a:ext uri="{FF2B5EF4-FFF2-40B4-BE49-F238E27FC236}">
              <a16:creationId xmlns:a16="http://schemas.microsoft.com/office/drawing/2014/main" id="{1BD83717-6464-4E96-B072-DAAA91BEF7B9}"/>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2" name="n_3aveValue【公民館】&#10;一人当たり面積">
          <a:extLst>
            <a:ext uri="{FF2B5EF4-FFF2-40B4-BE49-F238E27FC236}">
              <a16:creationId xmlns:a16="http://schemas.microsoft.com/office/drawing/2014/main" id="{B10E06CA-B78E-42E3-815A-87DBC19ABDCB}"/>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3" name="n_4aveValue【公民館】&#10;一人当たり面積">
          <a:extLst>
            <a:ext uri="{FF2B5EF4-FFF2-40B4-BE49-F238E27FC236}">
              <a16:creationId xmlns:a16="http://schemas.microsoft.com/office/drawing/2014/main" id="{DBC8169A-DC07-48DB-83DC-52C53EAD9404}"/>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54" name="n_1mainValue【公民館】&#10;一人当たり面積">
          <a:extLst>
            <a:ext uri="{FF2B5EF4-FFF2-40B4-BE49-F238E27FC236}">
              <a16:creationId xmlns:a16="http://schemas.microsoft.com/office/drawing/2014/main" id="{527BD3A1-4E19-479E-BFB3-30224C4886E1}"/>
            </a:ext>
          </a:extLst>
        </xdr:cNvPr>
        <xdr:cNvSpPr txBox="1"/>
      </xdr:nvSpPr>
      <xdr:spPr>
        <a:xfrm>
          <a:off x="185611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55" name="n_2mainValue【公民館】&#10;一人当たり面積">
          <a:extLst>
            <a:ext uri="{FF2B5EF4-FFF2-40B4-BE49-F238E27FC236}">
              <a16:creationId xmlns:a16="http://schemas.microsoft.com/office/drawing/2014/main" id="{B9C710B1-9BDE-4020-84EB-6F798FB321B0}"/>
            </a:ext>
          </a:extLst>
        </xdr:cNvPr>
        <xdr:cNvSpPr txBox="1"/>
      </xdr:nvSpPr>
      <xdr:spPr>
        <a:xfrm>
          <a:off x="177762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56" name="n_3mainValue【公民館】&#10;一人当たり面積">
          <a:extLst>
            <a:ext uri="{FF2B5EF4-FFF2-40B4-BE49-F238E27FC236}">
              <a16:creationId xmlns:a16="http://schemas.microsoft.com/office/drawing/2014/main" id="{09F10AE7-FC94-4BBB-9678-7897E3992362}"/>
            </a:ext>
          </a:extLst>
        </xdr:cNvPr>
        <xdr:cNvSpPr txBox="1"/>
      </xdr:nvSpPr>
      <xdr:spPr>
        <a:xfrm>
          <a:off x="170015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7" name="n_4mainValue【公民館】&#10;一人当たり面積">
          <a:extLst>
            <a:ext uri="{FF2B5EF4-FFF2-40B4-BE49-F238E27FC236}">
              <a16:creationId xmlns:a16="http://schemas.microsoft.com/office/drawing/2014/main" id="{6616AFB4-9222-4567-9362-4F9C5FCF56D0}"/>
            </a:ext>
          </a:extLst>
        </xdr:cNvPr>
        <xdr:cNvSpPr txBox="1"/>
      </xdr:nvSpPr>
      <xdr:spPr>
        <a:xfrm>
          <a:off x="162268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3EA793C-DDA8-44F7-865F-69E9DE2CF6A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DB3A60E-AA69-45CB-BE70-7096A76518D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0DFF8CD-0975-4BFF-B2BF-67D61D603D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ほとんどの類型において、有形固定資産減価償却率は類似団体平均を上回っているものの、平成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年度に建て替えた中央公民館や近年耐震化を実施した学校施設などについては類似団体平均を下回っている。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今後も公共施設等総合管理計画や個別施設計画に基づき効率的保全、適正配置、有効活用に努め、公共施設の適正管理を推進する。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87BC48-3C7E-4B30-B407-71D050A2C5A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951DE4-4E52-4409-A7F2-B03CDC3B8DD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8F4310-78E9-46C9-BDCC-FF779AAB540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A26D67-D90A-46E1-9872-0C6AD38067D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E27D8-BF3A-4FE5-8250-4D6B70C0F8D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D85C85-FF87-400C-B86A-5992105AA1C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80E305-2550-41D4-AD13-FC1299449FF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478C44-C964-4D77-BB12-BA10D3EEDA4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B1AB00-DEDA-4F22-A6B5-6D34395161B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39115E-25F9-4A32-A6AF-FA5A51022C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256035-8BA4-487A-AC21-7AA50B4597F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F98955-E1F1-4D6B-9040-967BE5CD2E5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7A3D6-541B-4AE8-81D8-D3A028BD6C1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7BA940-E03D-490B-853C-C1C002317FD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B0A67E-4C0F-4C35-9B90-030A19959D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D9E114-E3C6-45E9-8475-001E8C0F31B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221D02-2E07-4DC4-835E-763F9D5231F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2BD0B4-9F63-4C6A-990B-923B7A4FC6F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B90BF3-1138-415D-B579-A5BFEA866FD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C81069-F375-4837-B520-524F2A2B8B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C1476F-8C45-48B1-A0D4-33BAB5A4D8A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B51CF9-164A-4A42-8572-E2519E6FB3D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BC99F8-E2A6-4F0C-BAB6-A41A6D3FF25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2054F1-9E74-4F22-B5F9-1AF46BBE240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EF600B-5782-46DB-B04B-2D03C6123D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D8C5A6-9FEE-4532-ADE6-5BC8F795A8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7DEE78-FE64-48C6-A202-2208917311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B22A23-6A27-49D5-A863-BE99CEE5C00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51978C-8EDB-418D-B3D7-1FA9FFAA607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353F80-2194-4ACC-8523-CE4689F4E81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1A966E-1BD8-4BAB-AF12-B68AF10CF66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768351-A6D6-4BF0-9F95-73A0FA18FAA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74FECE-D9CF-4EEA-A2B9-F83BFB76F94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ED0F30-BB44-4329-9F5E-B52715C82A4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A724AC-1954-46BB-A7B0-AC216F83ED5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D3A8B1-AB89-4313-85AD-E51846877A5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0782B4-A077-41F7-A9BD-9E8E8A1B7CD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361134-E79B-4A34-8552-94721EAF682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995BA0-D4AE-4BC2-BCF4-5CBDE33F3DA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A649C0-B1B8-43C2-9B7F-8F86B737CA5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0B944C-0FF8-4D43-93E6-5920EB96D70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024FE9-A99E-4585-B274-D56C360B544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5AFF08-01E5-47D2-8233-EA1B8D9A779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DFAC86-14C2-4A8F-9C04-6C34F7B910A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A8833B-207F-43BC-B6B4-A8BFF200C4D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FA210B-8EBC-482B-92FF-2AD5C46AC32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71E68B-E429-46EA-80BC-AA6E0839506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DE5EE4-C2B8-41A3-8856-B90DE68775F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C0AAC5-D069-4386-8C63-0210B743962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7E7453E-0673-496E-BB44-ED0B885405C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D5624AC-60EB-4B32-A22F-F2AE146A19C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7C6EDF6-075D-432C-A6B0-902C944E67E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9CCF2F-A390-415E-9A1A-5AE8C46E45C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7DD843-ED88-4CB9-8FB1-DE9EEF5AF3C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789B9C-1168-4AAD-B11D-7929B8EBFCF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709EBE3-E838-4462-BA20-C891B2A907E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DB68EF93-9946-4F24-A899-DFA974DB12E8}"/>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15801262-91F6-4945-A1ED-BA8E546E47B4}"/>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58B14631-6D34-4336-9883-F403453611FD}"/>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FBB056C9-35F5-46C7-8E4E-364A90E2A22D}"/>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691142E1-3FB2-4EAC-B03A-A362C3E13B07}"/>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A064EFFA-6CA5-4F27-8B6F-42353445C1F5}"/>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7B7CA0A0-1A81-414F-8A3F-E189A4A660FE}"/>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246F16F6-8C01-4C8D-8D16-0D80C25D0A37}"/>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EC67B94A-14F3-40E0-891B-ACCCF422A445}"/>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13D85B66-68CD-466E-BE39-C74310635265}"/>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D2DD4991-D86E-4F89-BA5F-DD185BB5D367}"/>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3E4BB0-613F-496F-B79D-5FDB26E721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CC80F8-009E-46C7-8AA0-3A39B31B19E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04DB9A-AD4B-41D7-9401-92B6E8DA9E7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948B42-3FB2-4B68-A10E-0147AD24501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71E67D6-5D3B-499E-8B86-A8F6A1542E1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a:extLst>
            <a:ext uri="{FF2B5EF4-FFF2-40B4-BE49-F238E27FC236}">
              <a16:creationId xmlns:a16="http://schemas.microsoft.com/office/drawing/2014/main" id="{37BC5C11-C7FE-4AA2-A00C-7D6CA1B79E08}"/>
            </a:ext>
          </a:extLst>
        </xdr:cNvPr>
        <xdr:cNvSpPr/>
      </xdr:nvSpPr>
      <xdr:spPr>
        <a:xfrm>
          <a:off x="4036060" y="687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84018</xdr:rowOff>
    </xdr:from>
    <xdr:ext cx="405111" cy="259045"/>
    <xdr:sp macro="" textlink="">
      <xdr:nvSpPr>
        <xdr:cNvPr id="75" name="【図書館】&#10;有形固定資産減価償却率該当値テキスト">
          <a:extLst>
            <a:ext uri="{FF2B5EF4-FFF2-40B4-BE49-F238E27FC236}">
              <a16:creationId xmlns:a16="http://schemas.microsoft.com/office/drawing/2014/main" id="{6B6A32BA-45D0-4D77-9BC2-5B5B28360AD4}"/>
            </a:ext>
          </a:extLst>
        </xdr:cNvPr>
        <xdr:cNvSpPr txBox="1"/>
      </xdr:nvSpPr>
      <xdr:spPr>
        <a:xfrm>
          <a:off x="4124960" y="678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134801</xdr:rowOff>
    </xdr:from>
    <xdr:to>
      <xdr:col>20</xdr:col>
      <xdr:colOff>38100</xdr:colOff>
      <xdr:row>41</xdr:row>
      <xdr:rowOff>64951</xdr:rowOff>
    </xdr:to>
    <xdr:sp macro="" textlink="">
      <xdr:nvSpPr>
        <xdr:cNvPr id="76" name="楕円 75">
          <a:extLst>
            <a:ext uri="{FF2B5EF4-FFF2-40B4-BE49-F238E27FC236}">
              <a16:creationId xmlns:a16="http://schemas.microsoft.com/office/drawing/2014/main" id="{992207AC-FAD3-4DDF-B189-BBA381FC7214}"/>
            </a:ext>
          </a:extLst>
        </xdr:cNvPr>
        <xdr:cNvSpPr/>
      </xdr:nvSpPr>
      <xdr:spPr>
        <a:xfrm>
          <a:off x="3312160" y="6840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xdr:rowOff>
    </xdr:from>
    <xdr:to>
      <xdr:col>24</xdr:col>
      <xdr:colOff>63500</xdr:colOff>
      <xdr:row>41</xdr:row>
      <xdr:rowOff>48441</xdr:rowOff>
    </xdr:to>
    <xdr:cxnSp macro="">
      <xdr:nvCxnSpPr>
        <xdr:cNvPr id="77" name="直線コネクタ 76">
          <a:extLst>
            <a:ext uri="{FF2B5EF4-FFF2-40B4-BE49-F238E27FC236}">
              <a16:creationId xmlns:a16="http://schemas.microsoft.com/office/drawing/2014/main" id="{655C392B-83B7-4562-A6CE-A3D3112FA7AB}"/>
            </a:ext>
          </a:extLst>
        </xdr:cNvPr>
        <xdr:cNvCxnSpPr/>
      </xdr:nvCxnSpPr>
      <xdr:spPr>
        <a:xfrm>
          <a:off x="3355340" y="688739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8" name="楕円 77">
          <a:extLst>
            <a:ext uri="{FF2B5EF4-FFF2-40B4-BE49-F238E27FC236}">
              <a16:creationId xmlns:a16="http://schemas.microsoft.com/office/drawing/2014/main" id="{F772392C-923D-40E3-A7D9-ED9F0EC6F9EE}"/>
            </a:ext>
          </a:extLst>
        </xdr:cNvPr>
        <xdr:cNvSpPr/>
      </xdr:nvSpPr>
      <xdr:spPr>
        <a:xfrm>
          <a:off x="2514600" y="6806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41</xdr:row>
      <xdr:rowOff>14151</xdr:rowOff>
    </xdr:to>
    <xdr:cxnSp macro="">
      <xdr:nvCxnSpPr>
        <xdr:cNvPr id="79" name="直線コネクタ 78">
          <a:extLst>
            <a:ext uri="{FF2B5EF4-FFF2-40B4-BE49-F238E27FC236}">
              <a16:creationId xmlns:a16="http://schemas.microsoft.com/office/drawing/2014/main" id="{3670BEB7-C419-4887-A9D3-B43F383B5FD5}"/>
            </a:ext>
          </a:extLst>
        </xdr:cNvPr>
        <xdr:cNvCxnSpPr/>
      </xdr:nvCxnSpPr>
      <xdr:spPr>
        <a:xfrm>
          <a:off x="2565400" y="6856912"/>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80" name="楕円 79">
          <a:extLst>
            <a:ext uri="{FF2B5EF4-FFF2-40B4-BE49-F238E27FC236}">
              <a16:creationId xmlns:a16="http://schemas.microsoft.com/office/drawing/2014/main" id="{51AFECE9-AAA8-4190-BB18-0EA45BF9D752}"/>
            </a:ext>
          </a:extLst>
        </xdr:cNvPr>
        <xdr:cNvSpPr/>
      </xdr:nvSpPr>
      <xdr:spPr>
        <a:xfrm>
          <a:off x="17399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115388</xdr:rowOff>
    </xdr:from>
    <xdr:to>
      <xdr:col>15</xdr:col>
      <xdr:colOff>50800</xdr:colOff>
      <xdr:row>40</xdr:row>
      <xdr:rowOff>151312</xdr:rowOff>
    </xdr:to>
    <xdr:cxnSp macro="">
      <xdr:nvCxnSpPr>
        <xdr:cNvPr id="81" name="直線コネクタ 80">
          <a:extLst>
            <a:ext uri="{FF2B5EF4-FFF2-40B4-BE49-F238E27FC236}">
              <a16:creationId xmlns:a16="http://schemas.microsoft.com/office/drawing/2014/main" id="{4154FBC0-23C7-4C34-A596-DE0C8200F966}"/>
            </a:ext>
          </a:extLst>
        </xdr:cNvPr>
        <xdr:cNvCxnSpPr/>
      </xdr:nvCxnSpPr>
      <xdr:spPr>
        <a:xfrm>
          <a:off x="1790700" y="682098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30299</xdr:rowOff>
    </xdr:from>
    <xdr:to>
      <xdr:col>6</xdr:col>
      <xdr:colOff>38100</xdr:colOff>
      <xdr:row>40</xdr:row>
      <xdr:rowOff>131899</xdr:rowOff>
    </xdr:to>
    <xdr:sp macro="" textlink="">
      <xdr:nvSpPr>
        <xdr:cNvPr id="82" name="楕円 81">
          <a:extLst>
            <a:ext uri="{FF2B5EF4-FFF2-40B4-BE49-F238E27FC236}">
              <a16:creationId xmlns:a16="http://schemas.microsoft.com/office/drawing/2014/main" id="{DB2DE0DB-B2F7-4CF7-A70D-2CE21F6CE65E}"/>
            </a:ext>
          </a:extLst>
        </xdr:cNvPr>
        <xdr:cNvSpPr/>
      </xdr:nvSpPr>
      <xdr:spPr>
        <a:xfrm>
          <a:off x="965200" y="6735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81099</xdr:rowOff>
    </xdr:from>
    <xdr:to>
      <xdr:col>10</xdr:col>
      <xdr:colOff>114300</xdr:colOff>
      <xdr:row>40</xdr:row>
      <xdr:rowOff>115388</xdr:rowOff>
    </xdr:to>
    <xdr:cxnSp macro="">
      <xdr:nvCxnSpPr>
        <xdr:cNvPr id="83" name="直線コネクタ 82">
          <a:extLst>
            <a:ext uri="{FF2B5EF4-FFF2-40B4-BE49-F238E27FC236}">
              <a16:creationId xmlns:a16="http://schemas.microsoft.com/office/drawing/2014/main" id="{382D7973-30D5-45B3-9306-046D3BF1A1FF}"/>
            </a:ext>
          </a:extLst>
        </xdr:cNvPr>
        <xdr:cNvCxnSpPr/>
      </xdr:nvCxnSpPr>
      <xdr:spPr>
        <a:xfrm>
          <a:off x="1008380" y="678669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3296BA2B-1D04-40B6-920D-72698D25661C}"/>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545BB533-2DF0-4E96-B039-8B85F7555F09}"/>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45B5703C-C717-4CE4-AE41-ABA0250093B9}"/>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39DE4749-E6F7-47E5-990E-5F0E3605FD77}"/>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A28B05F5-69E9-4546-BB33-CDB2112642DF}"/>
            </a:ext>
          </a:extLst>
        </xdr:cNvPr>
        <xdr:cNvSpPr txBox="1"/>
      </xdr:nvSpPr>
      <xdr:spPr>
        <a:xfrm>
          <a:off x="317056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5D56B3CB-B1F8-46B7-A3E9-08EF77E29DFB}"/>
            </a:ext>
          </a:extLst>
        </xdr:cNvPr>
        <xdr:cNvSpPr txBox="1"/>
      </xdr:nvSpPr>
      <xdr:spPr>
        <a:xfrm>
          <a:off x="2385704" y="689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87903E7A-E065-45CF-A554-AAC110F48D67}"/>
            </a:ext>
          </a:extLst>
        </xdr:cNvPr>
        <xdr:cNvSpPr txBox="1"/>
      </xdr:nvSpPr>
      <xdr:spPr>
        <a:xfrm>
          <a:off x="161100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123026</xdr:rowOff>
    </xdr:from>
    <xdr:ext cx="405111" cy="259045"/>
    <xdr:sp macro="" textlink="">
      <xdr:nvSpPr>
        <xdr:cNvPr id="91" name="n_4mainValue【図書館】&#10;有形固定資産減価償却率">
          <a:extLst>
            <a:ext uri="{FF2B5EF4-FFF2-40B4-BE49-F238E27FC236}">
              <a16:creationId xmlns:a16="http://schemas.microsoft.com/office/drawing/2014/main" id="{F97677E4-AA84-407B-BB21-B85D2CA27D0B}"/>
            </a:ext>
          </a:extLst>
        </xdr:cNvPr>
        <xdr:cNvSpPr txBox="1"/>
      </xdr:nvSpPr>
      <xdr:spPr>
        <a:xfrm>
          <a:off x="83630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94EEB1E-7ACF-449B-999F-88FEF474679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72A983-A0E1-446C-95F2-6099AA677B4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C4272C-2924-4FFA-A430-BDD92560B33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862D335-8DCF-46B4-97DC-C0A295F62AD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E289D0-6134-4956-8F70-C103AF6437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AA7BDA9-C4F9-4630-8956-586F6CF6814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CBC14AB-C308-4C0C-B9C8-DAD312FD77E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3674224-A3F3-416A-BB83-9A194DAED26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49283FD-7F91-4597-9FE8-CC528CEF69D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9B7BEB-A8D9-4353-B932-6B328FF310C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2E8F16C-FE1F-4C86-80E4-810BD2DD212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5B1715B-638B-4690-B024-A7865D9495F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232723E-2BF5-42EF-A855-2B169F65D2B8}"/>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92437A2-F4A7-49B6-A5D3-CEDE8256157D}"/>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EE9D9CF-532B-4DB8-913A-4C59FEC5BE4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7D603EF-7C36-4056-8D13-EE2956FBA47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9F08943-1423-46C8-9B99-408B07C65989}"/>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F70B019-484F-4799-9BC1-434645402F96}"/>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E7F84C8-986F-44D0-9C1D-C4A0EDB2AEC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7E7DDD0-BB20-4C13-9556-05CF87ADD327}"/>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6D061B8E-70A4-42F5-AF24-C85210494F9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205139C-B478-4899-9161-FC986D1C8E33}"/>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20849E1-C5C5-4CB0-819A-52A8B653FC2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948D987-33F9-4971-9796-2F6E5F40009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9385657-8518-4F4B-84CD-012774AC142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DA56263-CF7F-4EC4-8B8F-F86D1FDECABA}"/>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02EAE18-F349-4C5E-9279-6BC3B2978882}"/>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4AF45501-EC28-4567-BE2C-8DCC0B643803}"/>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A7DCCDC-05CB-43F8-89E6-86B9D4CF95B0}"/>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F4A8A471-7F10-4C57-82B3-F92F303CFC67}"/>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1EF82CBE-9ABB-40D5-9240-A13C57C2626B}"/>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9D68ACC5-45C2-4FF8-B177-DCFAE2F610A0}"/>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75CCD7B0-1ABD-4DBD-85DC-72470703A576}"/>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F9D5F86F-5C4C-45A7-8CF8-DC9FF1C8C420}"/>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8424D04F-B56B-4E5F-BDF2-2B9DD0F3A55E}"/>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D6BE697A-A2EC-4542-93E9-D76322C7784C}"/>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D4346F-1A2B-47CD-B9FD-1757291BC9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16FA4CB-8C36-4370-BEFA-13E82B34B01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872E3DD-B216-490A-A004-603C8B9DE7F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6A4B0A-8CC8-4A82-885C-0D7EF07B289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96D2DF2-DC0E-4A21-9EC8-D88406AA473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a:extLst>
            <a:ext uri="{FF2B5EF4-FFF2-40B4-BE49-F238E27FC236}">
              <a16:creationId xmlns:a16="http://schemas.microsoft.com/office/drawing/2014/main" id="{4DB4215F-138B-4CAB-9FAF-E08537B7EC5C}"/>
            </a:ext>
          </a:extLst>
        </xdr:cNvPr>
        <xdr:cNvSpPr/>
      </xdr:nvSpPr>
      <xdr:spPr>
        <a:xfrm>
          <a:off x="919226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34" name="【図書館】&#10;一人当たり面積該当値テキスト">
          <a:extLst>
            <a:ext uri="{FF2B5EF4-FFF2-40B4-BE49-F238E27FC236}">
              <a16:creationId xmlns:a16="http://schemas.microsoft.com/office/drawing/2014/main" id="{7233299E-C528-48C6-8321-5FC119DEB0B2}"/>
            </a:ext>
          </a:extLst>
        </xdr:cNvPr>
        <xdr:cNvSpPr txBox="1"/>
      </xdr:nvSpPr>
      <xdr:spPr>
        <a:xfrm>
          <a:off x="92583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a:extLst>
            <a:ext uri="{FF2B5EF4-FFF2-40B4-BE49-F238E27FC236}">
              <a16:creationId xmlns:a16="http://schemas.microsoft.com/office/drawing/2014/main" id="{BD560759-62E9-4C0A-AD83-BDDC2C50B076}"/>
            </a:ext>
          </a:extLst>
        </xdr:cNvPr>
        <xdr:cNvSpPr/>
      </xdr:nvSpPr>
      <xdr:spPr>
        <a:xfrm>
          <a:off x="844550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EEBC70F3-C291-4736-A50E-89D71DBF7FAA}"/>
            </a:ext>
          </a:extLst>
        </xdr:cNvPr>
        <xdr:cNvCxnSpPr/>
      </xdr:nvCxnSpPr>
      <xdr:spPr>
        <a:xfrm>
          <a:off x="8496300" y="68759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3583E937-DC9F-4B81-AB2C-11446BE57CDD}"/>
            </a:ext>
          </a:extLst>
        </xdr:cNvPr>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A56D67F3-B2C0-48B8-87F1-BECDA5A83E43}"/>
            </a:ext>
          </a:extLst>
        </xdr:cNvPr>
        <xdr:cNvCxnSpPr/>
      </xdr:nvCxnSpPr>
      <xdr:spPr>
        <a:xfrm>
          <a:off x="7713980" y="68759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6CD81BC8-49DC-4FD5-8EAD-D435C5099803}"/>
            </a:ext>
          </a:extLst>
        </xdr:cNvPr>
        <xdr:cNvSpPr/>
      </xdr:nvSpPr>
      <xdr:spPr>
        <a:xfrm>
          <a:off x="68732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3A867DAA-E18D-4407-B81C-B3B7C50BDD1B}"/>
            </a:ext>
          </a:extLst>
        </xdr:cNvPr>
        <xdr:cNvCxnSpPr/>
      </xdr:nvCxnSpPr>
      <xdr:spPr>
        <a:xfrm>
          <a:off x="6924040" y="68759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3EB41333-39AD-4E76-8440-892B581008A3}"/>
            </a:ext>
          </a:extLst>
        </xdr:cNvPr>
        <xdr:cNvSpPr/>
      </xdr:nvSpPr>
      <xdr:spPr>
        <a:xfrm>
          <a:off x="60985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D6BFC0A8-B35A-4DFB-874E-4A2022FAB04E}"/>
            </a:ext>
          </a:extLst>
        </xdr:cNvPr>
        <xdr:cNvCxnSpPr/>
      </xdr:nvCxnSpPr>
      <xdr:spPr>
        <a:xfrm>
          <a:off x="6149340" y="68759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80B71C7C-E0DE-45D3-99FF-CEFC6A6293BC}"/>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04E4958B-061E-42FC-B42D-35DACDF16E1E}"/>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032FF9AC-0295-45EB-9118-5540FCA6B987}"/>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88C60733-1316-4ED6-9C97-7E347D060A64}"/>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a:extLst>
            <a:ext uri="{FF2B5EF4-FFF2-40B4-BE49-F238E27FC236}">
              <a16:creationId xmlns:a16="http://schemas.microsoft.com/office/drawing/2014/main" id="{C25FA60C-C761-4769-8A4D-29DA64E835AB}"/>
            </a:ext>
          </a:extLst>
        </xdr:cNvPr>
        <xdr:cNvSpPr txBox="1"/>
      </xdr:nvSpPr>
      <xdr:spPr>
        <a:xfrm>
          <a:off x="8271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47F5320F-85A9-4394-B939-98C921401005}"/>
            </a:ext>
          </a:extLst>
        </xdr:cNvPr>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1E028B2C-41AA-463B-9142-4E2416B00CBE}"/>
            </a:ext>
          </a:extLst>
        </xdr:cNvPr>
        <xdr:cNvSpPr txBox="1"/>
      </xdr:nvSpPr>
      <xdr:spPr>
        <a:xfrm>
          <a:off x="67120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1A485ECF-16C1-4E3A-9887-D4ADB379697E}"/>
            </a:ext>
          </a:extLst>
        </xdr:cNvPr>
        <xdr:cNvSpPr txBox="1"/>
      </xdr:nvSpPr>
      <xdr:spPr>
        <a:xfrm>
          <a:off x="59373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431D2D8-93F7-4BFB-A545-9E2A4E08416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A4A9A02-3E93-4579-BE4E-EEBEE2812D0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9A20D19-4244-49DB-85F3-AC87AA04845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23775CD-D3A4-4CB4-A0B6-C013CCE4048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36EDC9C-5EB7-4014-B402-36191565528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E471F3-0672-4F6E-BD92-A89BAA0F61C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199563A-7088-49D4-BC71-A5FBD566701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7A7D20B-C8F4-400C-816B-2DC168C64A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614516B-4C6E-47B6-AACE-DCA63CA424E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8E79A89-BBAB-49FE-87AA-14694EDE12A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EE3865E-3ED5-48C6-B1B6-412249728A7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B7CD86F-DC7D-4863-BCA0-E8B3D61458D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689FE-6882-4D65-84D8-8710213EC7DB}"/>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D210AE07-C00E-4187-8612-484B6FC15C0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3C070B5-5BC3-475B-BF24-2145B312949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95AC116-537A-498F-A934-F9AA07B43CB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C14381C-4FC7-4C5E-8E5A-C6B1A8BCDEE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90BC876-DD36-4DB4-902C-941CB05FF55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A9034AC-1481-43E3-95FB-37A0F581C2C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1F79864-CAD0-4541-823A-5844897F432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E49A30E-1402-4955-AE18-07CBFB39859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D72243-C351-4E52-84E0-4D0118D935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E89141E-0784-4B71-A4FA-BF77B950085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0B5F003-AAD0-40EF-BAE4-BC1C0253BAB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3A5952CA-9280-4E33-B2F1-DD6022F49F19}"/>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2C4343C-A00E-4FF0-8A42-289429FC0FCD}"/>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DCE470BF-794B-458B-B6F5-2B317881F8E2}"/>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D28DD2C-ABC8-405D-9CF8-DD69792BAB6C}"/>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19328109-86EA-4A6D-86C1-C0EBCB372D2B}"/>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4F2F8E7-ED03-4A10-AE0E-C6F47726B1D8}"/>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9A6948DC-53FB-4BC3-AC87-F1C815B076DF}"/>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9222D540-8F66-451C-9F9C-BF4E4FD79938}"/>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F9D1668A-6FA0-4B48-8984-E56048FB4D72}"/>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47D7621B-5BF0-4045-8FE1-4AED43D66E4C}"/>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F507F00C-A799-443D-A463-64C4C72A13FC}"/>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7AD085-FD20-4663-B15D-657591E9EF1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9EF4BC-BA56-47A8-86AC-872913E0F6A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95B664-48ED-4DBD-BE8E-9428B4716C3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CA6BE30-FCE4-4F47-B715-A331E38FB88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AC3AF97-F254-4ED5-A5F8-4CEF6322CD6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91" name="楕円 190">
          <a:extLst>
            <a:ext uri="{FF2B5EF4-FFF2-40B4-BE49-F238E27FC236}">
              <a16:creationId xmlns:a16="http://schemas.microsoft.com/office/drawing/2014/main" id="{B8FA473B-47DF-448A-B418-2E09F76EBEEB}"/>
            </a:ext>
          </a:extLst>
        </xdr:cNvPr>
        <xdr:cNvSpPr/>
      </xdr:nvSpPr>
      <xdr:spPr>
        <a:xfrm>
          <a:off x="403606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8BBFD15-4E14-4F8A-A326-1D861F7AAE07}"/>
            </a:ext>
          </a:extLst>
        </xdr:cNvPr>
        <xdr:cNvSpPr txBox="1"/>
      </xdr:nvSpPr>
      <xdr:spPr>
        <a:xfrm>
          <a:off x="412496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3" name="楕円 192">
          <a:extLst>
            <a:ext uri="{FF2B5EF4-FFF2-40B4-BE49-F238E27FC236}">
              <a16:creationId xmlns:a16="http://schemas.microsoft.com/office/drawing/2014/main" id="{BC4EC9D7-C8B8-43D8-85D1-8A5B87F575FB}"/>
            </a:ext>
          </a:extLst>
        </xdr:cNvPr>
        <xdr:cNvSpPr/>
      </xdr:nvSpPr>
      <xdr:spPr>
        <a:xfrm>
          <a:off x="3312160" y="9921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127635</xdr:rowOff>
    </xdr:to>
    <xdr:cxnSp macro="">
      <xdr:nvCxnSpPr>
        <xdr:cNvPr id="194" name="直線コネクタ 193">
          <a:extLst>
            <a:ext uri="{FF2B5EF4-FFF2-40B4-BE49-F238E27FC236}">
              <a16:creationId xmlns:a16="http://schemas.microsoft.com/office/drawing/2014/main" id="{CABDD714-9558-4E5C-A6F0-AA24C61ECAA0}"/>
            </a:ext>
          </a:extLst>
        </xdr:cNvPr>
        <xdr:cNvCxnSpPr/>
      </xdr:nvCxnSpPr>
      <xdr:spPr>
        <a:xfrm>
          <a:off x="3355340" y="997267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5" name="楕円 194">
          <a:extLst>
            <a:ext uri="{FF2B5EF4-FFF2-40B4-BE49-F238E27FC236}">
              <a16:creationId xmlns:a16="http://schemas.microsoft.com/office/drawing/2014/main" id="{7BA7D636-AFDB-42F9-8DBE-DD1B010A5BFB}"/>
            </a:ext>
          </a:extLst>
        </xdr:cNvPr>
        <xdr:cNvSpPr/>
      </xdr:nvSpPr>
      <xdr:spPr>
        <a:xfrm>
          <a:off x="2514600" y="989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81915</xdr:rowOff>
    </xdr:to>
    <xdr:cxnSp macro="">
      <xdr:nvCxnSpPr>
        <xdr:cNvPr id="196" name="直線コネクタ 195">
          <a:extLst>
            <a:ext uri="{FF2B5EF4-FFF2-40B4-BE49-F238E27FC236}">
              <a16:creationId xmlns:a16="http://schemas.microsoft.com/office/drawing/2014/main" id="{C51495DA-B09B-405A-9676-B08F85E5453B}"/>
            </a:ext>
          </a:extLst>
        </xdr:cNvPr>
        <xdr:cNvCxnSpPr/>
      </xdr:nvCxnSpPr>
      <xdr:spPr>
        <a:xfrm>
          <a:off x="2565400" y="994029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7" name="楕円 196">
          <a:extLst>
            <a:ext uri="{FF2B5EF4-FFF2-40B4-BE49-F238E27FC236}">
              <a16:creationId xmlns:a16="http://schemas.microsoft.com/office/drawing/2014/main" id="{74E2FDE9-3666-40DE-A551-1870716DBA62}"/>
            </a:ext>
          </a:extLst>
        </xdr:cNvPr>
        <xdr:cNvSpPr/>
      </xdr:nvSpPr>
      <xdr:spPr>
        <a:xfrm>
          <a:off x="1739900" y="987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49530</xdr:rowOff>
    </xdr:to>
    <xdr:cxnSp macro="">
      <xdr:nvCxnSpPr>
        <xdr:cNvPr id="198" name="直線コネクタ 197">
          <a:extLst>
            <a:ext uri="{FF2B5EF4-FFF2-40B4-BE49-F238E27FC236}">
              <a16:creationId xmlns:a16="http://schemas.microsoft.com/office/drawing/2014/main" id="{1D9409A1-65BA-4D9A-8A18-B5EEC533FBDD}"/>
            </a:ext>
          </a:extLst>
        </xdr:cNvPr>
        <xdr:cNvCxnSpPr/>
      </xdr:nvCxnSpPr>
      <xdr:spPr>
        <a:xfrm>
          <a:off x="1790700" y="99231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9" name="楕円 198">
          <a:extLst>
            <a:ext uri="{FF2B5EF4-FFF2-40B4-BE49-F238E27FC236}">
              <a16:creationId xmlns:a16="http://schemas.microsoft.com/office/drawing/2014/main" id="{B16B4F19-A551-49F9-A72D-4C1306B68C4A}"/>
            </a:ext>
          </a:extLst>
        </xdr:cNvPr>
        <xdr:cNvSpPr/>
      </xdr:nvSpPr>
      <xdr:spPr>
        <a:xfrm>
          <a:off x="965200" y="9893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32385</xdr:rowOff>
    </xdr:from>
    <xdr:to>
      <xdr:col>10</xdr:col>
      <xdr:colOff>114300</xdr:colOff>
      <xdr:row>59</xdr:row>
      <xdr:rowOff>49530</xdr:rowOff>
    </xdr:to>
    <xdr:cxnSp macro="">
      <xdr:nvCxnSpPr>
        <xdr:cNvPr id="200" name="直線コネクタ 199">
          <a:extLst>
            <a:ext uri="{FF2B5EF4-FFF2-40B4-BE49-F238E27FC236}">
              <a16:creationId xmlns:a16="http://schemas.microsoft.com/office/drawing/2014/main" id="{C721251F-3142-4791-A5F6-90317007D225}"/>
            </a:ext>
          </a:extLst>
        </xdr:cNvPr>
        <xdr:cNvCxnSpPr/>
      </xdr:nvCxnSpPr>
      <xdr:spPr>
        <a:xfrm flipV="1">
          <a:off x="1008380" y="992314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BC5BE61C-CF31-45AA-B2EA-8325005ADB85}"/>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a:extLst>
            <a:ext uri="{FF2B5EF4-FFF2-40B4-BE49-F238E27FC236}">
              <a16:creationId xmlns:a16="http://schemas.microsoft.com/office/drawing/2014/main" id="{B3998C61-3002-41F5-8CDF-36F37876910C}"/>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C89EABFF-2CFA-4F40-BDD7-B7AC76B05E70}"/>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CFB4226E-65DC-45AC-9F6D-5D327727655B}"/>
            </a:ext>
          </a:extLst>
        </xdr:cNvPr>
        <xdr:cNvSpPr txBox="1"/>
      </xdr:nvSpPr>
      <xdr:spPr>
        <a:xfrm>
          <a:off x="8363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5" name="n_1mainValue【体育館・プール】&#10;有形固定資産減価償却率">
          <a:extLst>
            <a:ext uri="{FF2B5EF4-FFF2-40B4-BE49-F238E27FC236}">
              <a16:creationId xmlns:a16="http://schemas.microsoft.com/office/drawing/2014/main" id="{100E45C5-996C-4DCA-9DDD-B0BAAEC97138}"/>
            </a:ext>
          </a:extLst>
        </xdr:cNvPr>
        <xdr:cNvSpPr txBox="1"/>
      </xdr:nvSpPr>
      <xdr:spPr>
        <a:xfrm>
          <a:off x="317056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6" name="n_2mainValue【体育館・プール】&#10;有形固定資産減価償却率">
          <a:extLst>
            <a:ext uri="{FF2B5EF4-FFF2-40B4-BE49-F238E27FC236}">
              <a16:creationId xmlns:a16="http://schemas.microsoft.com/office/drawing/2014/main" id="{23B91624-ED66-4AEA-A069-5B6915B738E7}"/>
            </a:ext>
          </a:extLst>
        </xdr:cNvPr>
        <xdr:cNvSpPr txBox="1"/>
      </xdr:nvSpPr>
      <xdr:spPr>
        <a:xfrm>
          <a:off x="238570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7" name="n_3mainValue【体育館・プール】&#10;有形固定資産減価償却率">
          <a:extLst>
            <a:ext uri="{FF2B5EF4-FFF2-40B4-BE49-F238E27FC236}">
              <a16:creationId xmlns:a16="http://schemas.microsoft.com/office/drawing/2014/main" id="{8B52DA74-D1D6-4F2C-8B7F-7312CE314B1F}"/>
            </a:ext>
          </a:extLst>
        </xdr:cNvPr>
        <xdr:cNvSpPr txBox="1"/>
      </xdr:nvSpPr>
      <xdr:spPr>
        <a:xfrm>
          <a:off x="161100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8" name="n_4mainValue【体育館・プール】&#10;有形固定資産減価償却率">
          <a:extLst>
            <a:ext uri="{FF2B5EF4-FFF2-40B4-BE49-F238E27FC236}">
              <a16:creationId xmlns:a16="http://schemas.microsoft.com/office/drawing/2014/main" id="{6BED8B73-1C8E-4A89-9D5B-B99A4EB53124}"/>
            </a:ext>
          </a:extLst>
        </xdr:cNvPr>
        <xdr:cNvSpPr txBox="1"/>
      </xdr:nvSpPr>
      <xdr:spPr>
        <a:xfrm>
          <a:off x="83630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A36E5EA-7CD3-43C5-9F82-EA016AAF6DE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EC01AE2-2961-41EB-8BE8-D5E2DBEBF25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908AD7D-0565-4307-A2FA-8914D13D193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CF066F9-6B23-47D7-BB2D-F6D34F57D7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3D28FF9-4ED0-4A70-B732-059A30CEE26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21DA6B1-B8B5-496F-9A31-C09D295AC0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A54F950-90F0-487D-AC17-7EC59CCAA00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DA15772-161A-4B95-932A-E643D1815CC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F63EED8-67FD-4A6D-B76A-976D175074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AE3B9F7-F4FB-4D21-9A3E-518F47E91AB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D6EC860-A14C-432A-86A7-F1A623D3A3F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BA033877-7D9A-4F42-961D-648CA557684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E81587D-2581-4CFC-B6D9-577503F50A0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FEAD56F-DBE5-42C1-87AF-0DD6DB79379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34B6A3B-6967-4CCC-9DAF-570BA40AB19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63251BA-26E2-423D-B999-805D039EBDFD}"/>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33DBB7EA-6611-4BE4-B96E-D8FD5D31ED2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8EC11D8-04F6-4CB5-9BC0-409423276FC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D7C3A0C-C384-4C86-8B04-D391B1FA254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FB2F9D03-2757-4E9C-A5D2-D0B2B86EDE6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59CA990-294C-40F8-BC79-4321483273C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FDA036C-3541-4D6C-ABBB-E11D0834E6F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99AE16C-5378-4092-A0B9-330FEBFECB2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E833870-3984-457F-A315-87113D16D527}"/>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2741F6DB-AC70-4754-9FBB-3A6057EF31F7}"/>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8815A521-967D-4BBC-BC3F-7D205945399D}"/>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9B121969-1D3E-4F8E-A4AB-EA433E8C2D77}"/>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9A9630AE-A650-463E-8B5A-F573B46AC005}"/>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02138715-B06B-4AE7-ADA9-8BFCEC2D6B22}"/>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AF2CFAB9-26FD-4572-82EC-7A7A5703AF83}"/>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D8B398E2-20DE-45AE-9A3C-07C821D3B7B1}"/>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331B7679-04B1-43AA-8EAE-F7DB785B6F99}"/>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E3494A6C-2A77-46A3-B6D2-9EB453052F5E}"/>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36492DB0-736C-4C6F-86A2-94C57A66B719}"/>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4ED1B7-9526-40F5-87ED-6BE5E4185A9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FA7328-747E-4783-9851-EA44A9A989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9277EB5-2170-49C5-BFC9-CE5925A6E41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F48A601-3A8D-416F-92C7-19D1BB6AD5D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692A3D9-1E06-4A22-84C3-B937ABECFD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48" name="楕円 247">
          <a:extLst>
            <a:ext uri="{FF2B5EF4-FFF2-40B4-BE49-F238E27FC236}">
              <a16:creationId xmlns:a16="http://schemas.microsoft.com/office/drawing/2014/main" id="{6A88EB2B-6C44-4173-858B-898999E94CB1}"/>
            </a:ext>
          </a:extLst>
        </xdr:cNvPr>
        <xdr:cNvSpPr/>
      </xdr:nvSpPr>
      <xdr:spPr>
        <a:xfrm>
          <a:off x="9192260" y="1022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21607</xdr:rowOff>
    </xdr:from>
    <xdr:ext cx="469744" cy="259045"/>
    <xdr:sp macro="" textlink="">
      <xdr:nvSpPr>
        <xdr:cNvPr id="249" name="【体育館・プール】&#10;一人当たり面積該当値テキスト">
          <a:extLst>
            <a:ext uri="{FF2B5EF4-FFF2-40B4-BE49-F238E27FC236}">
              <a16:creationId xmlns:a16="http://schemas.microsoft.com/office/drawing/2014/main" id="{21911E42-AD03-4387-A833-AC6DE7FE89C9}"/>
            </a:ext>
          </a:extLst>
        </xdr:cNvPr>
        <xdr:cNvSpPr txBox="1"/>
      </xdr:nvSpPr>
      <xdr:spPr>
        <a:xfrm>
          <a:off x="92583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50" name="楕円 249">
          <a:extLst>
            <a:ext uri="{FF2B5EF4-FFF2-40B4-BE49-F238E27FC236}">
              <a16:creationId xmlns:a16="http://schemas.microsoft.com/office/drawing/2014/main" id="{AFB2A325-4936-4A4D-89CD-5485B0D54C39}"/>
            </a:ext>
          </a:extLst>
        </xdr:cNvPr>
        <xdr:cNvSpPr/>
      </xdr:nvSpPr>
      <xdr:spPr>
        <a:xfrm>
          <a:off x="8445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49530</xdr:rowOff>
    </xdr:from>
    <xdr:to>
      <xdr:col>55</xdr:col>
      <xdr:colOff>0</xdr:colOff>
      <xdr:row>61</xdr:row>
      <xdr:rowOff>53340</xdr:rowOff>
    </xdr:to>
    <xdr:cxnSp macro="">
      <xdr:nvCxnSpPr>
        <xdr:cNvPr id="251" name="直線コネクタ 250">
          <a:extLst>
            <a:ext uri="{FF2B5EF4-FFF2-40B4-BE49-F238E27FC236}">
              <a16:creationId xmlns:a16="http://schemas.microsoft.com/office/drawing/2014/main" id="{6964C36D-E9F4-44F9-83EC-024067E7CFB9}"/>
            </a:ext>
          </a:extLst>
        </xdr:cNvPr>
        <xdr:cNvCxnSpPr/>
      </xdr:nvCxnSpPr>
      <xdr:spPr>
        <a:xfrm flipV="1">
          <a:off x="8496300" y="102755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2" name="楕円 251">
          <a:extLst>
            <a:ext uri="{FF2B5EF4-FFF2-40B4-BE49-F238E27FC236}">
              <a16:creationId xmlns:a16="http://schemas.microsoft.com/office/drawing/2014/main" id="{0D652FB6-80F4-4DA9-8EF9-EC5768DBD2AE}"/>
            </a:ext>
          </a:extLst>
        </xdr:cNvPr>
        <xdr:cNvSpPr/>
      </xdr:nvSpPr>
      <xdr:spPr>
        <a:xfrm>
          <a:off x="767080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53340</xdr:rowOff>
    </xdr:to>
    <xdr:cxnSp macro="">
      <xdr:nvCxnSpPr>
        <xdr:cNvPr id="253" name="直線コネクタ 252">
          <a:extLst>
            <a:ext uri="{FF2B5EF4-FFF2-40B4-BE49-F238E27FC236}">
              <a16:creationId xmlns:a16="http://schemas.microsoft.com/office/drawing/2014/main" id="{2516D451-6E72-4855-979E-3EFF06EA0784}"/>
            </a:ext>
          </a:extLst>
        </xdr:cNvPr>
        <xdr:cNvCxnSpPr/>
      </xdr:nvCxnSpPr>
      <xdr:spPr>
        <a:xfrm>
          <a:off x="7713980" y="1027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4" name="楕円 253">
          <a:extLst>
            <a:ext uri="{FF2B5EF4-FFF2-40B4-BE49-F238E27FC236}">
              <a16:creationId xmlns:a16="http://schemas.microsoft.com/office/drawing/2014/main" id="{2AFACC00-F310-4B89-838D-877BFE7215BF}"/>
            </a:ext>
          </a:extLst>
        </xdr:cNvPr>
        <xdr:cNvSpPr/>
      </xdr:nvSpPr>
      <xdr:spPr>
        <a:xfrm>
          <a:off x="68732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53340</xdr:rowOff>
    </xdr:to>
    <xdr:cxnSp macro="">
      <xdr:nvCxnSpPr>
        <xdr:cNvPr id="255" name="直線コネクタ 254">
          <a:extLst>
            <a:ext uri="{FF2B5EF4-FFF2-40B4-BE49-F238E27FC236}">
              <a16:creationId xmlns:a16="http://schemas.microsoft.com/office/drawing/2014/main" id="{E4395C7A-5E87-405A-B511-1A434983F827}"/>
            </a:ext>
          </a:extLst>
        </xdr:cNvPr>
        <xdr:cNvCxnSpPr/>
      </xdr:nvCxnSpPr>
      <xdr:spPr>
        <a:xfrm>
          <a:off x="6924040" y="10279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xdr:rowOff>
    </xdr:from>
    <xdr:to>
      <xdr:col>36</xdr:col>
      <xdr:colOff>165100</xdr:colOff>
      <xdr:row>61</xdr:row>
      <xdr:rowOff>104140</xdr:rowOff>
    </xdr:to>
    <xdr:sp macro="" textlink="">
      <xdr:nvSpPr>
        <xdr:cNvPr id="256" name="楕円 255">
          <a:extLst>
            <a:ext uri="{FF2B5EF4-FFF2-40B4-BE49-F238E27FC236}">
              <a16:creationId xmlns:a16="http://schemas.microsoft.com/office/drawing/2014/main" id="{0C6A066C-FDEA-441A-953D-8CA5AFA90732}"/>
            </a:ext>
          </a:extLst>
        </xdr:cNvPr>
        <xdr:cNvSpPr/>
      </xdr:nvSpPr>
      <xdr:spPr>
        <a:xfrm>
          <a:off x="60985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53340</xdr:rowOff>
    </xdr:from>
    <xdr:to>
      <xdr:col>41</xdr:col>
      <xdr:colOff>50800</xdr:colOff>
      <xdr:row>61</xdr:row>
      <xdr:rowOff>53340</xdr:rowOff>
    </xdr:to>
    <xdr:cxnSp macro="">
      <xdr:nvCxnSpPr>
        <xdr:cNvPr id="257" name="直線コネクタ 256">
          <a:extLst>
            <a:ext uri="{FF2B5EF4-FFF2-40B4-BE49-F238E27FC236}">
              <a16:creationId xmlns:a16="http://schemas.microsoft.com/office/drawing/2014/main" id="{D5A975AE-CB46-4D7C-974B-6936A4ACC06A}"/>
            </a:ext>
          </a:extLst>
        </xdr:cNvPr>
        <xdr:cNvCxnSpPr/>
      </xdr:nvCxnSpPr>
      <xdr:spPr>
        <a:xfrm>
          <a:off x="6149340" y="10279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F30EB105-C59D-448A-A08B-110729868CFA}"/>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a:extLst>
            <a:ext uri="{FF2B5EF4-FFF2-40B4-BE49-F238E27FC236}">
              <a16:creationId xmlns:a16="http://schemas.microsoft.com/office/drawing/2014/main" id="{8A296FD5-8466-477B-97FA-371EF5892E10}"/>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a:extLst>
            <a:ext uri="{FF2B5EF4-FFF2-40B4-BE49-F238E27FC236}">
              <a16:creationId xmlns:a16="http://schemas.microsoft.com/office/drawing/2014/main" id="{42CBDC54-157F-451B-91BE-0475B55848C3}"/>
            </a:ext>
          </a:extLst>
        </xdr:cNvPr>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a:extLst>
            <a:ext uri="{FF2B5EF4-FFF2-40B4-BE49-F238E27FC236}">
              <a16:creationId xmlns:a16="http://schemas.microsoft.com/office/drawing/2014/main" id="{1FEF9932-DA27-4DE1-A82D-D25B57A41350}"/>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62" name="n_1mainValue【体育館・プール】&#10;一人当たり面積">
          <a:extLst>
            <a:ext uri="{FF2B5EF4-FFF2-40B4-BE49-F238E27FC236}">
              <a16:creationId xmlns:a16="http://schemas.microsoft.com/office/drawing/2014/main" id="{99A78476-8B02-48F4-9350-C06BA9885064}"/>
            </a:ext>
          </a:extLst>
        </xdr:cNvPr>
        <xdr:cNvSpPr txBox="1"/>
      </xdr:nvSpPr>
      <xdr:spPr>
        <a:xfrm>
          <a:off x="8271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3" name="n_2mainValue【体育館・プール】&#10;一人当たり面積">
          <a:extLst>
            <a:ext uri="{FF2B5EF4-FFF2-40B4-BE49-F238E27FC236}">
              <a16:creationId xmlns:a16="http://schemas.microsoft.com/office/drawing/2014/main" id="{5CA59A8E-5186-43C5-BA56-3D478710178C}"/>
            </a:ext>
          </a:extLst>
        </xdr:cNvPr>
        <xdr:cNvSpPr txBox="1"/>
      </xdr:nvSpPr>
      <xdr:spPr>
        <a:xfrm>
          <a:off x="7509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4" name="n_3mainValue【体育館・プール】&#10;一人当たり面積">
          <a:extLst>
            <a:ext uri="{FF2B5EF4-FFF2-40B4-BE49-F238E27FC236}">
              <a16:creationId xmlns:a16="http://schemas.microsoft.com/office/drawing/2014/main" id="{5B7DEF0D-FAC1-459C-85AA-CF07DA5804CE}"/>
            </a:ext>
          </a:extLst>
        </xdr:cNvPr>
        <xdr:cNvSpPr txBox="1"/>
      </xdr:nvSpPr>
      <xdr:spPr>
        <a:xfrm>
          <a:off x="67120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120667</xdr:rowOff>
    </xdr:from>
    <xdr:ext cx="469744" cy="259045"/>
    <xdr:sp macro="" textlink="">
      <xdr:nvSpPr>
        <xdr:cNvPr id="265" name="n_4mainValue【体育館・プール】&#10;一人当たり面積">
          <a:extLst>
            <a:ext uri="{FF2B5EF4-FFF2-40B4-BE49-F238E27FC236}">
              <a16:creationId xmlns:a16="http://schemas.microsoft.com/office/drawing/2014/main" id="{80B3C5FD-5BF2-4A5F-AB55-E4B2FD734C51}"/>
            </a:ext>
          </a:extLst>
        </xdr:cNvPr>
        <xdr:cNvSpPr txBox="1"/>
      </xdr:nvSpPr>
      <xdr:spPr>
        <a:xfrm>
          <a:off x="59373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22F63BF-9B75-40B2-97AB-B35791986A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B5385B5-A87A-4958-B613-29966EE1F90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A1A6C2D-F6D2-413F-9995-1DBA1A02D0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9C8C50F-23E8-48AD-8A71-766D946893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F94DF35-AB09-4663-BFFB-409DC8930E3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74EF8A1-2C02-4D7C-BF7C-A6192529D19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CAFF9CA-D1F6-4F42-9901-12A85FCA659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97D80D7-0B10-4F36-A51C-38B7707836F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BDDB410-56BA-48A7-BAF9-CF141A69E88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B6F7BFF-935D-467A-A7CE-24870348A68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A1CEF6D-306B-4F00-8820-971D88A91C2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70B68D96-80F5-4132-A342-0B278542958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79168FF8-0344-4BF2-873E-31A7FD78F78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B950F655-7532-48A3-B1DC-58B04D8D869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FEEB57FE-EBA3-4D38-80CC-AE829550AE2B}"/>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6E4BBD20-201E-45CC-B457-32E4159E0E8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35FD8DAF-4AE6-440E-AC22-AC69160FE67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242BA187-53CD-49FE-8219-90B6E6842D1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446810ED-1D9A-405D-A153-4AD0E4B630A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33EBD0E-C724-41A3-A85D-2E7DC3360C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6F32FE9-A454-47FA-BBF6-6D477D12DB0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EFC2AAC-6446-48BF-8929-BD9A218A358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78FE22B-80A4-41CE-B2CD-5C1587D54F56}"/>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2BBC8428-1365-4843-A457-D9B37C7E750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5D1DA777-CEF3-497F-A481-7E2660C2119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E020BE0-9A9B-4E38-B7B7-59E64197836D}"/>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9DA72794-4E81-4BAF-99A8-C60B9D3CDF53}"/>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BA20076-D449-466E-A623-2F2AEFE66B2A}"/>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9E80CD98-647C-4136-A535-CF064F7A4CC8}"/>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E296C1EB-A8BD-4172-843D-1DC2AB00876D}"/>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BEF713B4-2A58-455D-B712-D53D2D525D63}"/>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923FC958-F3E2-4013-A0E1-00F7058DEF60}"/>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91BBD8B7-9853-4FBD-95F6-0ADD6C9A9338}"/>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0A818A-71D5-4917-8670-E4E1E909ED6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3C0102-FF61-4AC2-B88B-74A988D087A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C61BB1-48DF-4998-8C49-E30A89D8465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206C96-42DE-4D48-A1FC-99E223ABA2A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77D852-8EEC-4CCE-90BE-363DB07B94E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304" name="楕円 303">
          <a:extLst>
            <a:ext uri="{FF2B5EF4-FFF2-40B4-BE49-F238E27FC236}">
              <a16:creationId xmlns:a16="http://schemas.microsoft.com/office/drawing/2014/main" id="{9056EAFC-4513-4BB4-84CB-6EAAE9A2DFC1}"/>
            </a:ext>
          </a:extLst>
        </xdr:cNvPr>
        <xdr:cNvSpPr/>
      </xdr:nvSpPr>
      <xdr:spPr>
        <a:xfrm>
          <a:off x="4036060" y="139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150892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3C1D048-09C4-4BD5-A253-1BC7A044DBF8}"/>
            </a:ext>
          </a:extLst>
        </xdr:cNvPr>
        <xdr:cNvSpPr txBox="1"/>
      </xdr:nvSpPr>
      <xdr:spPr>
        <a:xfrm>
          <a:off x="4124960" y="1389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142748</xdr:rowOff>
    </xdr:from>
    <xdr:to>
      <xdr:col>20</xdr:col>
      <xdr:colOff>38100</xdr:colOff>
      <xdr:row>83</xdr:row>
      <xdr:rowOff>72898</xdr:rowOff>
    </xdr:to>
    <xdr:sp macro="" textlink="">
      <xdr:nvSpPr>
        <xdr:cNvPr id="306" name="楕円 305">
          <a:extLst>
            <a:ext uri="{FF2B5EF4-FFF2-40B4-BE49-F238E27FC236}">
              <a16:creationId xmlns:a16="http://schemas.microsoft.com/office/drawing/2014/main" id="{132C592D-C660-403D-B3C9-1CF57545E0C0}"/>
            </a:ext>
          </a:extLst>
        </xdr:cNvPr>
        <xdr:cNvSpPr/>
      </xdr:nvSpPr>
      <xdr:spPr>
        <a:xfrm>
          <a:off x="3312160" y="13889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22098</xdr:rowOff>
    </xdr:from>
    <xdr:to>
      <xdr:col>24</xdr:col>
      <xdr:colOff>63500</xdr:colOff>
      <xdr:row>83</xdr:row>
      <xdr:rowOff>51815</xdr:rowOff>
    </xdr:to>
    <xdr:cxnSp macro="">
      <xdr:nvCxnSpPr>
        <xdr:cNvPr id="307" name="直線コネクタ 306">
          <a:extLst>
            <a:ext uri="{FF2B5EF4-FFF2-40B4-BE49-F238E27FC236}">
              <a16:creationId xmlns:a16="http://schemas.microsoft.com/office/drawing/2014/main" id="{4FDB647D-DC45-49AA-9486-5A216C14FE1A}"/>
            </a:ext>
          </a:extLst>
        </xdr:cNvPr>
        <xdr:cNvCxnSpPr/>
      </xdr:nvCxnSpPr>
      <xdr:spPr>
        <a:xfrm>
          <a:off x="3355340" y="13936218"/>
          <a:ext cx="73152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8" name="楕円 307">
          <a:extLst>
            <a:ext uri="{FF2B5EF4-FFF2-40B4-BE49-F238E27FC236}">
              <a16:creationId xmlns:a16="http://schemas.microsoft.com/office/drawing/2014/main" id="{D52C37EA-1049-4670-A6FF-D740B551E7DC}"/>
            </a:ext>
          </a:extLst>
        </xdr:cNvPr>
        <xdr:cNvSpPr/>
      </xdr:nvSpPr>
      <xdr:spPr>
        <a:xfrm>
          <a:off x="251460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22098</xdr:rowOff>
    </xdr:to>
    <xdr:cxnSp macro="">
      <xdr:nvCxnSpPr>
        <xdr:cNvPr id="309" name="直線コネクタ 308">
          <a:extLst>
            <a:ext uri="{FF2B5EF4-FFF2-40B4-BE49-F238E27FC236}">
              <a16:creationId xmlns:a16="http://schemas.microsoft.com/office/drawing/2014/main" id="{A7BFBF20-6F29-45AD-B5A8-089DEB8BBF1E}"/>
            </a:ext>
          </a:extLst>
        </xdr:cNvPr>
        <xdr:cNvCxnSpPr/>
      </xdr:nvCxnSpPr>
      <xdr:spPr>
        <a:xfrm>
          <a:off x="2565400" y="13912595"/>
          <a:ext cx="78994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310" name="楕円 309">
          <a:extLst>
            <a:ext uri="{FF2B5EF4-FFF2-40B4-BE49-F238E27FC236}">
              <a16:creationId xmlns:a16="http://schemas.microsoft.com/office/drawing/2014/main" id="{EBE0C15C-BE12-4CE7-A68E-B15F7211A372}"/>
            </a:ext>
          </a:extLst>
        </xdr:cNvPr>
        <xdr:cNvSpPr/>
      </xdr:nvSpPr>
      <xdr:spPr>
        <a:xfrm>
          <a:off x="1739900" y="1383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82</xdr:row>
      <xdr:rowOff>166115</xdr:rowOff>
    </xdr:to>
    <xdr:cxnSp macro="">
      <xdr:nvCxnSpPr>
        <xdr:cNvPr id="311" name="直線コネクタ 310">
          <a:extLst>
            <a:ext uri="{FF2B5EF4-FFF2-40B4-BE49-F238E27FC236}">
              <a16:creationId xmlns:a16="http://schemas.microsoft.com/office/drawing/2014/main" id="{C0284FD2-77A9-442C-8711-56E6963D056C}"/>
            </a:ext>
          </a:extLst>
        </xdr:cNvPr>
        <xdr:cNvCxnSpPr/>
      </xdr:nvCxnSpPr>
      <xdr:spPr>
        <a:xfrm>
          <a:off x="1790700" y="13882878"/>
          <a:ext cx="7747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12" name="楕円 311">
          <a:extLst>
            <a:ext uri="{FF2B5EF4-FFF2-40B4-BE49-F238E27FC236}">
              <a16:creationId xmlns:a16="http://schemas.microsoft.com/office/drawing/2014/main" id="{22051D6F-FF23-403C-B62C-618D388B946C}"/>
            </a:ext>
          </a:extLst>
        </xdr:cNvPr>
        <xdr:cNvSpPr/>
      </xdr:nvSpPr>
      <xdr:spPr>
        <a:xfrm>
          <a:off x="965200" y="13806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136398</xdr:rowOff>
    </xdr:to>
    <xdr:cxnSp macro="">
      <xdr:nvCxnSpPr>
        <xdr:cNvPr id="313" name="直線コネクタ 312">
          <a:extLst>
            <a:ext uri="{FF2B5EF4-FFF2-40B4-BE49-F238E27FC236}">
              <a16:creationId xmlns:a16="http://schemas.microsoft.com/office/drawing/2014/main" id="{D27BEE2F-CD31-495B-9F58-36AC63019F80}"/>
            </a:ext>
          </a:extLst>
        </xdr:cNvPr>
        <xdr:cNvCxnSpPr/>
      </xdr:nvCxnSpPr>
      <xdr:spPr>
        <a:xfrm>
          <a:off x="1008380" y="13857732"/>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58193449-DFF5-4757-BAFE-DD7CDC92C3BC}"/>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133CDC27-A2F0-4E62-AB05-373684DE49DE}"/>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1250BC6C-D46E-4853-82D8-CCD86632397D}"/>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FF86F75D-2F60-41B8-81C7-1B93B23CBA17}"/>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64025</xdr:rowOff>
    </xdr:from>
    <xdr:ext cx="405111" cy="259045"/>
    <xdr:sp macro="" textlink="">
      <xdr:nvSpPr>
        <xdr:cNvPr id="318" name="n_1mainValue【福祉施設】&#10;有形固定資産減価償却率">
          <a:extLst>
            <a:ext uri="{FF2B5EF4-FFF2-40B4-BE49-F238E27FC236}">
              <a16:creationId xmlns:a16="http://schemas.microsoft.com/office/drawing/2014/main" id="{5067668C-025C-4E65-AD38-A24A4A3782E5}"/>
            </a:ext>
          </a:extLst>
        </xdr:cNvPr>
        <xdr:cNvSpPr txBox="1"/>
      </xdr:nvSpPr>
      <xdr:spPr>
        <a:xfrm>
          <a:off x="3170564"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19" name="n_2mainValue【福祉施設】&#10;有形固定資産減価償却率">
          <a:extLst>
            <a:ext uri="{FF2B5EF4-FFF2-40B4-BE49-F238E27FC236}">
              <a16:creationId xmlns:a16="http://schemas.microsoft.com/office/drawing/2014/main" id="{04128403-FC91-4A2E-8E63-FD0ACAC621CD}"/>
            </a:ext>
          </a:extLst>
        </xdr:cNvPr>
        <xdr:cNvSpPr txBox="1"/>
      </xdr:nvSpPr>
      <xdr:spPr>
        <a:xfrm>
          <a:off x="2385704" y="1395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6875</xdr:rowOff>
    </xdr:from>
    <xdr:ext cx="405111" cy="259045"/>
    <xdr:sp macro="" textlink="">
      <xdr:nvSpPr>
        <xdr:cNvPr id="320" name="n_3mainValue【福祉施設】&#10;有形固定資産減価償却率">
          <a:extLst>
            <a:ext uri="{FF2B5EF4-FFF2-40B4-BE49-F238E27FC236}">
              <a16:creationId xmlns:a16="http://schemas.microsoft.com/office/drawing/2014/main" id="{06F0058C-A2B2-4466-8390-920AFDF2E40D}"/>
            </a:ext>
          </a:extLst>
        </xdr:cNvPr>
        <xdr:cNvSpPr txBox="1"/>
      </xdr:nvSpPr>
      <xdr:spPr>
        <a:xfrm>
          <a:off x="1611004" y="1392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21" name="n_4mainValue【福祉施設】&#10;有形固定資産減価償却率">
          <a:extLst>
            <a:ext uri="{FF2B5EF4-FFF2-40B4-BE49-F238E27FC236}">
              <a16:creationId xmlns:a16="http://schemas.microsoft.com/office/drawing/2014/main" id="{929CB502-5E7E-4BD2-85B9-BBE13F5E36C6}"/>
            </a:ext>
          </a:extLst>
        </xdr:cNvPr>
        <xdr:cNvSpPr txBox="1"/>
      </xdr:nvSpPr>
      <xdr:spPr>
        <a:xfrm>
          <a:off x="836304" y="138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88C0B41-FD51-4E92-91B0-AB17FB573F8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A42E878-8F1E-4C7E-9119-E8EE93492F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B375817-05F3-4629-BAF9-6D4FB185AFB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CA16C60-6768-4548-BCF3-12251D8E9C6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976D374-D412-43E2-BEC2-8592787C3C2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A346895-AB08-4145-A99C-3489615F221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1F4E4EA-6449-4385-BBA1-B4267F34CED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7C1AEE9-FA5A-4C44-90E1-872027AB35F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E8D5BB6-CC84-43E1-B9B3-D0930470EF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75336BB-C98A-44FE-A889-01EFE8BD47C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CDCA3BC-FF15-4BF1-8DCD-6AB7A7CC96A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800DDC6-1030-4E5F-A77C-1738B735090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BB7D08A-A6B1-4EAA-B475-716BD0AD9F5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6B4B22B5-CE4F-4F7C-9329-ECAEEE00D387}"/>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E845448-0438-405E-BC71-9372DFD050E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37EE359-1E94-4DD9-8A37-B337169B442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4E67D3B-D56B-4BD3-92B1-0B91253619D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2914945-D4E5-475F-9DEA-2CAEDD5D3A9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A3DEB2C-765E-409C-85D0-861C5160C08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EFF3C35C-C2B3-479A-814C-07D2FF34CC8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F73D03F-5C44-48AC-89E8-7508C8CB5F59}"/>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CF3949B1-0B0B-457C-A413-F510B9E396E2}"/>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18467BE-2009-4543-884C-9EEC4D050D5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4F45A2B-6254-4E98-B418-18F02B83127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2F62DBE-D73D-46D8-A157-23ED11B80DC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F525B1ED-C475-48BC-B29A-877A6BA9C3E2}"/>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BB441F69-DE11-4B98-BFD3-FC5FFE212BDB}"/>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1CE3E825-5272-4696-A08B-2358EEADB51D}"/>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AD5CD71A-574C-443B-8DE0-2206382B7949}"/>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C47760B7-A5F8-43BD-AD89-3679EF07A2E5}"/>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D88AC26D-9A40-44FA-9274-05C1DE5E3FAB}"/>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F0A502DA-C692-48F4-A3F0-51F5BA045896}"/>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E0D1F140-AF09-493F-BC98-A76E64396323}"/>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3BA4ED90-0402-49B6-8D16-79BF19DE5ACA}"/>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D660CFCB-1A73-4977-909E-D5166FCC3DBA}"/>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4DBBC5E3-A7E0-4CAB-9E66-DE9DDD074598}"/>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B2C1A5-BB2A-491E-8889-C3B72221885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7F5DBE-BC59-4359-B28A-2F03E7652A4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F54656-E7C8-4C84-A483-CBCC5BEB9A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4621A70-C1C9-4C8B-9BFD-CB916420519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3BD2E2D-8508-4F27-BE17-C0C5FFF2B2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63" name="楕円 362">
          <a:extLst>
            <a:ext uri="{FF2B5EF4-FFF2-40B4-BE49-F238E27FC236}">
              <a16:creationId xmlns:a16="http://schemas.microsoft.com/office/drawing/2014/main" id="{03197C76-A9BC-441B-9F1E-DBEBAC867D52}"/>
            </a:ext>
          </a:extLst>
        </xdr:cNvPr>
        <xdr:cNvSpPr/>
      </xdr:nvSpPr>
      <xdr:spPr>
        <a:xfrm>
          <a:off x="919226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88191</xdr:rowOff>
    </xdr:from>
    <xdr:ext cx="469744" cy="259045"/>
    <xdr:sp macro="" textlink="">
      <xdr:nvSpPr>
        <xdr:cNvPr id="364" name="【福祉施設】&#10;一人当たり面積該当値テキスト">
          <a:extLst>
            <a:ext uri="{FF2B5EF4-FFF2-40B4-BE49-F238E27FC236}">
              <a16:creationId xmlns:a16="http://schemas.microsoft.com/office/drawing/2014/main" id="{9A5CFF9E-F9DB-4432-92AC-809EE342DC7C}"/>
            </a:ext>
          </a:extLst>
        </xdr:cNvPr>
        <xdr:cNvSpPr txBox="1"/>
      </xdr:nvSpPr>
      <xdr:spPr>
        <a:xfrm>
          <a:off x="9258300" y="1400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5" name="楕円 364">
          <a:extLst>
            <a:ext uri="{FF2B5EF4-FFF2-40B4-BE49-F238E27FC236}">
              <a16:creationId xmlns:a16="http://schemas.microsoft.com/office/drawing/2014/main" id="{A90F5C77-4DEB-4426-9241-FF4AC6EE0653}"/>
            </a:ext>
          </a:extLst>
        </xdr:cNvPr>
        <xdr:cNvSpPr/>
      </xdr:nvSpPr>
      <xdr:spPr>
        <a:xfrm>
          <a:off x="844550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83</xdr:row>
      <xdr:rowOff>160564</xdr:rowOff>
    </xdr:to>
    <xdr:cxnSp macro="">
      <xdr:nvCxnSpPr>
        <xdr:cNvPr id="366" name="直線コネクタ 365">
          <a:extLst>
            <a:ext uri="{FF2B5EF4-FFF2-40B4-BE49-F238E27FC236}">
              <a16:creationId xmlns:a16="http://schemas.microsoft.com/office/drawing/2014/main" id="{DB78E297-1625-48D9-9EFD-5F9EDED442BB}"/>
            </a:ext>
          </a:extLst>
        </xdr:cNvPr>
        <xdr:cNvCxnSpPr/>
      </xdr:nvCxnSpPr>
      <xdr:spPr>
        <a:xfrm>
          <a:off x="8496300" y="140746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67" name="楕円 366">
          <a:extLst>
            <a:ext uri="{FF2B5EF4-FFF2-40B4-BE49-F238E27FC236}">
              <a16:creationId xmlns:a16="http://schemas.microsoft.com/office/drawing/2014/main" id="{52916849-BE60-43DF-8E50-42D60215E82E}"/>
            </a:ext>
          </a:extLst>
        </xdr:cNvPr>
        <xdr:cNvSpPr/>
      </xdr:nvSpPr>
      <xdr:spPr>
        <a:xfrm>
          <a:off x="767080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160564</xdr:rowOff>
    </xdr:to>
    <xdr:cxnSp macro="">
      <xdr:nvCxnSpPr>
        <xdr:cNvPr id="368" name="直線コネクタ 367">
          <a:extLst>
            <a:ext uri="{FF2B5EF4-FFF2-40B4-BE49-F238E27FC236}">
              <a16:creationId xmlns:a16="http://schemas.microsoft.com/office/drawing/2014/main" id="{CF9A9509-F977-42B4-BF3A-2450E7093001}"/>
            </a:ext>
          </a:extLst>
        </xdr:cNvPr>
        <xdr:cNvCxnSpPr/>
      </xdr:nvCxnSpPr>
      <xdr:spPr>
        <a:xfrm>
          <a:off x="7713980" y="140746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69" name="楕円 368">
          <a:extLst>
            <a:ext uri="{FF2B5EF4-FFF2-40B4-BE49-F238E27FC236}">
              <a16:creationId xmlns:a16="http://schemas.microsoft.com/office/drawing/2014/main" id="{02E24597-33D0-438B-B2F9-03357E9786D5}"/>
            </a:ext>
          </a:extLst>
        </xdr:cNvPr>
        <xdr:cNvSpPr/>
      </xdr:nvSpPr>
      <xdr:spPr>
        <a:xfrm>
          <a:off x="687324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160564</xdr:rowOff>
    </xdr:to>
    <xdr:cxnSp macro="">
      <xdr:nvCxnSpPr>
        <xdr:cNvPr id="370" name="直線コネクタ 369">
          <a:extLst>
            <a:ext uri="{FF2B5EF4-FFF2-40B4-BE49-F238E27FC236}">
              <a16:creationId xmlns:a16="http://schemas.microsoft.com/office/drawing/2014/main" id="{294D9B2E-5336-437B-9EE0-1E07A71CC907}"/>
            </a:ext>
          </a:extLst>
        </xdr:cNvPr>
        <xdr:cNvCxnSpPr/>
      </xdr:nvCxnSpPr>
      <xdr:spPr>
        <a:xfrm>
          <a:off x="6924040" y="140746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71" name="楕円 370">
          <a:extLst>
            <a:ext uri="{FF2B5EF4-FFF2-40B4-BE49-F238E27FC236}">
              <a16:creationId xmlns:a16="http://schemas.microsoft.com/office/drawing/2014/main" id="{B927F546-4208-4967-824B-DBDCA856910B}"/>
            </a:ext>
          </a:extLst>
        </xdr:cNvPr>
        <xdr:cNvSpPr/>
      </xdr:nvSpPr>
      <xdr:spPr>
        <a:xfrm>
          <a:off x="609854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160564</xdr:rowOff>
    </xdr:from>
    <xdr:to>
      <xdr:col>41</xdr:col>
      <xdr:colOff>50800</xdr:colOff>
      <xdr:row>83</xdr:row>
      <xdr:rowOff>160564</xdr:rowOff>
    </xdr:to>
    <xdr:cxnSp macro="">
      <xdr:nvCxnSpPr>
        <xdr:cNvPr id="372" name="直線コネクタ 371">
          <a:extLst>
            <a:ext uri="{FF2B5EF4-FFF2-40B4-BE49-F238E27FC236}">
              <a16:creationId xmlns:a16="http://schemas.microsoft.com/office/drawing/2014/main" id="{122711E8-7D3D-4971-9057-A1BD7FE78952}"/>
            </a:ext>
          </a:extLst>
        </xdr:cNvPr>
        <xdr:cNvCxnSpPr/>
      </xdr:nvCxnSpPr>
      <xdr:spPr>
        <a:xfrm>
          <a:off x="6149340" y="140746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5CCF82E1-A7B1-45B0-A80B-742E4CC62A52}"/>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7C8E7F0A-136E-4760-AB2A-7F2D0EEDF0FC}"/>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C4DD9C2A-980E-4B96-BF56-A3B4BB804A5B}"/>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EE5556C2-22E2-4566-ACC5-AA70E76D5604}"/>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77" name="n_1mainValue【福祉施設】&#10;一人当たり面積">
          <a:extLst>
            <a:ext uri="{FF2B5EF4-FFF2-40B4-BE49-F238E27FC236}">
              <a16:creationId xmlns:a16="http://schemas.microsoft.com/office/drawing/2014/main" id="{8977F018-9A7C-4D75-B52F-89455856BF05}"/>
            </a:ext>
          </a:extLst>
        </xdr:cNvPr>
        <xdr:cNvSpPr txBox="1"/>
      </xdr:nvSpPr>
      <xdr:spPr>
        <a:xfrm>
          <a:off x="8271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8" name="n_2mainValue【福祉施設】&#10;一人当たり面積">
          <a:extLst>
            <a:ext uri="{FF2B5EF4-FFF2-40B4-BE49-F238E27FC236}">
              <a16:creationId xmlns:a16="http://schemas.microsoft.com/office/drawing/2014/main" id="{A57D0976-99CE-4A90-BE56-FE5106E06BF3}"/>
            </a:ext>
          </a:extLst>
        </xdr:cNvPr>
        <xdr:cNvSpPr txBox="1"/>
      </xdr:nvSpPr>
      <xdr:spPr>
        <a:xfrm>
          <a:off x="7509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79" name="n_3mainValue【福祉施設】&#10;一人当たり面積">
          <a:extLst>
            <a:ext uri="{FF2B5EF4-FFF2-40B4-BE49-F238E27FC236}">
              <a16:creationId xmlns:a16="http://schemas.microsoft.com/office/drawing/2014/main" id="{F70230BA-5CE3-4D2B-BCC7-6F91C165EE1B}"/>
            </a:ext>
          </a:extLst>
        </xdr:cNvPr>
        <xdr:cNvSpPr txBox="1"/>
      </xdr:nvSpPr>
      <xdr:spPr>
        <a:xfrm>
          <a:off x="671202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80" name="n_4mainValue【福祉施設】&#10;一人当たり面積">
          <a:extLst>
            <a:ext uri="{FF2B5EF4-FFF2-40B4-BE49-F238E27FC236}">
              <a16:creationId xmlns:a16="http://schemas.microsoft.com/office/drawing/2014/main" id="{AA996EB0-9C8E-40A1-8485-4F3D9E8CC617}"/>
            </a:ext>
          </a:extLst>
        </xdr:cNvPr>
        <xdr:cNvSpPr txBox="1"/>
      </xdr:nvSpPr>
      <xdr:spPr>
        <a:xfrm>
          <a:off x="593732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A0F93C9-DDC9-42AB-880C-187D522C676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0C7D99E-9DF3-4DBA-B968-2D753396E9E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89560FE-8644-4089-877F-69A8214370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D5A28FD-965B-40C1-AF94-C891B68C180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ACCA7C4-21B7-4E91-9D22-CF942D5B7ED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61435C1-7234-435E-B1BE-735697739CB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DA07A22-6365-470B-8AD6-DEDB2141D3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22F39A3-F4CE-42A4-9E16-083F995F07B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E109584-454E-4486-98FB-7C0D9FB6127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76AD323-2832-46BE-9157-A33E4527E35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664E767-A303-401E-A586-5464EDE8515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75AFAD4B-FE8B-4857-9CC7-8EB40AE5CA6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269BC8C8-FDDE-4A1C-9732-DE9DC46224D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6FC0FBAE-7FC4-4ED3-BEEB-3BA5D01224C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5C3E9C99-4D39-408B-B3BC-C6DBC13B5CC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2B4AD710-58CD-4CF6-9ED0-494CB233BAD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956B3B8-0611-457F-86BD-1EDA7C61621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F02C78E2-A9AE-465C-B798-1F0F75D501E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D25B06A7-7A0A-4864-A7D1-E561310D90A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BF18FAC2-8E01-49B7-A67D-F99BEC65325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D8D6077D-6F72-45AA-81D7-4EB8577859C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50B9FD6-5AD8-4977-87F1-E135337DD06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143E322F-AC9A-4951-911B-AD9545D93F8B}"/>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2192286B-5AFE-4721-83DA-D61CB1860CF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22F42708-2802-4227-9AA6-0B4496245833}"/>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27B9E424-1B2A-4D06-8F65-D2BC714EF072}"/>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399F19C7-EBFF-4B46-9262-BAF656C90179}"/>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D009C609-4287-4C72-B34D-40C0050CE57E}"/>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FE891F9E-61DE-4419-87C8-74AC196E0148}"/>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71F0012-5A5B-4D66-9391-3DF8773B7DAA}"/>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91EAD335-3B0A-442B-9CCF-8732CEF1AEEE}"/>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6E69D88F-144F-4C93-B7FE-71D111C315CC}"/>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820F7EA5-F325-412C-814F-9E2A9BCC4041}"/>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3F7E40D2-3995-4421-97AC-49EFFEF31AA5}"/>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759B48B6-0D81-48A6-A184-29EBAACFEA41}"/>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E64EFC9-973E-4623-A563-73576763C0A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D209F2C-8AE9-4677-A936-70611DE13DB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8E19B8-7BC3-418E-8BEC-14F83DA2339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3261B67-2287-4903-9C3C-84E74D07604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D3CFC84-4017-49B0-A31A-B00BFBEFB7A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73025</xdr:rowOff>
    </xdr:from>
    <xdr:to>
      <xdr:col>24</xdr:col>
      <xdr:colOff>114300</xdr:colOff>
      <xdr:row>108</xdr:row>
      <xdr:rowOff>3175</xdr:rowOff>
    </xdr:to>
    <xdr:sp macro="" textlink="">
      <xdr:nvSpPr>
        <xdr:cNvPr id="421" name="楕円 420">
          <a:extLst>
            <a:ext uri="{FF2B5EF4-FFF2-40B4-BE49-F238E27FC236}">
              <a16:creationId xmlns:a16="http://schemas.microsoft.com/office/drawing/2014/main" id="{57ADFC3F-A726-4AC5-9F6C-693834B55026}"/>
            </a:ext>
          </a:extLst>
        </xdr:cNvPr>
        <xdr:cNvSpPr/>
      </xdr:nvSpPr>
      <xdr:spPr>
        <a:xfrm>
          <a:off x="4036060" y="1801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51452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890F8CD9-2C29-431E-81D6-9CF83240558D}"/>
            </a:ext>
          </a:extLst>
        </xdr:cNvPr>
        <xdr:cNvSpPr txBox="1"/>
      </xdr:nvSpPr>
      <xdr:spPr>
        <a:xfrm>
          <a:off x="412496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40639</xdr:rowOff>
    </xdr:from>
    <xdr:to>
      <xdr:col>20</xdr:col>
      <xdr:colOff>38100</xdr:colOff>
      <xdr:row>107</xdr:row>
      <xdr:rowOff>142239</xdr:rowOff>
    </xdr:to>
    <xdr:sp macro="" textlink="">
      <xdr:nvSpPr>
        <xdr:cNvPr id="423" name="楕円 422">
          <a:extLst>
            <a:ext uri="{FF2B5EF4-FFF2-40B4-BE49-F238E27FC236}">
              <a16:creationId xmlns:a16="http://schemas.microsoft.com/office/drawing/2014/main" id="{7B7EE574-6277-42ED-9351-EB419D408023}"/>
            </a:ext>
          </a:extLst>
        </xdr:cNvPr>
        <xdr:cNvSpPr/>
      </xdr:nvSpPr>
      <xdr:spPr>
        <a:xfrm>
          <a:off x="3312160" y="17978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123825</xdr:rowOff>
    </xdr:to>
    <xdr:cxnSp macro="">
      <xdr:nvCxnSpPr>
        <xdr:cNvPr id="424" name="直線コネクタ 423">
          <a:extLst>
            <a:ext uri="{FF2B5EF4-FFF2-40B4-BE49-F238E27FC236}">
              <a16:creationId xmlns:a16="http://schemas.microsoft.com/office/drawing/2014/main" id="{529D0A98-FDC1-4A21-ABEF-BC334C952627}"/>
            </a:ext>
          </a:extLst>
        </xdr:cNvPr>
        <xdr:cNvCxnSpPr/>
      </xdr:nvCxnSpPr>
      <xdr:spPr>
        <a:xfrm>
          <a:off x="3355340" y="18028919"/>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xdr:rowOff>
    </xdr:from>
    <xdr:to>
      <xdr:col>15</xdr:col>
      <xdr:colOff>101600</xdr:colOff>
      <xdr:row>107</xdr:row>
      <xdr:rowOff>109855</xdr:rowOff>
    </xdr:to>
    <xdr:sp macro="" textlink="">
      <xdr:nvSpPr>
        <xdr:cNvPr id="425" name="楕円 424">
          <a:extLst>
            <a:ext uri="{FF2B5EF4-FFF2-40B4-BE49-F238E27FC236}">
              <a16:creationId xmlns:a16="http://schemas.microsoft.com/office/drawing/2014/main" id="{EA0A0489-9DF5-49B7-B6A4-D59E8D6F68A5}"/>
            </a:ext>
          </a:extLst>
        </xdr:cNvPr>
        <xdr:cNvSpPr/>
      </xdr:nvSpPr>
      <xdr:spPr>
        <a:xfrm>
          <a:off x="25146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59055</xdr:rowOff>
    </xdr:from>
    <xdr:to>
      <xdr:col>19</xdr:col>
      <xdr:colOff>177800</xdr:colOff>
      <xdr:row>107</xdr:row>
      <xdr:rowOff>91439</xdr:rowOff>
    </xdr:to>
    <xdr:cxnSp macro="">
      <xdr:nvCxnSpPr>
        <xdr:cNvPr id="426" name="直線コネクタ 425">
          <a:extLst>
            <a:ext uri="{FF2B5EF4-FFF2-40B4-BE49-F238E27FC236}">
              <a16:creationId xmlns:a16="http://schemas.microsoft.com/office/drawing/2014/main" id="{EA7ECD4A-E5FC-4537-AA8A-2B4173CA05A9}"/>
            </a:ext>
          </a:extLst>
        </xdr:cNvPr>
        <xdr:cNvCxnSpPr/>
      </xdr:nvCxnSpPr>
      <xdr:spPr>
        <a:xfrm>
          <a:off x="2565400" y="17996535"/>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147320</xdr:rowOff>
    </xdr:from>
    <xdr:to>
      <xdr:col>10</xdr:col>
      <xdr:colOff>165100</xdr:colOff>
      <xdr:row>107</xdr:row>
      <xdr:rowOff>77470</xdr:rowOff>
    </xdr:to>
    <xdr:sp macro="" textlink="">
      <xdr:nvSpPr>
        <xdr:cNvPr id="427" name="楕円 426">
          <a:extLst>
            <a:ext uri="{FF2B5EF4-FFF2-40B4-BE49-F238E27FC236}">
              <a16:creationId xmlns:a16="http://schemas.microsoft.com/office/drawing/2014/main" id="{3A040B83-5094-4736-A875-AEA7DC49C248}"/>
            </a:ext>
          </a:extLst>
        </xdr:cNvPr>
        <xdr:cNvSpPr/>
      </xdr:nvSpPr>
      <xdr:spPr>
        <a:xfrm>
          <a:off x="173990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26670</xdr:rowOff>
    </xdr:from>
    <xdr:to>
      <xdr:col>15</xdr:col>
      <xdr:colOff>50800</xdr:colOff>
      <xdr:row>107</xdr:row>
      <xdr:rowOff>59055</xdr:rowOff>
    </xdr:to>
    <xdr:cxnSp macro="">
      <xdr:nvCxnSpPr>
        <xdr:cNvPr id="428" name="直線コネクタ 427">
          <a:extLst>
            <a:ext uri="{FF2B5EF4-FFF2-40B4-BE49-F238E27FC236}">
              <a16:creationId xmlns:a16="http://schemas.microsoft.com/office/drawing/2014/main" id="{1FFC250C-7337-4F3E-941F-88BC40692734}"/>
            </a:ext>
          </a:extLst>
        </xdr:cNvPr>
        <xdr:cNvCxnSpPr/>
      </xdr:nvCxnSpPr>
      <xdr:spPr>
        <a:xfrm>
          <a:off x="1790700" y="179641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116839</xdr:rowOff>
    </xdr:from>
    <xdr:to>
      <xdr:col>6</xdr:col>
      <xdr:colOff>38100</xdr:colOff>
      <xdr:row>107</xdr:row>
      <xdr:rowOff>46989</xdr:rowOff>
    </xdr:to>
    <xdr:sp macro="" textlink="">
      <xdr:nvSpPr>
        <xdr:cNvPr id="429" name="楕円 428">
          <a:extLst>
            <a:ext uri="{FF2B5EF4-FFF2-40B4-BE49-F238E27FC236}">
              <a16:creationId xmlns:a16="http://schemas.microsoft.com/office/drawing/2014/main" id="{CC86CB5B-EE81-4C28-9D23-2272B386C21D}"/>
            </a:ext>
          </a:extLst>
        </xdr:cNvPr>
        <xdr:cNvSpPr/>
      </xdr:nvSpPr>
      <xdr:spPr>
        <a:xfrm>
          <a:off x="96520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167639</xdr:rowOff>
    </xdr:from>
    <xdr:to>
      <xdr:col>10</xdr:col>
      <xdr:colOff>114300</xdr:colOff>
      <xdr:row>107</xdr:row>
      <xdr:rowOff>26670</xdr:rowOff>
    </xdr:to>
    <xdr:cxnSp macro="">
      <xdr:nvCxnSpPr>
        <xdr:cNvPr id="430" name="直線コネクタ 429">
          <a:extLst>
            <a:ext uri="{FF2B5EF4-FFF2-40B4-BE49-F238E27FC236}">
              <a16:creationId xmlns:a16="http://schemas.microsoft.com/office/drawing/2014/main" id="{D3436FEE-D829-4E94-A4FC-1DEF23F03617}"/>
            </a:ext>
          </a:extLst>
        </xdr:cNvPr>
        <xdr:cNvCxnSpPr/>
      </xdr:nvCxnSpPr>
      <xdr:spPr>
        <a:xfrm>
          <a:off x="1008380" y="17937479"/>
          <a:ext cx="78232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475E4205-DE9A-4E33-914E-E008A6FAD1AA}"/>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9CD50033-565D-48A6-98EF-24535EE7A4C6}"/>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35CCF703-D7B1-4A7C-B073-48C93B7ED5F2}"/>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7F4635AE-B8CE-48B3-BB93-B11468FB20D9}"/>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133366</xdr:rowOff>
    </xdr:from>
    <xdr:ext cx="405111" cy="259045"/>
    <xdr:sp macro="" textlink="">
      <xdr:nvSpPr>
        <xdr:cNvPr id="435" name="n_1mainValue【市民会館】&#10;有形固定資産減価償却率">
          <a:extLst>
            <a:ext uri="{FF2B5EF4-FFF2-40B4-BE49-F238E27FC236}">
              <a16:creationId xmlns:a16="http://schemas.microsoft.com/office/drawing/2014/main" id="{71ED56AF-949B-4A3A-94C9-18EE601562A3}"/>
            </a:ext>
          </a:extLst>
        </xdr:cNvPr>
        <xdr:cNvSpPr txBox="1"/>
      </xdr:nvSpPr>
      <xdr:spPr>
        <a:xfrm>
          <a:off x="3170564"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36" name="n_2mainValue【市民会館】&#10;有形固定資産減価償却率">
          <a:extLst>
            <a:ext uri="{FF2B5EF4-FFF2-40B4-BE49-F238E27FC236}">
              <a16:creationId xmlns:a16="http://schemas.microsoft.com/office/drawing/2014/main" id="{62ECF1C9-FC2E-4866-8B3F-A4443D4CAF14}"/>
            </a:ext>
          </a:extLst>
        </xdr:cNvPr>
        <xdr:cNvSpPr txBox="1"/>
      </xdr:nvSpPr>
      <xdr:spPr>
        <a:xfrm>
          <a:off x="2385704"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68597</xdr:rowOff>
    </xdr:from>
    <xdr:ext cx="405111" cy="259045"/>
    <xdr:sp macro="" textlink="">
      <xdr:nvSpPr>
        <xdr:cNvPr id="437" name="n_3mainValue【市民会館】&#10;有形固定資産減価償却率">
          <a:extLst>
            <a:ext uri="{FF2B5EF4-FFF2-40B4-BE49-F238E27FC236}">
              <a16:creationId xmlns:a16="http://schemas.microsoft.com/office/drawing/2014/main" id="{0CB3AFB8-9EA5-43AF-95A8-D5EF0FD0E18F}"/>
            </a:ext>
          </a:extLst>
        </xdr:cNvPr>
        <xdr:cNvSpPr txBox="1"/>
      </xdr:nvSpPr>
      <xdr:spPr>
        <a:xfrm>
          <a:off x="161100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38116</xdr:rowOff>
    </xdr:from>
    <xdr:ext cx="405111" cy="259045"/>
    <xdr:sp macro="" textlink="">
      <xdr:nvSpPr>
        <xdr:cNvPr id="438" name="n_4mainValue【市民会館】&#10;有形固定資産減価償却率">
          <a:extLst>
            <a:ext uri="{FF2B5EF4-FFF2-40B4-BE49-F238E27FC236}">
              <a16:creationId xmlns:a16="http://schemas.microsoft.com/office/drawing/2014/main" id="{15A480A4-00A5-4878-A8EF-E8D68A6E66A2}"/>
            </a:ext>
          </a:extLst>
        </xdr:cNvPr>
        <xdr:cNvSpPr txBox="1"/>
      </xdr:nvSpPr>
      <xdr:spPr>
        <a:xfrm>
          <a:off x="83630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66707FA-E43D-47E8-9A38-17E6EBEB077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C5D4BA59-D7B3-4CAE-B698-D0624E821FB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C80EB2E1-D39B-436D-BF4A-07BDD850352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758F7698-5F38-4D20-A66C-CD29661E9C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B1EB562-B872-44B7-881E-F8B80EB395C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2B88BF8B-AA56-45BD-9908-5E8C025614E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09DEDB5-1989-4C65-9F20-F5A1944779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FBE05B1-EB06-47AF-8054-A0C92B56101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8259249-8BE3-4B5D-9D0A-3E6C9337547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AC39957-A915-42D4-8A3D-CE90B287C9D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DB3783E-93A2-4FE8-B2FD-ED9A64D83BE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5BF18150-072F-46AF-BDDC-5E5ED1FC95E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5CE6EC74-8CA5-4E36-8428-AF87B0A6EB6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13E89156-4CEF-41E0-BBD8-5A6A18451529}"/>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BCB721DC-59E4-410D-A08C-2B9370261E35}"/>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BCCBF1A7-BE0A-40CA-8C51-41BE63D1BABF}"/>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210DD017-7157-4DB8-9FF4-87CF5DD751F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50F6452-4E53-4CC8-9D10-A87562494774}"/>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AE80CA5-53B0-4C84-99F5-2573618172F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97CCE95-AF19-470C-8C87-E10678E373F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40ECB3F-3590-4A50-B1FE-CB44B135741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6AE83574-FAEE-4973-B2F8-8A60FBD8D7AD}"/>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FEB87D05-160C-4EE6-B44F-8ECA3DACE594}"/>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A8C68D76-CFB4-4D13-9C50-083AFFB531F6}"/>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7DDBCBBF-C42F-40F1-990D-BA23C2B7FC03}"/>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CE28A743-F567-49F8-92B6-56C23F9BA6F9}"/>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08081E85-E5A4-4138-A785-7E81208F551E}"/>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902DAE3B-E8FA-4E00-9142-01B830854130}"/>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47F95614-036A-4D08-819E-C6A120A47F0A}"/>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147EC07D-B1A8-417A-9229-73F457C82554}"/>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09EA70A1-2C32-4AF9-98AB-8D0453896195}"/>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DD25807B-F8B1-45C9-8110-21FFF499AF3E}"/>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7A7F62C-F54B-4F9E-A1A5-C8AA3E477EF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9FE0052-EAFB-4A88-928E-6D70BEB5A24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6C045CB-1490-47EE-907E-0F8E68764B0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924048B-2D90-4839-BA07-63E3F6D023E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230D219-9D3B-4483-9021-4812CA8DF51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76" name="楕円 475">
          <a:extLst>
            <a:ext uri="{FF2B5EF4-FFF2-40B4-BE49-F238E27FC236}">
              <a16:creationId xmlns:a16="http://schemas.microsoft.com/office/drawing/2014/main" id="{64298600-1F0C-4E51-B59E-37FCE6D15698}"/>
            </a:ext>
          </a:extLst>
        </xdr:cNvPr>
        <xdr:cNvSpPr/>
      </xdr:nvSpPr>
      <xdr:spPr>
        <a:xfrm>
          <a:off x="9192260" y="17771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77" name="【市民会館】&#10;一人当たり面積該当値テキスト">
          <a:extLst>
            <a:ext uri="{FF2B5EF4-FFF2-40B4-BE49-F238E27FC236}">
              <a16:creationId xmlns:a16="http://schemas.microsoft.com/office/drawing/2014/main" id="{71C88565-CD83-4DAE-89F9-24D75A1DF52F}"/>
            </a:ext>
          </a:extLst>
        </xdr:cNvPr>
        <xdr:cNvSpPr txBox="1"/>
      </xdr:nvSpPr>
      <xdr:spPr>
        <a:xfrm>
          <a:off x="9258300"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78" name="楕円 477">
          <a:extLst>
            <a:ext uri="{FF2B5EF4-FFF2-40B4-BE49-F238E27FC236}">
              <a16:creationId xmlns:a16="http://schemas.microsoft.com/office/drawing/2014/main" id="{5039AD2C-B798-4ABB-B905-602B3A5C0BEF}"/>
            </a:ext>
          </a:extLst>
        </xdr:cNvPr>
        <xdr:cNvSpPr/>
      </xdr:nvSpPr>
      <xdr:spPr>
        <a:xfrm>
          <a:off x="844550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79" name="直線コネクタ 478">
          <a:extLst>
            <a:ext uri="{FF2B5EF4-FFF2-40B4-BE49-F238E27FC236}">
              <a16:creationId xmlns:a16="http://schemas.microsoft.com/office/drawing/2014/main" id="{8E7A6D90-F68E-451F-9082-49E957060780}"/>
            </a:ext>
          </a:extLst>
        </xdr:cNvPr>
        <xdr:cNvCxnSpPr/>
      </xdr:nvCxnSpPr>
      <xdr:spPr>
        <a:xfrm>
          <a:off x="8496300" y="178186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80" name="楕円 479">
          <a:extLst>
            <a:ext uri="{FF2B5EF4-FFF2-40B4-BE49-F238E27FC236}">
              <a16:creationId xmlns:a16="http://schemas.microsoft.com/office/drawing/2014/main" id="{C5059EDF-8C6F-4361-AA4C-A2C9049ED276}"/>
            </a:ext>
          </a:extLst>
        </xdr:cNvPr>
        <xdr:cNvSpPr/>
      </xdr:nvSpPr>
      <xdr:spPr>
        <a:xfrm>
          <a:off x="7670800" y="17771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81" name="直線コネクタ 480">
          <a:extLst>
            <a:ext uri="{FF2B5EF4-FFF2-40B4-BE49-F238E27FC236}">
              <a16:creationId xmlns:a16="http://schemas.microsoft.com/office/drawing/2014/main" id="{C4ED7B09-6192-4744-A05D-BF267F4D1735}"/>
            </a:ext>
          </a:extLst>
        </xdr:cNvPr>
        <xdr:cNvCxnSpPr/>
      </xdr:nvCxnSpPr>
      <xdr:spPr>
        <a:xfrm>
          <a:off x="7713980" y="178186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82" name="楕円 481">
          <a:extLst>
            <a:ext uri="{FF2B5EF4-FFF2-40B4-BE49-F238E27FC236}">
              <a16:creationId xmlns:a16="http://schemas.microsoft.com/office/drawing/2014/main" id="{982F2398-49A6-40C2-A770-0460AEBE8F2A}"/>
            </a:ext>
          </a:extLst>
        </xdr:cNvPr>
        <xdr:cNvSpPr/>
      </xdr:nvSpPr>
      <xdr:spPr>
        <a:xfrm>
          <a:off x="687324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3" name="直線コネクタ 482">
          <a:extLst>
            <a:ext uri="{FF2B5EF4-FFF2-40B4-BE49-F238E27FC236}">
              <a16:creationId xmlns:a16="http://schemas.microsoft.com/office/drawing/2014/main" id="{0DBCA9B4-9FE2-4E4F-AB05-13AE01F210C8}"/>
            </a:ext>
          </a:extLst>
        </xdr:cNvPr>
        <xdr:cNvCxnSpPr/>
      </xdr:nvCxnSpPr>
      <xdr:spPr>
        <a:xfrm>
          <a:off x="6924040" y="178186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4" name="楕円 483">
          <a:extLst>
            <a:ext uri="{FF2B5EF4-FFF2-40B4-BE49-F238E27FC236}">
              <a16:creationId xmlns:a16="http://schemas.microsoft.com/office/drawing/2014/main" id="{45CBFF9A-4541-494D-AC43-95A854E06404}"/>
            </a:ext>
          </a:extLst>
        </xdr:cNvPr>
        <xdr:cNvSpPr/>
      </xdr:nvSpPr>
      <xdr:spPr>
        <a:xfrm>
          <a:off x="609854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5" name="直線コネクタ 484">
          <a:extLst>
            <a:ext uri="{FF2B5EF4-FFF2-40B4-BE49-F238E27FC236}">
              <a16:creationId xmlns:a16="http://schemas.microsoft.com/office/drawing/2014/main" id="{DAA30396-0EBC-4961-B316-6B1B80691469}"/>
            </a:ext>
          </a:extLst>
        </xdr:cNvPr>
        <xdr:cNvCxnSpPr/>
      </xdr:nvCxnSpPr>
      <xdr:spPr>
        <a:xfrm>
          <a:off x="6149340" y="178186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74D178CB-0917-4695-91F5-99B01FD2F5CB}"/>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BC9FDFA1-A265-4294-AE55-4CD3A3D3DCD4}"/>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F5EBC281-60BE-4D58-9621-D785729DD5E2}"/>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73A50CA8-DB44-4A4C-88B9-D188045F91AB}"/>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90" name="n_1mainValue【市民会館】&#10;一人当たり面積">
          <a:extLst>
            <a:ext uri="{FF2B5EF4-FFF2-40B4-BE49-F238E27FC236}">
              <a16:creationId xmlns:a16="http://schemas.microsoft.com/office/drawing/2014/main" id="{84864F6F-72CB-44C6-86AD-9A4EAE0ED17E}"/>
            </a:ext>
          </a:extLst>
        </xdr:cNvPr>
        <xdr:cNvSpPr txBox="1"/>
      </xdr:nvSpPr>
      <xdr:spPr>
        <a:xfrm>
          <a:off x="827158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91" name="n_2mainValue【市民会館】&#10;一人当たり面積">
          <a:extLst>
            <a:ext uri="{FF2B5EF4-FFF2-40B4-BE49-F238E27FC236}">
              <a16:creationId xmlns:a16="http://schemas.microsoft.com/office/drawing/2014/main" id="{F18C31F2-9A93-4220-A04B-6D984D3687C9}"/>
            </a:ext>
          </a:extLst>
        </xdr:cNvPr>
        <xdr:cNvSpPr txBox="1"/>
      </xdr:nvSpPr>
      <xdr:spPr>
        <a:xfrm>
          <a:off x="750958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92" name="n_3mainValue【市民会館】&#10;一人当たり面積">
          <a:extLst>
            <a:ext uri="{FF2B5EF4-FFF2-40B4-BE49-F238E27FC236}">
              <a16:creationId xmlns:a16="http://schemas.microsoft.com/office/drawing/2014/main" id="{C35B7954-ACBF-4736-8492-21FCDB7CE968}"/>
            </a:ext>
          </a:extLst>
        </xdr:cNvPr>
        <xdr:cNvSpPr txBox="1"/>
      </xdr:nvSpPr>
      <xdr:spPr>
        <a:xfrm>
          <a:off x="671202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90695</xdr:rowOff>
    </xdr:from>
    <xdr:ext cx="469744" cy="259045"/>
    <xdr:sp macro="" textlink="">
      <xdr:nvSpPr>
        <xdr:cNvPr id="493" name="n_4mainValue【市民会館】&#10;一人当たり面積">
          <a:extLst>
            <a:ext uri="{FF2B5EF4-FFF2-40B4-BE49-F238E27FC236}">
              <a16:creationId xmlns:a16="http://schemas.microsoft.com/office/drawing/2014/main" id="{E33CF15B-AE99-43E5-A807-CCFF299502BB}"/>
            </a:ext>
          </a:extLst>
        </xdr:cNvPr>
        <xdr:cNvSpPr txBox="1"/>
      </xdr:nvSpPr>
      <xdr:spPr>
        <a:xfrm>
          <a:off x="593732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FEE7B9A-2219-4FBE-AB1D-DAA17666487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54E923B-5761-4ED0-A9BE-D6E9D41D3F6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A1E1AF1-3972-4004-9BBE-BE0660468D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3428A7B-094A-41CA-ACFF-7070BC75EB0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70BFF1F-8E9D-400C-B7AF-E0AE1841CE2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2E65FDF-90F5-494F-9AE2-6D0CA9C204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7389EE1-C210-4EAE-88CF-9D1F6D74612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8526650-D30D-495C-BC7C-C1A048A2639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2CE2DEA-2BE1-465A-9266-437E61B1B63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1086809F-BE67-4824-8DB8-7DF1959F62A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0E0F23C-E747-414F-BF10-082C2B175F4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4AD2279B-E568-4350-BFA5-2B70C0DBB20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D3762290-55E6-431A-9028-CC0E43F3942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CB8A22B-E318-4CAC-B5A6-3E092F4E6EF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8DCBFEC-51E7-4C39-9DE3-B0A12DBAE3B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7E66E0F5-6A11-4F50-BCBD-C34DF318A58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24226BBC-4652-415E-B622-11062EE6B84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D28208C-3CC6-48FB-81ED-A8224DBB9DA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A08AF50-4524-4FD2-BDE4-020697976A0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4270231-2082-4CCE-9614-2A34686924A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BF4F10E-943B-4C96-9844-258CFF5DD61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E2B29507-A61C-4D6A-8D69-743ABCC86D7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817EAFF-D378-4559-9F26-28861C75D3F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BBDBF77-AF3D-470A-AAA1-42D1C73F847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575A40F-E2AA-48B1-ADCC-3481CEC19BD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0B55E669-7B23-486B-98EF-AAE0AC422D41}"/>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1397ED3-9817-4B94-80BD-6B80C5F90020}"/>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4790B2B2-58E3-4865-9522-7470420537E1}"/>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1689ACE-97C9-4945-8766-A1468B1AF4F7}"/>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61EF43BE-2645-453D-9E42-FEA5E2CBD8CA}"/>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B50C2FB-2F41-45A7-B595-BD387671A808}"/>
            </a:ext>
          </a:extLst>
        </xdr:cNvPr>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3904C0DE-3D75-4921-8BA5-1F34D6914F1E}"/>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665E086E-D571-4BDE-92C4-11936A8905ED}"/>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852F480A-50D8-4768-BF02-B097B55CF8E9}"/>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0277CFAD-C53D-4844-891B-C3F1412C8E68}"/>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5B5CEBD4-DD57-4561-9412-9D85BC9C1F7C}"/>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DDD2DED-B35F-4A24-A121-AA569CE26AC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77A0070-E4EA-4F37-AE31-F1D655EB6C9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CBA8EE4-6EE1-48A3-A12A-018D19DD615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6F71597-5544-4F9E-A285-5F9DD84EEC8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00551A1-173E-4FCB-B2CA-CA13455B27A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535" name="楕円 534">
          <a:extLst>
            <a:ext uri="{FF2B5EF4-FFF2-40B4-BE49-F238E27FC236}">
              <a16:creationId xmlns:a16="http://schemas.microsoft.com/office/drawing/2014/main" id="{9C5090FA-21CC-4581-A5D8-AC8F858AA5A1}"/>
            </a:ext>
          </a:extLst>
        </xdr:cNvPr>
        <xdr:cNvSpPr/>
      </xdr:nvSpPr>
      <xdr:spPr>
        <a:xfrm>
          <a:off x="14325600" y="63619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38E59B2-C36C-4F85-BBD4-518824BF725B}"/>
            </a:ext>
          </a:extLst>
        </xdr:cNvPr>
        <xdr:cNvSpPr txBox="1"/>
      </xdr:nvSpPr>
      <xdr:spPr>
        <a:xfrm>
          <a:off x="14414500" y="62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37" name="楕円 536">
          <a:extLst>
            <a:ext uri="{FF2B5EF4-FFF2-40B4-BE49-F238E27FC236}">
              <a16:creationId xmlns:a16="http://schemas.microsoft.com/office/drawing/2014/main" id="{4E5B31A9-D38C-4514-BEEF-EB49EDC27A6E}"/>
            </a:ext>
          </a:extLst>
        </xdr:cNvPr>
        <xdr:cNvSpPr/>
      </xdr:nvSpPr>
      <xdr:spPr>
        <a:xfrm>
          <a:off x="13578840" y="632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38644</xdr:rowOff>
    </xdr:to>
    <xdr:cxnSp macro="">
      <xdr:nvCxnSpPr>
        <xdr:cNvPr id="538" name="直線コネクタ 537">
          <a:extLst>
            <a:ext uri="{FF2B5EF4-FFF2-40B4-BE49-F238E27FC236}">
              <a16:creationId xmlns:a16="http://schemas.microsoft.com/office/drawing/2014/main" id="{C327CD24-E622-426E-9CF0-D45B57C0B46E}"/>
            </a:ext>
          </a:extLst>
        </xdr:cNvPr>
        <xdr:cNvCxnSpPr/>
      </xdr:nvCxnSpPr>
      <xdr:spPr>
        <a:xfrm>
          <a:off x="13629640" y="637630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539" name="楕円 538">
          <a:extLst>
            <a:ext uri="{FF2B5EF4-FFF2-40B4-BE49-F238E27FC236}">
              <a16:creationId xmlns:a16="http://schemas.microsoft.com/office/drawing/2014/main" id="{4E952130-B8D2-412F-B0FB-E1D41C5356E4}"/>
            </a:ext>
          </a:extLst>
        </xdr:cNvPr>
        <xdr:cNvSpPr/>
      </xdr:nvSpPr>
      <xdr:spPr>
        <a:xfrm>
          <a:off x="128041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5987</xdr:rowOff>
    </xdr:to>
    <xdr:cxnSp macro="">
      <xdr:nvCxnSpPr>
        <xdr:cNvPr id="540" name="直線コネクタ 539">
          <a:extLst>
            <a:ext uri="{FF2B5EF4-FFF2-40B4-BE49-F238E27FC236}">
              <a16:creationId xmlns:a16="http://schemas.microsoft.com/office/drawing/2014/main" id="{4F1AB8BB-3118-481D-91FD-3864DECF9A8C}"/>
            </a:ext>
          </a:extLst>
        </xdr:cNvPr>
        <xdr:cNvCxnSpPr/>
      </xdr:nvCxnSpPr>
      <xdr:spPr>
        <a:xfrm>
          <a:off x="12854940" y="634582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541" name="楕円 540">
          <a:extLst>
            <a:ext uri="{FF2B5EF4-FFF2-40B4-BE49-F238E27FC236}">
              <a16:creationId xmlns:a16="http://schemas.microsoft.com/office/drawing/2014/main" id="{04E5A3CA-D914-400F-BA33-798766FC49FA}"/>
            </a:ext>
          </a:extLst>
        </xdr:cNvPr>
        <xdr:cNvSpPr/>
      </xdr:nvSpPr>
      <xdr:spPr>
        <a:xfrm>
          <a:off x="12029440" y="6247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37</xdr:row>
      <xdr:rowOff>143147</xdr:rowOff>
    </xdr:to>
    <xdr:cxnSp macro="">
      <xdr:nvCxnSpPr>
        <xdr:cNvPr id="542" name="直線コネクタ 541">
          <a:extLst>
            <a:ext uri="{FF2B5EF4-FFF2-40B4-BE49-F238E27FC236}">
              <a16:creationId xmlns:a16="http://schemas.microsoft.com/office/drawing/2014/main" id="{E888CE0F-F415-47FC-B150-40DD40F4BCF9}"/>
            </a:ext>
          </a:extLst>
        </xdr:cNvPr>
        <xdr:cNvCxnSpPr/>
      </xdr:nvCxnSpPr>
      <xdr:spPr>
        <a:xfrm>
          <a:off x="12072620" y="6298474"/>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129903</xdr:rowOff>
    </xdr:from>
    <xdr:to>
      <xdr:col>67</xdr:col>
      <xdr:colOff>101600</xdr:colOff>
      <xdr:row>40</xdr:row>
      <xdr:rowOff>60053</xdr:rowOff>
    </xdr:to>
    <xdr:sp macro="" textlink="">
      <xdr:nvSpPr>
        <xdr:cNvPr id="543" name="楕円 542">
          <a:extLst>
            <a:ext uri="{FF2B5EF4-FFF2-40B4-BE49-F238E27FC236}">
              <a16:creationId xmlns:a16="http://schemas.microsoft.com/office/drawing/2014/main" id="{083872A3-D4A5-44FE-B4FB-648EA02264D9}"/>
            </a:ext>
          </a:extLst>
        </xdr:cNvPr>
        <xdr:cNvSpPr/>
      </xdr:nvSpPr>
      <xdr:spPr>
        <a:xfrm>
          <a:off x="1123188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40</xdr:row>
      <xdr:rowOff>9253</xdr:rowOff>
    </xdr:to>
    <xdr:cxnSp macro="">
      <xdr:nvCxnSpPr>
        <xdr:cNvPr id="544" name="直線コネクタ 543">
          <a:extLst>
            <a:ext uri="{FF2B5EF4-FFF2-40B4-BE49-F238E27FC236}">
              <a16:creationId xmlns:a16="http://schemas.microsoft.com/office/drawing/2014/main" id="{78F8B0C9-536D-4155-B020-2A4C31CDBAFE}"/>
            </a:ext>
          </a:extLst>
        </xdr:cNvPr>
        <xdr:cNvCxnSpPr/>
      </xdr:nvCxnSpPr>
      <xdr:spPr>
        <a:xfrm flipV="1">
          <a:off x="11282680" y="6298474"/>
          <a:ext cx="78994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A0C61F5C-C639-466F-8D1A-6F4B2A90F71B}"/>
            </a:ext>
          </a:extLst>
        </xdr:cNvPr>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E508A21-17F0-44B0-A802-55E92550A1E0}"/>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08043E7-0C15-4201-AE6C-A54FFE2D218B}"/>
            </a:ext>
          </a:extLst>
        </xdr:cNvPr>
        <xdr:cNvSpPr txBox="1"/>
      </xdr:nvSpPr>
      <xdr:spPr>
        <a:xfrm>
          <a:off x="119005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6968234-1B35-415E-90CA-C9A07A18592E}"/>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86D326A-EB32-4C60-9ADF-8CAF3372E898}"/>
            </a:ext>
          </a:extLst>
        </xdr:cNvPr>
        <xdr:cNvSpPr txBox="1"/>
      </xdr:nvSpPr>
      <xdr:spPr>
        <a:xfrm>
          <a:off x="134372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968BB4B-FE3F-4CD4-82EF-0D81167EEFCC}"/>
            </a:ext>
          </a:extLst>
        </xdr:cNvPr>
        <xdr:cNvSpPr txBox="1"/>
      </xdr:nvSpPr>
      <xdr:spPr>
        <a:xfrm>
          <a:off x="12675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C1897B0F-4E4B-4B98-86E5-D9EC01D85C24}"/>
            </a:ext>
          </a:extLst>
        </xdr:cNvPr>
        <xdr:cNvSpPr txBox="1"/>
      </xdr:nvSpPr>
      <xdr:spPr>
        <a:xfrm>
          <a:off x="1190054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51180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6DB8E47-7EDA-4BC7-8A3A-2D56F4B5062F}"/>
            </a:ext>
          </a:extLst>
        </xdr:cNvPr>
        <xdr:cNvSpPr txBox="1"/>
      </xdr:nvSpPr>
      <xdr:spPr>
        <a:xfrm>
          <a:off x="1110298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C7C5DDE-D919-4B74-B132-C0FA688CB78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F28C9DA7-ADC3-4D5F-8009-EEA9CADA97F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13DDF2F-8A11-4D4A-A21B-79CECF8552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CF5204D-C436-45CE-8367-BA868C11B3C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F18F158D-2491-46EB-8D53-00AB1F8C81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CAE16BA-6D11-45EB-A135-B561B8F55AC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C37E93C-FECA-4E9F-B445-DCF5D8FB14E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47EAC37-0F43-4DA7-AFE7-C0A8CE36DA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4C36CC0-6A75-4532-A435-F684F39CA62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6F500D6-F354-4589-91DE-96AAFF7FEDB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775DBF47-A090-4C7A-8A09-4A927B0BFC7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DD93A846-4345-48AA-B4F7-148C2C4018ED}"/>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7822C9D1-F9FE-4751-99D2-54A621BC76E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5865161A-8072-420B-A5AB-D6F11F03CFF9}"/>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EA16665F-F28B-4E24-93E7-02651E0C2EF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BD2A468E-3D06-4FB9-872D-BB9007851BC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E1BD30B4-CDCB-493E-9C35-CD6AE843EC4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B35BF0C9-E6F3-42E0-AD34-02446277550A}"/>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2CD2AAF-1D3D-4A18-A4A4-EB254E075A5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6D49CEF-267B-4801-A60E-4A83BAE9682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D8958B62-8637-4C94-BF97-31081F3B6C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4E796855-D0A5-4730-896D-E682BAD1FC74}"/>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B320CFAF-A881-412D-AE17-3A28711BA363}"/>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8046551C-215B-4416-8843-C401F2A4B6C8}"/>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0412D40-3761-4D13-A8A2-C7DC84ABFE46}"/>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6D53E011-DCC1-4CF4-992B-06EC5F0E51F8}"/>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F59A44B4-6F86-4D98-9880-ABC9809200F6}"/>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47368665-43C1-452B-9027-955D41400783}"/>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7D9854AB-9D60-4299-A428-B2FA23F8F86F}"/>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BE72706F-714A-4B27-93C4-8740AF05B73D}"/>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6C83E22F-2D2B-4FDB-9A07-20198EA412FC}"/>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66D770BE-5AE5-4B5F-AA36-91AB3CD8E648}"/>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F475E5C-A5B0-43C8-A00E-F245BA72CD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7922417-243D-4913-B79E-36BB96C593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88489D1-0624-422B-A138-7A967FF585E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BB1A00-3A0F-466C-A649-4547F845A47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E3C8F5E-197C-424F-86A4-92BE7544D7C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19497</xdr:rowOff>
    </xdr:from>
    <xdr:to>
      <xdr:col>116</xdr:col>
      <xdr:colOff>114300</xdr:colOff>
      <xdr:row>38</xdr:row>
      <xdr:rowOff>121097</xdr:rowOff>
    </xdr:to>
    <xdr:sp macro="" textlink="">
      <xdr:nvSpPr>
        <xdr:cNvPr id="590" name="楕円 589">
          <a:extLst>
            <a:ext uri="{FF2B5EF4-FFF2-40B4-BE49-F238E27FC236}">
              <a16:creationId xmlns:a16="http://schemas.microsoft.com/office/drawing/2014/main" id="{AC388293-0593-4BDE-9536-7D9EA6B152F7}"/>
            </a:ext>
          </a:extLst>
        </xdr:cNvPr>
        <xdr:cNvSpPr/>
      </xdr:nvSpPr>
      <xdr:spPr>
        <a:xfrm>
          <a:off x="19458940" y="6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42375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58ED1C1D-B753-43F2-A8CA-D6D2D2484E90}"/>
            </a:ext>
          </a:extLst>
        </xdr:cNvPr>
        <xdr:cNvSpPr txBox="1"/>
      </xdr:nvSpPr>
      <xdr:spPr>
        <a:xfrm>
          <a:off x="19547840" y="62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23187</xdr:rowOff>
    </xdr:from>
    <xdr:to>
      <xdr:col>112</xdr:col>
      <xdr:colOff>38100</xdr:colOff>
      <xdr:row>38</xdr:row>
      <xdr:rowOff>124787</xdr:rowOff>
    </xdr:to>
    <xdr:sp macro="" textlink="">
      <xdr:nvSpPr>
        <xdr:cNvPr id="592" name="楕円 591">
          <a:extLst>
            <a:ext uri="{FF2B5EF4-FFF2-40B4-BE49-F238E27FC236}">
              <a16:creationId xmlns:a16="http://schemas.microsoft.com/office/drawing/2014/main" id="{B9A53504-39F7-4B3C-9F27-76A588771024}"/>
            </a:ext>
          </a:extLst>
        </xdr:cNvPr>
        <xdr:cNvSpPr/>
      </xdr:nvSpPr>
      <xdr:spPr>
        <a:xfrm>
          <a:off x="18735040" y="6393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70297</xdr:rowOff>
    </xdr:from>
    <xdr:to>
      <xdr:col>116</xdr:col>
      <xdr:colOff>63500</xdr:colOff>
      <xdr:row>38</xdr:row>
      <xdr:rowOff>73987</xdr:rowOff>
    </xdr:to>
    <xdr:cxnSp macro="">
      <xdr:nvCxnSpPr>
        <xdr:cNvPr id="593" name="直線コネクタ 592">
          <a:extLst>
            <a:ext uri="{FF2B5EF4-FFF2-40B4-BE49-F238E27FC236}">
              <a16:creationId xmlns:a16="http://schemas.microsoft.com/office/drawing/2014/main" id="{E4F803A3-B850-4FC7-B73E-D7689290CDBE}"/>
            </a:ext>
          </a:extLst>
        </xdr:cNvPr>
        <xdr:cNvCxnSpPr/>
      </xdr:nvCxnSpPr>
      <xdr:spPr>
        <a:xfrm flipV="1">
          <a:off x="18778220" y="6440617"/>
          <a:ext cx="73152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24984</xdr:rowOff>
    </xdr:from>
    <xdr:to>
      <xdr:col>107</xdr:col>
      <xdr:colOff>101600</xdr:colOff>
      <xdr:row>38</xdr:row>
      <xdr:rowOff>126584</xdr:rowOff>
    </xdr:to>
    <xdr:sp macro="" textlink="">
      <xdr:nvSpPr>
        <xdr:cNvPr id="594" name="楕円 593">
          <a:extLst>
            <a:ext uri="{FF2B5EF4-FFF2-40B4-BE49-F238E27FC236}">
              <a16:creationId xmlns:a16="http://schemas.microsoft.com/office/drawing/2014/main" id="{54685DB1-8F52-4D49-A283-EA26BDD68923}"/>
            </a:ext>
          </a:extLst>
        </xdr:cNvPr>
        <xdr:cNvSpPr/>
      </xdr:nvSpPr>
      <xdr:spPr>
        <a:xfrm>
          <a:off x="17937480" y="6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73987</xdr:rowOff>
    </xdr:from>
    <xdr:to>
      <xdr:col>111</xdr:col>
      <xdr:colOff>177800</xdr:colOff>
      <xdr:row>38</xdr:row>
      <xdr:rowOff>75784</xdr:rowOff>
    </xdr:to>
    <xdr:cxnSp macro="">
      <xdr:nvCxnSpPr>
        <xdr:cNvPr id="595" name="直線コネクタ 594">
          <a:extLst>
            <a:ext uri="{FF2B5EF4-FFF2-40B4-BE49-F238E27FC236}">
              <a16:creationId xmlns:a16="http://schemas.microsoft.com/office/drawing/2014/main" id="{1C9631FE-0E34-459E-BD1F-310464CD3011}"/>
            </a:ext>
          </a:extLst>
        </xdr:cNvPr>
        <xdr:cNvCxnSpPr/>
      </xdr:nvCxnSpPr>
      <xdr:spPr>
        <a:xfrm flipV="1">
          <a:off x="17988280" y="6444307"/>
          <a:ext cx="78994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24947</xdr:rowOff>
    </xdr:from>
    <xdr:to>
      <xdr:col>102</xdr:col>
      <xdr:colOff>165100</xdr:colOff>
      <xdr:row>38</xdr:row>
      <xdr:rowOff>126547</xdr:rowOff>
    </xdr:to>
    <xdr:sp macro="" textlink="">
      <xdr:nvSpPr>
        <xdr:cNvPr id="596" name="楕円 595">
          <a:extLst>
            <a:ext uri="{FF2B5EF4-FFF2-40B4-BE49-F238E27FC236}">
              <a16:creationId xmlns:a16="http://schemas.microsoft.com/office/drawing/2014/main" id="{820CB6B2-8EB5-4401-86B3-0A5EDCAABD81}"/>
            </a:ext>
          </a:extLst>
        </xdr:cNvPr>
        <xdr:cNvSpPr/>
      </xdr:nvSpPr>
      <xdr:spPr>
        <a:xfrm>
          <a:off x="17162780" y="63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75747</xdr:rowOff>
    </xdr:from>
    <xdr:to>
      <xdr:col>107</xdr:col>
      <xdr:colOff>50800</xdr:colOff>
      <xdr:row>38</xdr:row>
      <xdr:rowOff>75784</xdr:rowOff>
    </xdr:to>
    <xdr:cxnSp macro="">
      <xdr:nvCxnSpPr>
        <xdr:cNvPr id="597" name="直線コネクタ 596">
          <a:extLst>
            <a:ext uri="{FF2B5EF4-FFF2-40B4-BE49-F238E27FC236}">
              <a16:creationId xmlns:a16="http://schemas.microsoft.com/office/drawing/2014/main" id="{9B4F4E6D-6421-4DA0-973A-61AA20C04D21}"/>
            </a:ext>
          </a:extLst>
        </xdr:cNvPr>
        <xdr:cNvCxnSpPr/>
      </xdr:nvCxnSpPr>
      <xdr:spPr>
        <a:xfrm>
          <a:off x="17213580" y="6446067"/>
          <a:ext cx="7747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70302</xdr:rowOff>
    </xdr:from>
    <xdr:to>
      <xdr:col>98</xdr:col>
      <xdr:colOff>38100</xdr:colOff>
      <xdr:row>40</xdr:row>
      <xdr:rowOff>452</xdr:rowOff>
    </xdr:to>
    <xdr:sp macro="" textlink="">
      <xdr:nvSpPr>
        <xdr:cNvPr id="598" name="楕円 597">
          <a:extLst>
            <a:ext uri="{FF2B5EF4-FFF2-40B4-BE49-F238E27FC236}">
              <a16:creationId xmlns:a16="http://schemas.microsoft.com/office/drawing/2014/main" id="{BFFC9FA8-69F0-4992-A1A6-ABA349B7A803}"/>
            </a:ext>
          </a:extLst>
        </xdr:cNvPr>
        <xdr:cNvSpPr/>
      </xdr:nvSpPr>
      <xdr:spPr>
        <a:xfrm>
          <a:off x="16388080" y="6608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75747</xdr:rowOff>
    </xdr:from>
    <xdr:to>
      <xdr:col>102</xdr:col>
      <xdr:colOff>114300</xdr:colOff>
      <xdr:row>39</xdr:row>
      <xdr:rowOff>121102</xdr:rowOff>
    </xdr:to>
    <xdr:cxnSp macro="">
      <xdr:nvCxnSpPr>
        <xdr:cNvPr id="599" name="直線コネクタ 598">
          <a:extLst>
            <a:ext uri="{FF2B5EF4-FFF2-40B4-BE49-F238E27FC236}">
              <a16:creationId xmlns:a16="http://schemas.microsoft.com/office/drawing/2014/main" id="{E1954B96-5AE8-40FC-B193-E6A191C1061A}"/>
            </a:ext>
          </a:extLst>
        </xdr:cNvPr>
        <xdr:cNvCxnSpPr/>
      </xdr:nvCxnSpPr>
      <xdr:spPr>
        <a:xfrm flipV="1">
          <a:off x="16431260" y="6446067"/>
          <a:ext cx="782320" cy="21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2099E9E-F5DE-4A66-B70B-621975EE20E9}"/>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280C7567-8700-43B7-892A-B4F24CEFD7E5}"/>
            </a:ext>
          </a:extLst>
        </xdr:cNvPr>
        <xdr:cNvSpPr txBox="1"/>
      </xdr:nvSpPr>
      <xdr:spPr>
        <a:xfrm>
          <a:off x="17766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13BEF0-1C5F-4945-97FB-A84AB2802566}"/>
            </a:ext>
          </a:extLst>
        </xdr:cNvPr>
        <xdr:cNvSpPr txBox="1"/>
      </xdr:nvSpPr>
      <xdr:spPr>
        <a:xfrm>
          <a:off x="16969251" y="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9204695A-8CF0-46A8-9EEE-C2EF62DA5716}"/>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141314</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AE570F25-A033-4282-B59F-18ABF89646E4}"/>
            </a:ext>
          </a:extLst>
        </xdr:cNvPr>
        <xdr:cNvSpPr txBox="1"/>
      </xdr:nvSpPr>
      <xdr:spPr>
        <a:xfrm>
          <a:off x="18496495" y="61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143111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B0EF376C-C0CC-454F-9D0E-44AA3EC7E389}"/>
            </a:ext>
          </a:extLst>
        </xdr:cNvPr>
        <xdr:cNvSpPr txBox="1"/>
      </xdr:nvSpPr>
      <xdr:spPr>
        <a:xfrm>
          <a:off x="17734495" y="61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143074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6840213B-D0AC-490B-8FD6-F3546CC3EC28}"/>
            </a:ext>
          </a:extLst>
        </xdr:cNvPr>
        <xdr:cNvSpPr txBox="1"/>
      </xdr:nvSpPr>
      <xdr:spPr>
        <a:xfrm>
          <a:off x="16936935" y="61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163029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9F281E61-4481-405F-BFF2-D1585FE3F31A}"/>
            </a:ext>
          </a:extLst>
        </xdr:cNvPr>
        <xdr:cNvSpPr txBox="1"/>
      </xdr:nvSpPr>
      <xdr:spPr>
        <a:xfrm>
          <a:off x="16194551" y="67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E1C2AD9-0EFF-4CF5-ABA5-70A28B6BB32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064DA7F-40C6-4D94-95D1-2FAC395D354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70E1A59-33CB-4C67-837B-A122B0E11D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35A76A6-8D7C-41A2-982E-82BE081C030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83E4271-3450-4E67-9832-1C235055867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66A1B09-0FD8-48A0-834D-69B318CF0B4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5A2BEDA-345F-4FE5-8948-6C57FF02785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E11D62D-357D-485C-AD84-C5EF83E8FA3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7FF23D84-2E97-4F38-B7F5-A29FB15AED1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8C6D48EC-156E-475C-B92E-9708A7227AE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865F23B-E72F-4546-BDDD-921CF2542D5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0CC4425-AA85-4E10-A10D-09D61A00528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970FC1E3-5E2B-43D8-B66F-AF47CB18EAE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75EF1E4-31ED-49AC-95F3-31C7A035B35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71465118-0249-44A8-8436-64C6D01FB91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33770293-50E6-4406-99CA-9C57255D18F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1A0DC997-812F-4F7C-97FA-89B8334BD36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7C0AFD0E-581D-404D-A26E-39EF29696FD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88D829C-FC38-40D7-BCF1-15166A95D0B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7F29AED-7AA6-4D2E-95CF-D0D138D3715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CB2D5A0-2F2C-4A21-AA8D-329EB84E084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43E75067-0CA9-4F8F-AA14-E7BD094DF6A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C9626887-1F33-4A81-8FF0-00293778BFB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81DC595-1F75-4D29-A333-2EFA76C62E7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AF27E24A-AE84-4A1E-8DB8-925BAC6BBB2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A9DAC62F-F672-4360-8322-3D9793C5FE89}"/>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5B873FE8-A4CF-4D99-ABEB-9FC92BA1C26C}"/>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DC3ABDCA-2EFA-4D07-BAAF-BD849FED6545}"/>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16C58F6C-7D30-46B9-8119-E328058F7212}"/>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C127C11C-9991-4B52-98F4-D6100A3CC901}"/>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F42AA04B-7ABE-4E03-9282-7E4320C2CC79}"/>
            </a:ext>
          </a:extLst>
        </xdr:cNvPr>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9FCBCD8F-E8F3-4AD4-8E62-8EE972FDDF78}"/>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D9E5A0AF-30AC-4EF1-89CD-F4BE53B51FAB}"/>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AF9272BC-69FC-4B09-B6A9-CF3B8D7CAC53}"/>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931F3311-161A-4A0C-9E19-E51DF816E5C0}"/>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747800FD-78F4-42D6-9508-BCD3008AF8E4}"/>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DA2FD68-7EBB-4884-88E2-63CF972D972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C22A826-BDA2-433A-B893-C2C54965C04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13083CB-C66A-40D4-BF25-373D70B7C9A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F736EC6-A672-45CA-80E2-2454483EB4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FF98715-3CE6-49A2-9293-FE1D0F0A0FB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649" name="楕円 648">
          <a:extLst>
            <a:ext uri="{FF2B5EF4-FFF2-40B4-BE49-F238E27FC236}">
              <a16:creationId xmlns:a16="http://schemas.microsoft.com/office/drawing/2014/main" id="{FF341093-7898-4204-BAF3-4A7C028F0DED}"/>
            </a:ext>
          </a:extLst>
        </xdr:cNvPr>
        <xdr:cNvSpPr/>
      </xdr:nvSpPr>
      <xdr:spPr>
        <a:xfrm>
          <a:off x="14325600" y="100130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94CCB148-624F-404C-BF8F-5DD675648D04}"/>
            </a:ext>
          </a:extLst>
        </xdr:cNvPr>
        <xdr:cNvSpPr txBox="1"/>
      </xdr:nvSpPr>
      <xdr:spPr>
        <a:xfrm>
          <a:off x="14414500"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651" name="楕円 650">
          <a:extLst>
            <a:ext uri="{FF2B5EF4-FFF2-40B4-BE49-F238E27FC236}">
              <a16:creationId xmlns:a16="http://schemas.microsoft.com/office/drawing/2014/main" id="{03BE25B6-18C0-4FAF-A82D-55EEE24D2CCE}"/>
            </a:ext>
          </a:extLst>
        </xdr:cNvPr>
        <xdr:cNvSpPr/>
      </xdr:nvSpPr>
      <xdr:spPr>
        <a:xfrm>
          <a:off x="13578840" y="9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60</xdr:row>
      <xdr:rowOff>1633</xdr:rowOff>
    </xdr:to>
    <xdr:cxnSp macro="">
      <xdr:nvCxnSpPr>
        <xdr:cNvPr id="652" name="直線コネクタ 651">
          <a:extLst>
            <a:ext uri="{FF2B5EF4-FFF2-40B4-BE49-F238E27FC236}">
              <a16:creationId xmlns:a16="http://schemas.microsoft.com/office/drawing/2014/main" id="{EA157C36-B4B3-4C72-AFAA-7658C28D1C5E}"/>
            </a:ext>
          </a:extLst>
        </xdr:cNvPr>
        <xdr:cNvCxnSpPr/>
      </xdr:nvCxnSpPr>
      <xdr:spPr>
        <a:xfrm>
          <a:off x="13629640" y="10006693"/>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53" name="楕円 652">
          <a:extLst>
            <a:ext uri="{FF2B5EF4-FFF2-40B4-BE49-F238E27FC236}">
              <a16:creationId xmlns:a16="http://schemas.microsoft.com/office/drawing/2014/main" id="{B03AA2F9-B9DA-4389-8A30-9BCDCE546839}"/>
            </a:ext>
          </a:extLst>
        </xdr:cNvPr>
        <xdr:cNvSpPr/>
      </xdr:nvSpPr>
      <xdr:spPr>
        <a:xfrm>
          <a:off x="1280414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115933</xdr:rowOff>
    </xdr:to>
    <xdr:cxnSp macro="">
      <xdr:nvCxnSpPr>
        <xdr:cNvPr id="654" name="直線コネクタ 653">
          <a:extLst>
            <a:ext uri="{FF2B5EF4-FFF2-40B4-BE49-F238E27FC236}">
              <a16:creationId xmlns:a16="http://schemas.microsoft.com/office/drawing/2014/main" id="{E30E1827-0CA1-4017-B1D2-67391F2A682D}"/>
            </a:ext>
          </a:extLst>
        </xdr:cNvPr>
        <xdr:cNvCxnSpPr/>
      </xdr:nvCxnSpPr>
      <xdr:spPr>
        <a:xfrm>
          <a:off x="12854940" y="9949543"/>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123916</xdr:rowOff>
    </xdr:from>
    <xdr:to>
      <xdr:col>72</xdr:col>
      <xdr:colOff>38100</xdr:colOff>
      <xdr:row>59</xdr:row>
      <xdr:rowOff>54066</xdr:rowOff>
    </xdr:to>
    <xdr:sp macro="" textlink="">
      <xdr:nvSpPr>
        <xdr:cNvPr id="655" name="楕円 654">
          <a:extLst>
            <a:ext uri="{FF2B5EF4-FFF2-40B4-BE49-F238E27FC236}">
              <a16:creationId xmlns:a16="http://schemas.microsoft.com/office/drawing/2014/main" id="{5D020D8E-AA2C-4A5C-BD16-9C4AA70D1611}"/>
            </a:ext>
          </a:extLst>
        </xdr:cNvPr>
        <xdr:cNvSpPr/>
      </xdr:nvSpPr>
      <xdr:spPr>
        <a:xfrm>
          <a:off x="12029440" y="9847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3266</xdr:rowOff>
    </xdr:from>
    <xdr:to>
      <xdr:col>76</xdr:col>
      <xdr:colOff>114300</xdr:colOff>
      <xdr:row>59</xdr:row>
      <xdr:rowOff>58783</xdr:rowOff>
    </xdr:to>
    <xdr:cxnSp macro="">
      <xdr:nvCxnSpPr>
        <xdr:cNvPr id="656" name="直線コネクタ 655">
          <a:extLst>
            <a:ext uri="{FF2B5EF4-FFF2-40B4-BE49-F238E27FC236}">
              <a16:creationId xmlns:a16="http://schemas.microsoft.com/office/drawing/2014/main" id="{DD5BC6DE-0831-4442-96C9-271F69D7E9B1}"/>
            </a:ext>
          </a:extLst>
        </xdr:cNvPr>
        <xdr:cNvCxnSpPr/>
      </xdr:nvCxnSpPr>
      <xdr:spPr>
        <a:xfrm>
          <a:off x="12072620" y="9894026"/>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657" name="楕円 656">
          <a:extLst>
            <a:ext uri="{FF2B5EF4-FFF2-40B4-BE49-F238E27FC236}">
              <a16:creationId xmlns:a16="http://schemas.microsoft.com/office/drawing/2014/main" id="{E3D69502-029C-4E98-B1C5-68C4A94DCC26}"/>
            </a:ext>
          </a:extLst>
        </xdr:cNvPr>
        <xdr:cNvSpPr/>
      </xdr:nvSpPr>
      <xdr:spPr>
        <a:xfrm>
          <a:off x="11231880" y="97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59</xdr:row>
      <xdr:rowOff>3266</xdr:rowOff>
    </xdr:to>
    <xdr:cxnSp macro="">
      <xdr:nvCxnSpPr>
        <xdr:cNvPr id="658" name="直線コネクタ 657">
          <a:extLst>
            <a:ext uri="{FF2B5EF4-FFF2-40B4-BE49-F238E27FC236}">
              <a16:creationId xmlns:a16="http://schemas.microsoft.com/office/drawing/2014/main" id="{48870B01-CC41-4CBA-875C-5393F87BBB07}"/>
            </a:ext>
          </a:extLst>
        </xdr:cNvPr>
        <xdr:cNvCxnSpPr/>
      </xdr:nvCxnSpPr>
      <xdr:spPr>
        <a:xfrm>
          <a:off x="11282680" y="9840686"/>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5ECC178C-7371-418B-A21A-6D654626CE81}"/>
            </a:ext>
          </a:extLst>
        </xdr:cNvPr>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908988EA-BCB0-437A-8693-086055BBC5EB}"/>
            </a:ext>
          </a:extLst>
        </xdr:cNvPr>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CE0563DF-A499-4FC2-A53C-4C523E1EB760}"/>
            </a:ext>
          </a:extLst>
        </xdr:cNvPr>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62B89C5-6ECF-4EEC-B9FB-2DD690689F78}"/>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5EF54BAB-9F2C-40B9-8D34-91F5C5B146B6}"/>
            </a:ext>
          </a:extLst>
        </xdr:cNvPr>
        <xdr:cNvSpPr txBox="1"/>
      </xdr:nvSpPr>
      <xdr:spPr>
        <a:xfrm>
          <a:off x="13437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8F08B42F-D782-49BA-BF51-9144F165A56B}"/>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89FF5E30-3F52-459C-824E-D1BF1B07B009}"/>
            </a:ext>
          </a:extLst>
        </xdr:cNvPr>
        <xdr:cNvSpPr txBox="1"/>
      </xdr:nvSpPr>
      <xdr:spPr>
        <a:xfrm>
          <a:off x="119005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58EC6C9C-BAAB-4601-A798-A31E8E828AA3}"/>
            </a:ext>
          </a:extLst>
        </xdr:cNvPr>
        <xdr:cNvSpPr txBox="1"/>
      </xdr:nvSpPr>
      <xdr:spPr>
        <a:xfrm>
          <a:off x="1110298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F79CFF9-61B2-4D26-9289-3B6BB74282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D1B3A4D-7F1D-47B2-9DC2-86420C3229F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2FEF145-887E-42B2-A40B-D55460DAC61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D18F96F5-27FF-4F01-8EC8-DF87AE9F8F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2F1AF76F-DC8B-4071-A63A-F91372FE864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4E4F35F4-86A9-46C3-B531-20E313B7EF2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BA7A00C-2DAA-4F84-8468-138F57831D2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845CA3E4-0107-4DD9-988A-8C53962199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CD3AE4A6-8C28-4103-9867-3EB5A0D0C1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8FDBB3B-B1D4-4CEF-8973-28CCFE6CD94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675FBB4A-97C4-41BC-B627-2FEBD5D6810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F07614AB-DD86-48DD-A6FE-0720D918D9B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9768B710-CFB2-4C80-90A4-5F1035A7699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1B2D10F5-4043-4630-9604-05C96AECD66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53A41A2A-5688-4A63-90C8-BD8F227CF76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B8E2D857-30AD-4B8F-945C-8253E2E3648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4431EF87-B631-4461-973D-A82888A0A91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25510A95-9123-4305-9A6F-948639F9D30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5C7B91E8-739E-4E7E-8E85-3D214C40E68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B3AF3131-E6CE-4A26-8C60-A4121742329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BFCA334D-8E40-43B7-A18A-8EAFBDA0289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145150B0-C516-42D8-8060-FD8F81F0050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3BF0DA9-D66B-48DD-BA4F-BD0C2AF37D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C82A59F-3A1C-4A47-ADAE-7CE80B0F6AF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6C8C478B-6316-4A74-A7BA-F64060D35C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B2BD6C3F-FF83-47B8-8DDB-85D6B13BA2E2}"/>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80DEB0B-2A5B-48E9-835C-14FE3A33BDD9}"/>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CC5DFA76-5BB4-4824-8627-FDFECA18A0A4}"/>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11C66BB-67DF-4C54-9FAA-3FC6019263C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107850C1-C094-479B-94EC-A8A2778BAC8E}"/>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56B91A99-3B51-44A8-9CBF-1F1FE736CB75}"/>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E2F4450A-916D-40F4-91E4-1DEB08B1F3A6}"/>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3CD55292-6C71-4D78-BB3C-7BB5C59D4E6B}"/>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562F34DC-EB06-41B3-86D5-6790C6BD069D}"/>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500446C2-196F-4BCF-9166-BC30BF34DBE5}"/>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838F77F3-CCB6-4862-8D95-07256582D81D}"/>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9B69141-FA45-426E-A39D-1B05AE2596A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7949DDF-0FF9-4A92-BE6F-2863E34BF17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C342914-261F-47F6-9295-1CE8B6173A3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8B4D7D-2A8B-423F-AE17-A5E16D147F5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68D8022-813B-4C28-809F-AB680990F5D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708" name="楕円 707">
          <a:extLst>
            <a:ext uri="{FF2B5EF4-FFF2-40B4-BE49-F238E27FC236}">
              <a16:creationId xmlns:a16="http://schemas.microsoft.com/office/drawing/2014/main" id="{23AD64DC-F4F2-4345-B1E0-2706103BC37C}"/>
            </a:ext>
          </a:extLst>
        </xdr:cNvPr>
        <xdr:cNvSpPr/>
      </xdr:nvSpPr>
      <xdr:spPr>
        <a:xfrm>
          <a:off x="194589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2AE87496-5C66-4590-AE18-0B29971FB2DC}"/>
            </a:ext>
          </a:extLst>
        </xdr:cNvPr>
        <xdr:cNvSpPr txBox="1"/>
      </xdr:nvSpPr>
      <xdr:spPr>
        <a:xfrm>
          <a:off x="19547840"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710" name="楕円 709">
          <a:extLst>
            <a:ext uri="{FF2B5EF4-FFF2-40B4-BE49-F238E27FC236}">
              <a16:creationId xmlns:a16="http://schemas.microsoft.com/office/drawing/2014/main" id="{E8AE1CB3-27AC-4D3E-B6E1-700C35E52DFC}"/>
            </a:ext>
          </a:extLst>
        </xdr:cNvPr>
        <xdr:cNvSpPr/>
      </xdr:nvSpPr>
      <xdr:spPr>
        <a:xfrm>
          <a:off x="1873504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711" name="直線コネクタ 710">
          <a:extLst>
            <a:ext uri="{FF2B5EF4-FFF2-40B4-BE49-F238E27FC236}">
              <a16:creationId xmlns:a16="http://schemas.microsoft.com/office/drawing/2014/main" id="{52BB0559-CA3D-49A0-9922-1994442E85F0}"/>
            </a:ext>
          </a:extLst>
        </xdr:cNvPr>
        <xdr:cNvCxnSpPr/>
      </xdr:nvCxnSpPr>
      <xdr:spPr>
        <a:xfrm>
          <a:off x="18778220" y="9723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136978</xdr:rowOff>
    </xdr:from>
    <xdr:to>
      <xdr:col>107</xdr:col>
      <xdr:colOff>101600</xdr:colOff>
      <xdr:row>58</xdr:row>
      <xdr:rowOff>67128</xdr:rowOff>
    </xdr:to>
    <xdr:sp macro="" textlink="">
      <xdr:nvSpPr>
        <xdr:cNvPr id="712" name="楕円 711">
          <a:extLst>
            <a:ext uri="{FF2B5EF4-FFF2-40B4-BE49-F238E27FC236}">
              <a16:creationId xmlns:a16="http://schemas.microsoft.com/office/drawing/2014/main" id="{8118C138-0914-4556-B775-8491911E916D}"/>
            </a:ext>
          </a:extLst>
        </xdr:cNvPr>
        <xdr:cNvSpPr/>
      </xdr:nvSpPr>
      <xdr:spPr>
        <a:xfrm>
          <a:off x="1793748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16328</xdr:rowOff>
    </xdr:to>
    <xdr:cxnSp macro="">
      <xdr:nvCxnSpPr>
        <xdr:cNvPr id="713" name="直線コネクタ 712">
          <a:extLst>
            <a:ext uri="{FF2B5EF4-FFF2-40B4-BE49-F238E27FC236}">
              <a16:creationId xmlns:a16="http://schemas.microsoft.com/office/drawing/2014/main" id="{133D1834-8D65-4F4A-AC7D-8B5264B01A78}"/>
            </a:ext>
          </a:extLst>
        </xdr:cNvPr>
        <xdr:cNvCxnSpPr/>
      </xdr:nvCxnSpPr>
      <xdr:spPr>
        <a:xfrm flipV="1">
          <a:off x="17988280" y="972312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136978</xdr:rowOff>
    </xdr:from>
    <xdr:to>
      <xdr:col>102</xdr:col>
      <xdr:colOff>165100</xdr:colOff>
      <xdr:row>58</xdr:row>
      <xdr:rowOff>67128</xdr:rowOff>
    </xdr:to>
    <xdr:sp macro="" textlink="">
      <xdr:nvSpPr>
        <xdr:cNvPr id="714" name="楕円 713">
          <a:extLst>
            <a:ext uri="{FF2B5EF4-FFF2-40B4-BE49-F238E27FC236}">
              <a16:creationId xmlns:a16="http://schemas.microsoft.com/office/drawing/2014/main" id="{0A1FCD71-B5C0-4369-B097-5CDD9384D711}"/>
            </a:ext>
          </a:extLst>
        </xdr:cNvPr>
        <xdr:cNvSpPr/>
      </xdr:nvSpPr>
      <xdr:spPr>
        <a:xfrm>
          <a:off x="1716278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16328</xdr:rowOff>
    </xdr:from>
    <xdr:to>
      <xdr:col>107</xdr:col>
      <xdr:colOff>50800</xdr:colOff>
      <xdr:row>58</xdr:row>
      <xdr:rowOff>16328</xdr:rowOff>
    </xdr:to>
    <xdr:cxnSp macro="">
      <xdr:nvCxnSpPr>
        <xdr:cNvPr id="715" name="直線コネクタ 714">
          <a:extLst>
            <a:ext uri="{FF2B5EF4-FFF2-40B4-BE49-F238E27FC236}">
              <a16:creationId xmlns:a16="http://schemas.microsoft.com/office/drawing/2014/main" id="{38E2B608-554D-44C8-8C46-6A631F269BC2}"/>
            </a:ext>
          </a:extLst>
        </xdr:cNvPr>
        <xdr:cNvCxnSpPr/>
      </xdr:nvCxnSpPr>
      <xdr:spPr>
        <a:xfrm>
          <a:off x="17213580" y="97394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136978</xdr:rowOff>
    </xdr:from>
    <xdr:to>
      <xdr:col>98</xdr:col>
      <xdr:colOff>38100</xdr:colOff>
      <xdr:row>58</xdr:row>
      <xdr:rowOff>67128</xdr:rowOff>
    </xdr:to>
    <xdr:sp macro="" textlink="">
      <xdr:nvSpPr>
        <xdr:cNvPr id="716" name="楕円 715">
          <a:extLst>
            <a:ext uri="{FF2B5EF4-FFF2-40B4-BE49-F238E27FC236}">
              <a16:creationId xmlns:a16="http://schemas.microsoft.com/office/drawing/2014/main" id="{031C1EF0-A413-482E-94E9-BD8B20161CEA}"/>
            </a:ext>
          </a:extLst>
        </xdr:cNvPr>
        <xdr:cNvSpPr/>
      </xdr:nvSpPr>
      <xdr:spPr>
        <a:xfrm>
          <a:off x="16388080" y="9692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16328</xdr:rowOff>
    </xdr:from>
    <xdr:to>
      <xdr:col>102</xdr:col>
      <xdr:colOff>114300</xdr:colOff>
      <xdr:row>58</xdr:row>
      <xdr:rowOff>16328</xdr:rowOff>
    </xdr:to>
    <xdr:cxnSp macro="">
      <xdr:nvCxnSpPr>
        <xdr:cNvPr id="717" name="直線コネクタ 716">
          <a:extLst>
            <a:ext uri="{FF2B5EF4-FFF2-40B4-BE49-F238E27FC236}">
              <a16:creationId xmlns:a16="http://schemas.microsoft.com/office/drawing/2014/main" id="{A7680F93-90FA-4242-8109-799525A85237}"/>
            </a:ext>
          </a:extLst>
        </xdr:cNvPr>
        <xdr:cNvCxnSpPr/>
      </xdr:nvCxnSpPr>
      <xdr:spPr>
        <a:xfrm>
          <a:off x="16431260" y="97394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a:extLst>
            <a:ext uri="{FF2B5EF4-FFF2-40B4-BE49-F238E27FC236}">
              <a16:creationId xmlns:a16="http://schemas.microsoft.com/office/drawing/2014/main" id="{7941F271-60A4-48EA-9A4E-F17CFE96A952}"/>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a:extLst>
            <a:ext uri="{FF2B5EF4-FFF2-40B4-BE49-F238E27FC236}">
              <a16:creationId xmlns:a16="http://schemas.microsoft.com/office/drawing/2014/main" id="{E0ADF471-07FB-40C6-9BFB-FF52F8F1AD26}"/>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a:extLst>
            <a:ext uri="{FF2B5EF4-FFF2-40B4-BE49-F238E27FC236}">
              <a16:creationId xmlns:a16="http://schemas.microsoft.com/office/drawing/2014/main" id="{C5512BB3-6CF1-45C3-B8A0-BD06C139AD13}"/>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a:extLst>
            <a:ext uri="{FF2B5EF4-FFF2-40B4-BE49-F238E27FC236}">
              <a16:creationId xmlns:a16="http://schemas.microsoft.com/office/drawing/2014/main" id="{3DF741F0-A970-4467-8C5A-E858AE01EFBF}"/>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722" name="n_1mainValue【保健センター・保健所】&#10;一人当たり面積">
          <a:extLst>
            <a:ext uri="{FF2B5EF4-FFF2-40B4-BE49-F238E27FC236}">
              <a16:creationId xmlns:a16="http://schemas.microsoft.com/office/drawing/2014/main" id="{9883758D-CC47-4B0E-88DF-9DAF03C692C6}"/>
            </a:ext>
          </a:extLst>
        </xdr:cNvPr>
        <xdr:cNvSpPr txBox="1"/>
      </xdr:nvSpPr>
      <xdr:spPr>
        <a:xfrm>
          <a:off x="185611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83655</xdr:rowOff>
    </xdr:from>
    <xdr:ext cx="469744" cy="259045"/>
    <xdr:sp macro="" textlink="">
      <xdr:nvSpPr>
        <xdr:cNvPr id="723" name="n_2mainValue【保健センター・保健所】&#10;一人当たり面積">
          <a:extLst>
            <a:ext uri="{FF2B5EF4-FFF2-40B4-BE49-F238E27FC236}">
              <a16:creationId xmlns:a16="http://schemas.microsoft.com/office/drawing/2014/main" id="{ECFD6289-B4DB-455D-BC16-EA1B40BFFA91}"/>
            </a:ext>
          </a:extLst>
        </xdr:cNvPr>
        <xdr:cNvSpPr txBox="1"/>
      </xdr:nvSpPr>
      <xdr:spPr>
        <a:xfrm>
          <a:off x="17776267" y="94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83655</xdr:rowOff>
    </xdr:from>
    <xdr:ext cx="469744" cy="259045"/>
    <xdr:sp macro="" textlink="">
      <xdr:nvSpPr>
        <xdr:cNvPr id="724" name="n_3mainValue【保健センター・保健所】&#10;一人当たり面積">
          <a:extLst>
            <a:ext uri="{FF2B5EF4-FFF2-40B4-BE49-F238E27FC236}">
              <a16:creationId xmlns:a16="http://schemas.microsoft.com/office/drawing/2014/main" id="{D0EF9808-A69F-47C0-92C1-7EEE28020FC8}"/>
            </a:ext>
          </a:extLst>
        </xdr:cNvPr>
        <xdr:cNvSpPr txBox="1"/>
      </xdr:nvSpPr>
      <xdr:spPr>
        <a:xfrm>
          <a:off x="17001567" y="94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83655</xdr:rowOff>
    </xdr:from>
    <xdr:ext cx="469744" cy="259045"/>
    <xdr:sp macro="" textlink="">
      <xdr:nvSpPr>
        <xdr:cNvPr id="725" name="n_4mainValue【保健センター・保健所】&#10;一人当たり面積">
          <a:extLst>
            <a:ext uri="{FF2B5EF4-FFF2-40B4-BE49-F238E27FC236}">
              <a16:creationId xmlns:a16="http://schemas.microsoft.com/office/drawing/2014/main" id="{EB4A5B86-93B7-4741-9B96-D6B9D8907EC2}"/>
            </a:ext>
          </a:extLst>
        </xdr:cNvPr>
        <xdr:cNvSpPr txBox="1"/>
      </xdr:nvSpPr>
      <xdr:spPr>
        <a:xfrm>
          <a:off x="16226867" y="94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AD504C2-27A9-4750-98DD-150BEFEBBE9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C1312FE-95D6-42B5-B118-E34CCE28FE9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9A6E8DE-0156-478E-AFB0-DF72B8BA095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998EF09-7630-40EC-AB67-06C10A1ACB3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2539C9D-B3C1-43B0-97EC-D7F2F5BF9B7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68B49CB-1F7F-4D19-A419-450C260DC63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C478FA4-B36B-4127-BCCD-F095C70833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E1D51C4-1340-40B8-997F-23BE6B527BC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6756E38-B333-4CAE-8F2A-91D8FC381DC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EFCE9A3-190C-4799-98EB-75F50442B5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FF65D3E-6B6A-42E0-A0B4-10B7DD3949B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6035BEB3-30BE-413A-A0B6-95BF309A362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4B21FBD0-463E-4D7A-8D2F-DD1C467305C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13DAA2F-436C-46E0-B153-1CCB46A1D3C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81E6B3B5-FA1B-4C2E-B85D-FD45A8CB9FD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E42AF0F9-2782-4F97-A08A-F2956793CD9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ED3E20F3-CA94-4257-94EC-07DCE0D6029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143E80D-7E48-49C4-A2DA-7AAA64B2DB8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95474E5E-6384-458D-9BAF-C07EA2B13FE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E7BB2E3F-14ED-4C2C-BB99-88FA584E924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5D453DC6-C464-4AE2-9B94-91C18278421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5418032-E73F-4DEA-9285-986B189E9A0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A19824BC-CB8D-48C0-88F8-3943B09DFB0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2F86EAAF-1140-4B86-955F-B62A2AA00E4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0B6A4C34-BF80-404F-BF3C-C0075C5E95C2}"/>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DF5A73B-19A9-42AD-8224-1D896A88A183}"/>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2B3C4CDC-21A7-4FBB-ABC5-ECE26138D548}"/>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C62BA232-60CB-4171-BF99-D27153813077}"/>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E7B5772F-0615-4720-AE18-5FF8FA81B13D}"/>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D806EAD-4134-4179-8DFA-C337D4048388}"/>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B66129CF-5CEB-4B3B-A721-E43344DB50FD}"/>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522BAF31-4791-4774-BEE0-5ADCA6A13E0B}"/>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DB20B4F0-3E0F-420A-B7CB-D5B76DBE20FB}"/>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ADB554E8-8976-4571-8D10-B6381B85D9DF}"/>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CC42C717-E873-4861-8BCB-AB506A52B5F3}"/>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DA3B6A2-2304-43DD-843C-854F08E9F3F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2D7FAC5-BA17-41A5-9B89-C86424A7766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74FB56C-801F-47AF-8D42-52C3E52B961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92FCEF5-C315-4961-8A89-BEE19FE1295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D3227B2-DAE6-4D5C-B56C-7B9A1B03B35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66" name="楕円 765">
          <a:extLst>
            <a:ext uri="{FF2B5EF4-FFF2-40B4-BE49-F238E27FC236}">
              <a16:creationId xmlns:a16="http://schemas.microsoft.com/office/drawing/2014/main" id="{C1D96A49-B726-45E1-B6C3-454E23F1C4E4}"/>
            </a:ext>
          </a:extLst>
        </xdr:cNvPr>
        <xdr:cNvSpPr/>
      </xdr:nvSpPr>
      <xdr:spPr>
        <a:xfrm>
          <a:off x="14325600" y="14168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A7BBAAA2-EB74-48F1-861A-184D10A82D40}"/>
            </a:ext>
          </a:extLst>
        </xdr:cNvPr>
        <xdr:cNvSpPr txBox="1"/>
      </xdr:nvSpPr>
      <xdr:spPr>
        <a:xfrm>
          <a:off x="14414500"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768" name="楕円 767">
          <a:extLst>
            <a:ext uri="{FF2B5EF4-FFF2-40B4-BE49-F238E27FC236}">
              <a16:creationId xmlns:a16="http://schemas.microsoft.com/office/drawing/2014/main" id="{F697E14F-B944-4CAC-BA67-BBC28DEF900A}"/>
            </a:ext>
          </a:extLst>
        </xdr:cNvPr>
        <xdr:cNvSpPr/>
      </xdr:nvSpPr>
      <xdr:spPr>
        <a:xfrm>
          <a:off x="1357884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84</xdr:row>
      <xdr:rowOff>137161</xdr:rowOff>
    </xdr:to>
    <xdr:cxnSp macro="">
      <xdr:nvCxnSpPr>
        <xdr:cNvPr id="769" name="直線コネクタ 768">
          <a:extLst>
            <a:ext uri="{FF2B5EF4-FFF2-40B4-BE49-F238E27FC236}">
              <a16:creationId xmlns:a16="http://schemas.microsoft.com/office/drawing/2014/main" id="{65FE2A34-B524-4EDF-B4D3-42DA6F8E9D69}"/>
            </a:ext>
          </a:extLst>
        </xdr:cNvPr>
        <xdr:cNvCxnSpPr/>
      </xdr:nvCxnSpPr>
      <xdr:spPr>
        <a:xfrm>
          <a:off x="13629640" y="14018895"/>
          <a:ext cx="74676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770" name="楕円 769">
          <a:extLst>
            <a:ext uri="{FF2B5EF4-FFF2-40B4-BE49-F238E27FC236}">
              <a16:creationId xmlns:a16="http://schemas.microsoft.com/office/drawing/2014/main" id="{96DE415C-E0D1-49B3-96FB-1C242ED4FC41}"/>
            </a:ext>
          </a:extLst>
        </xdr:cNvPr>
        <xdr:cNvSpPr/>
      </xdr:nvSpPr>
      <xdr:spPr>
        <a:xfrm>
          <a:off x="1280414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84</xdr:row>
      <xdr:rowOff>99061</xdr:rowOff>
    </xdr:to>
    <xdr:cxnSp macro="">
      <xdr:nvCxnSpPr>
        <xdr:cNvPr id="771" name="直線コネクタ 770">
          <a:extLst>
            <a:ext uri="{FF2B5EF4-FFF2-40B4-BE49-F238E27FC236}">
              <a16:creationId xmlns:a16="http://schemas.microsoft.com/office/drawing/2014/main" id="{BA2F195A-7C23-47C3-A391-6A4D136350CE}"/>
            </a:ext>
          </a:extLst>
        </xdr:cNvPr>
        <xdr:cNvCxnSpPr/>
      </xdr:nvCxnSpPr>
      <xdr:spPr>
        <a:xfrm flipV="1">
          <a:off x="12854940" y="14018895"/>
          <a:ext cx="774700" cy="16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72" name="楕円 771">
          <a:extLst>
            <a:ext uri="{FF2B5EF4-FFF2-40B4-BE49-F238E27FC236}">
              <a16:creationId xmlns:a16="http://schemas.microsoft.com/office/drawing/2014/main" id="{E2DECC52-094F-4631-8C35-A1265BBF4F58}"/>
            </a:ext>
          </a:extLst>
        </xdr:cNvPr>
        <xdr:cNvSpPr/>
      </xdr:nvSpPr>
      <xdr:spPr>
        <a:xfrm>
          <a:off x="12029440" y="1391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84</xdr:row>
      <xdr:rowOff>99061</xdr:rowOff>
    </xdr:to>
    <xdr:cxnSp macro="">
      <xdr:nvCxnSpPr>
        <xdr:cNvPr id="773" name="直線コネクタ 772">
          <a:extLst>
            <a:ext uri="{FF2B5EF4-FFF2-40B4-BE49-F238E27FC236}">
              <a16:creationId xmlns:a16="http://schemas.microsoft.com/office/drawing/2014/main" id="{A6496AC7-815C-4D2B-8A7F-4A8BAFF1A830}"/>
            </a:ext>
          </a:extLst>
        </xdr:cNvPr>
        <xdr:cNvCxnSpPr/>
      </xdr:nvCxnSpPr>
      <xdr:spPr>
        <a:xfrm>
          <a:off x="12072620" y="13965556"/>
          <a:ext cx="78232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80645</xdr:rowOff>
    </xdr:from>
    <xdr:to>
      <xdr:col>67</xdr:col>
      <xdr:colOff>101600</xdr:colOff>
      <xdr:row>85</xdr:row>
      <xdr:rowOff>10795</xdr:rowOff>
    </xdr:to>
    <xdr:sp macro="" textlink="">
      <xdr:nvSpPr>
        <xdr:cNvPr id="774" name="楕円 773">
          <a:extLst>
            <a:ext uri="{FF2B5EF4-FFF2-40B4-BE49-F238E27FC236}">
              <a16:creationId xmlns:a16="http://schemas.microsoft.com/office/drawing/2014/main" id="{EEE04413-C715-4858-B795-D2209982300B}"/>
            </a:ext>
          </a:extLst>
        </xdr:cNvPr>
        <xdr:cNvSpPr/>
      </xdr:nvSpPr>
      <xdr:spPr>
        <a:xfrm>
          <a:off x="1123188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84</xdr:row>
      <xdr:rowOff>131445</xdr:rowOff>
    </xdr:to>
    <xdr:cxnSp macro="">
      <xdr:nvCxnSpPr>
        <xdr:cNvPr id="775" name="直線コネクタ 774">
          <a:extLst>
            <a:ext uri="{FF2B5EF4-FFF2-40B4-BE49-F238E27FC236}">
              <a16:creationId xmlns:a16="http://schemas.microsoft.com/office/drawing/2014/main" id="{F61ECE86-AFC0-4801-AA51-010016750D48}"/>
            </a:ext>
          </a:extLst>
        </xdr:cNvPr>
        <xdr:cNvCxnSpPr/>
      </xdr:nvCxnSpPr>
      <xdr:spPr>
        <a:xfrm flipV="1">
          <a:off x="11282680" y="13965556"/>
          <a:ext cx="789940" cy="2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a:extLst>
            <a:ext uri="{FF2B5EF4-FFF2-40B4-BE49-F238E27FC236}">
              <a16:creationId xmlns:a16="http://schemas.microsoft.com/office/drawing/2014/main" id="{29D0BA8A-4070-4A69-8A33-778E878C4939}"/>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a:extLst>
            <a:ext uri="{FF2B5EF4-FFF2-40B4-BE49-F238E27FC236}">
              <a16:creationId xmlns:a16="http://schemas.microsoft.com/office/drawing/2014/main" id="{9FB481E5-2CA3-4AAE-BD2D-18DFD932CB70}"/>
            </a:ext>
          </a:extLst>
        </xdr:cNvPr>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a:extLst>
            <a:ext uri="{FF2B5EF4-FFF2-40B4-BE49-F238E27FC236}">
              <a16:creationId xmlns:a16="http://schemas.microsoft.com/office/drawing/2014/main" id="{7398E65C-A65D-4735-A9B1-41BEC78266FA}"/>
            </a:ext>
          </a:extLst>
        </xdr:cNvPr>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a:extLst>
            <a:ext uri="{FF2B5EF4-FFF2-40B4-BE49-F238E27FC236}">
              <a16:creationId xmlns:a16="http://schemas.microsoft.com/office/drawing/2014/main" id="{6071C21A-9DAF-44F3-AD4E-49036E64C56B}"/>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780" name="n_1mainValue【消防施設】&#10;有形固定資産減価償却率">
          <a:extLst>
            <a:ext uri="{FF2B5EF4-FFF2-40B4-BE49-F238E27FC236}">
              <a16:creationId xmlns:a16="http://schemas.microsoft.com/office/drawing/2014/main" id="{23A17831-3D5D-4443-9EAB-5F0A9819C140}"/>
            </a:ext>
          </a:extLst>
        </xdr:cNvPr>
        <xdr:cNvSpPr txBox="1"/>
      </xdr:nvSpPr>
      <xdr:spPr>
        <a:xfrm>
          <a:off x="134372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781" name="n_2mainValue【消防施設】&#10;有形固定資産減価償却率">
          <a:extLst>
            <a:ext uri="{FF2B5EF4-FFF2-40B4-BE49-F238E27FC236}">
              <a16:creationId xmlns:a16="http://schemas.microsoft.com/office/drawing/2014/main" id="{A84D84F6-CF50-41FB-AA2E-EE4F85AF6366}"/>
            </a:ext>
          </a:extLst>
        </xdr:cNvPr>
        <xdr:cNvSpPr txBox="1"/>
      </xdr:nvSpPr>
      <xdr:spPr>
        <a:xfrm>
          <a:off x="1267524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82" name="n_3mainValue【消防施設】&#10;有形固定資産減価償却率">
          <a:extLst>
            <a:ext uri="{FF2B5EF4-FFF2-40B4-BE49-F238E27FC236}">
              <a16:creationId xmlns:a16="http://schemas.microsoft.com/office/drawing/2014/main" id="{B0274B4F-F660-4C06-8DE7-84D6E1ED7726}"/>
            </a:ext>
          </a:extLst>
        </xdr:cNvPr>
        <xdr:cNvSpPr txBox="1"/>
      </xdr:nvSpPr>
      <xdr:spPr>
        <a:xfrm>
          <a:off x="1190054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1922</xdr:rowOff>
    </xdr:from>
    <xdr:ext cx="405111" cy="259045"/>
    <xdr:sp macro="" textlink="">
      <xdr:nvSpPr>
        <xdr:cNvPr id="783" name="n_4mainValue【消防施設】&#10;有形固定資産減価償却率">
          <a:extLst>
            <a:ext uri="{FF2B5EF4-FFF2-40B4-BE49-F238E27FC236}">
              <a16:creationId xmlns:a16="http://schemas.microsoft.com/office/drawing/2014/main" id="{5E30F238-C016-423D-9B7A-1A095CED40BF}"/>
            </a:ext>
          </a:extLst>
        </xdr:cNvPr>
        <xdr:cNvSpPr txBox="1"/>
      </xdr:nvSpPr>
      <xdr:spPr>
        <a:xfrm>
          <a:off x="1110298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217A813-744F-4FB0-9A5B-8763362AD85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AD9F5EB-01E1-4EEF-92BD-2D7E435F57F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432EBD0-67E1-45A2-83EB-4C307CD671F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5583022-0D3D-426B-A06B-AFFB0D68EAC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B535CF3-3520-4263-A2CD-159ABB7F7C3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416256D-0E70-49DB-A1E4-3E697D2D00F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A00CF98-D07D-454C-BED7-0F3DA2C3026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FA51A969-B162-4645-9F86-433F2F4AFBA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DD295EB-82F0-42DB-A2A6-292D905CFBC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3EF85F0-7425-4FB9-8B8D-3BF389BEBB2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58B2F7D-3FCE-4D23-AF7E-9CED3E75B8B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A8E37E56-3A29-45CE-9699-90AE601F4E8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B3829EA-C2EF-4513-A8FA-DAB2A1D5629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E7DD3B5F-2AE8-4C3E-9955-99216C88906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8BC517E6-2AAB-465A-BB78-F96448393EF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23076879-54F1-44EA-A699-B1FE025AE8F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7AC05B7-FE90-4CBC-A728-315C21C68A1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F3AA352A-B25F-48DF-B9F1-3C1E45DB7BA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FC939089-9A9A-48AA-86CB-20FF3EA0E7E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3560130-9EC1-47D1-9D39-F3ADB031AF2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5506A4F5-2680-4D0D-AE8E-377CCC16955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B4F4EDB9-CC8D-435E-8EAE-3A0E1401983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7689DE3-E655-4C80-89A1-BF46F8F9824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68539663-99E8-4FEA-A15A-63E52732A208}"/>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98D5B40A-5361-4EE2-9344-D97838930645}"/>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2E4630B5-ACEA-4780-8C76-F7C807FD80AE}"/>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52926204-29F8-4852-A9D5-87B60BA52EBC}"/>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69E6A23A-3C7C-404A-8CF3-D3305BE4C044}"/>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3648D4A1-9552-44A7-8AEB-A85B40906C42}"/>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B331F36E-E360-4D02-B32D-E90EFA2E1B06}"/>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D2C94BA5-AB47-46A5-ADD2-4DDC9722BCE6}"/>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B35E9CF6-F3A3-4A71-9727-47D195DBDA63}"/>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ABBCE7D6-79B5-45BA-BEF3-40FC066E5943}"/>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C1AB6DF4-074F-402B-9E64-39B42F82F552}"/>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5D7B371-742C-4113-863A-4327550399B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C3C6D78-A20E-4D6B-A8A9-6AEF794761A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06AD410-3C85-40D2-8A71-3760344B880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BCB599B-683F-476F-B179-900073793E9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50F3388-5881-4184-B1C7-BEE577D7522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823" name="楕円 822">
          <a:extLst>
            <a:ext uri="{FF2B5EF4-FFF2-40B4-BE49-F238E27FC236}">
              <a16:creationId xmlns:a16="http://schemas.microsoft.com/office/drawing/2014/main" id="{0FAB168B-FB04-402D-8809-8171791ED2E6}"/>
            </a:ext>
          </a:extLst>
        </xdr:cNvPr>
        <xdr:cNvSpPr/>
      </xdr:nvSpPr>
      <xdr:spPr>
        <a:xfrm>
          <a:off x="1945894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824" name="【消防施設】&#10;一人当たり面積該当値テキスト">
          <a:extLst>
            <a:ext uri="{FF2B5EF4-FFF2-40B4-BE49-F238E27FC236}">
              <a16:creationId xmlns:a16="http://schemas.microsoft.com/office/drawing/2014/main" id="{48A3A7BC-9171-42CF-8C06-450787CFCB67}"/>
            </a:ext>
          </a:extLst>
        </xdr:cNvPr>
        <xdr:cNvSpPr txBox="1"/>
      </xdr:nvSpPr>
      <xdr:spPr>
        <a:xfrm>
          <a:off x="1954784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825" name="楕円 824">
          <a:extLst>
            <a:ext uri="{FF2B5EF4-FFF2-40B4-BE49-F238E27FC236}">
              <a16:creationId xmlns:a16="http://schemas.microsoft.com/office/drawing/2014/main" id="{08E4EE40-3219-4493-A7F8-D5778EA4C7E5}"/>
            </a:ext>
          </a:extLst>
        </xdr:cNvPr>
        <xdr:cNvSpPr/>
      </xdr:nvSpPr>
      <xdr:spPr>
        <a:xfrm>
          <a:off x="18735040" y="14297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99061</xdr:rowOff>
    </xdr:to>
    <xdr:cxnSp macro="">
      <xdr:nvCxnSpPr>
        <xdr:cNvPr id="826" name="直線コネクタ 825">
          <a:extLst>
            <a:ext uri="{FF2B5EF4-FFF2-40B4-BE49-F238E27FC236}">
              <a16:creationId xmlns:a16="http://schemas.microsoft.com/office/drawing/2014/main" id="{C6A9248D-C069-482C-AE2F-0F23DD2C6A2A}"/>
            </a:ext>
          </a:extLst>
        </xdr:cNvPr>
        <xdr:cNvCxnSpPr/>
      </xdr:nvCxnSpPr>
      <xdr:spPr>
        <a:xfrm>
          <a:off x="18778220" y="143484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827" name="楕円 826">
          <a:extLst>
            <a:ext uri="{FF2B5EF4-FFF2-40B4-BE49-F238E27FC236}">
              <a16:creationId xmlns:a16="http://schemas.microsoft.com/office/drawing/2014/main" id="{78A7BF83-8DE9-4149-A4FB-9EC4CD22ADA5}"/>
            </a:ext>
          </a:extLst>
        </xdr:cNvPr>
        <xdr:cNvSpPr/>
      </xdr:nvSpPr>
      <xdr:spPr>
        <a:xfrm>
          <a:off x="1793748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102870</xdr:rowOff>
    </xdr:to>
    <xdr:cxnSp macro="">
      <xdr:nvCxnSpPr>
        <xdr:cNvPr id="828" name="直線コネクタ 827">
          <a:extLst>
            <a:ext uri="{FF2B5EF4-FFF2-40B4-BE49-F238E27FC236}">
              <a16:creationId xmlns:a16="http://schemas.microsoft.com/office/drawing/2014/main" id="{F5C1DF66-13AF-4332-9239-9A2BC4E48F3A}"/>
            </a:ext>
          </a:extLst>
        </xdr:cNvPr>
        <xdr:cNvCxnSpPr/>
      </xdr:nvCxnSpPr>
      <xdr:spPr>
        <a:xfrm flipV="1">
          <a:off x="17988280" y="1434846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29" name="楕円 828">
          <a:extLst>
            <a:ext uri="{FF2B5EF4-FFF2-40B4-BE49-F238E27FC236}">
              <a16:creationId xmlns:a16="http://schemas.microsoft.com/office/drawing/2014/main" id="{9231DF4A-716B-4058-9284-F61853BC7F74}"/>
            </a:ext>
          </a:extLst>
        </xdr:cNvPr>
        <xdr:cNvSpPr/>
      </xdr:nvSpPr>
      <xdr:spPr>
        <a:xfrm>
          <a:off x="1716278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102870</xdr:rowOff>
    </xdr:to>
    <xdr:cxnSp macro="">
      <xdr:nvCxnSpPr>
        <xdr:cNvPr id="830" name="直線コネクタ 829">
          <a:extLst>
            <a:ext uri="{FF2B5EF4-FFF2-40B4-BE49-F238E27FC236}">
              <a16:creationId xmlns:a16="http://schemas.microsoft.com/office/drawing/2014/main" id="{A21477D6-61CB-4F09-902A-E5A96CDE9D64}"/>
            </a:ext>
          </a:extLst>
        </xdr:cNvPr>
        <xdr:cNvCxnSpPr/>
      </xdr:nvCxnSpPr>
      <xdr:spPr>
        <a:xfrm>
          <a:off x="17213580" y="143370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831" name="楕円 830">
          <a:extLst>
            <a:ext uri="{FF2B5EF4-FFF2-40B4-BE49-F238E27FC236}">
              <a16:creationId xmlns:a16="http://schemas.microsoft.com/office/drawing/2014/main" id="{B9FC3E6D-A1D9-43AE-AC7F-FF4D852F1A7C}"/>
            </a:ext>
          </a:extLst>
        </xdr:cNvPr>
        <xdr:cNvSpPr/>
      </xdr:nvSpPr>
      <xdr:spPr>
        <a:xfrm>
          <a:off x="16388080" y="14297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99061</xdr:rowOff>
    </xdr:to>
    <xdr:cxnSp macro="">
      <xdr:nvCxnSpPr>
        <xdr:cNvPr id="832" name="直線コネクタ 831">
          <a:extLst>
            <a:ext uri="{FF2B5EF4-FFF2-40B4-BE49-F238E27FC236}">
              <a16:creationId xmlns:a16="http://schemas.microsoft.com/office/drawing/2014/main" id="{8D42D848-EF8F-48C2-A93E-2AFC72ABECF7}"/>
            </a:ext>
          </a:extLst>
        </xdr:cNvPr>
        <xdr:cNvCxnSpPr/>
      </xdr:nvCxnSpPr>
      <xdr:spPr>
        <a:xfrm flipV="1">
          <a:off x="16431260" y="1433703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45F3F241-CE39-450B-A78E-72C4F3725F1F}"/>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B505D36C-0A26-43FD-9168-7A3193E3B1CD}"/>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F97B4384-EF2D-4175-8A65-F663E3D34D41}"/>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0DD1A0EC-3D4E-4786-8E2A-922F855EBE5C}"/>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837" name="n_1mainValue【消防施設】&#10;一人当たり面積">
          <a:extLst>
            <a:ext uri="{FF2B5EF4-FFF2-40B4-BE49-F238E27FC236}">
              <a16:creationId xmlns:a16="http://schemas.microsoft.com/office/drawing/2014/main" id="{D29F68AB-58DC-4C2B-84AC-2DA278D0F4CE}"/>
            </a:ext>
          </a:extLst>
        </xdr:cNvPr>
        <xdr:cNvSpPr txBox="1"/>
      </xdr:nvSpPr>
      <xdr:spPr>
        <a:xfrm>
          <a:off x="185611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838" name="n_2mainValue【消防施設】&#10;一人当たり面積">
          <a:extLst>
            <a:ext uri="{FF2B5EF4-FFF2-40B4-BE49-F238E27FC236}">
              <a16:creationId xmlns:a16="http://schemas.microsoft.com/office/drawing/2014/main" id="{AB87ECA0-3580-487E-BABE-7268AFBDDD6E}"/>
            </a:ext>
          </a:extLst>
        </xdr:cNvPr>
        <xdr:cNvSpPr txBox="1"/>
      </xdr:nvSpPr>
      <xdr:spPr>
        <a:xfrm>
          <a:off x="1777626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839" name="n_3mainValue【消防施設】&#10;一人当たり面積">
          <a:extLst>
            <a:ext uri="{FF2B5EF4-FFF2-40B4-BE49-F238E27FC236}">
              <a16:creationId xmlns:a16="http://schemas.microsoft.com/office/drawing/2014/main" id="{C093D9B9-2CD4-4BAF-B7B1-23CD0C6E5132}"/>
            </a:ext>
          </a:extLst>
        </xdr:cNvPr>
        <xdr:cNvSpPr txBox="1"/>
      </xdr:nvSpPr>
      <xdr:spPr>
        <a:xfrm>
          <a:off x="1700156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840" name="n_4mainValue【消防施設】&#10;一人当たり面積">
          <a:extLst>
            <a:ext uri="{FF2B5EF4-FFF2-40B4-BE49-F238E27FC236}">
              <a16:creationId xmlns:a16="http://schemas.microsoft.com/office/drawing/2014/main" id="{8A03333D-F32C-4D69-9037-253F95970FCA}"/>
            </a:ext>
          </a:extLst>
        </xdr:cNvPr>
        <xdr:cNvSpPr txBox="1"/>
      </xdr:nvSpPr>
      <xdr:spPr>
        <a:xfrm>
          <a:off x="1622686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52E4456-B536-41C4-B5BB-1BDA1A837F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3BBF349B-DA91-4A04-A698-65988D6A413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6EE97622-04E6-4F33-81A5-F8F15CF57F7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B2B81DA-CB7E-4173-B666-A925241C852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31EA1110-BE07-46B8-A682-AA309E0EFD0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6C0D9A1A-6576-4A56-A21F-8C76260B8F0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E029960A-C5DD-40C9-A103-6CC7F66D120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61971B8-08AA-471A-B378-3A9D18C7663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5AC648F1-EB5B-4CA4-8D3E-6421028770D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1860BB9-E2D6-43A6-B049-7758A006B28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6A1CBE1-D0A2-432F-AAA7-DC616B4D0AF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6FDBB6CB-DED0-4BDB-9E5A-23555255BE2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68C5FFC3-4371-4F76-A5C3-3B3D856C82D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D4D18098-4526-4F26-913D-EBBBE707D57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D43189A3-86B0-4829-B5B0-92D793C7514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F3541C8E-0BC6-4ABD-AF22-DF52A47ACE6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0E14E78-9387-4FB4-BD99-8CB841A1D0E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6E73F283-8163-494B-8DA7-2CE32B1D8A6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A40762EE-500B-4A1B-934F-F6C27D4BB9F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30E794DC-3C10-4795-B08D-B0D3BFA667F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840B127F-D380-4C3E-AAD8-DFEBCD38C96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B60D03A9-0272-48C5-BB24-94CE67BAA01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CB175F1A-6947-4688-AD68-B6CF1CD4050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54105F84-D17F-4E3F-B3D8-E0BF2BC2428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9E58B2D-7AB3-4EBD-BDD4-8DAC8219696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BE42EFB8-0E58-4CE1-936F-1B8E888E3A53}"/>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F67FC3B4-7574-45A3-9DE8-FF151758ECC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C6FBADFF-C5EA-462E-9A53-A756251B156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B02484C0-CB63-4F14-82E9-89FF537A2A59}"/>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B3735D06-D232-4537-A9AB-663CDD70EA35}"/>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0C0FE0AB-00FE-4060-8577-B344A5178896}"/>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52B81787-FD49-4BE3-8475-49EFED7343C3}"/>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88D6B1F7-8173-4A64-A8AA-C09073D40AF6}"/>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EC0360A3-4028-4955-B668-3B122EFB9BDE}"/>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8337CD67-7D16-4088-9A95-7F9B1A05DAD4}"/>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399CD5F1-60A4-4115-B1A0-AA1B8D7FF136}"/>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B2A0C71-AD0E-4EA3-ABE0-7A43885989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F2CB966-66E3-4409-86E1-1437B9A682A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E4A4503-DF21-49C7-A512-2D1C0BB71FA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8B4D27A-F362-4896-BB57-FE8303C2B9E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2D3933F-9E70-45B3-93AE-3620BFF0CD2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882" name="楕円 881">
          <a:extLst>
            <a:ext uri="{FF2B5EF4-FFF2-40B4-BE49-F238E27FC236}">
              <a16:creationId xmlns:a16="http://schemas.microsoft.com/office/drawing/2014/main" id="{425CE286-5358-45B7-BEF7-2F0BDD4103A2}"/>
            </a:ext>
          </a:extLst>
        </xdr:cNvPr>
        <xdr:cNvSpPr/>
      </xdr:nvSpPr>
      <xdr:spPr>
        <a:xfrm>
          <a:off x="14325600" y="180004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883" name="【庁舎】&#10;有形固定資産減価償却率該当値テキスト">
          <a:extLst>
            <a:ext uri="{FF2B5EF4-FFF2-40B4-BE49-F238E27FC236}">
              <a16:creationId xmlns:a16="http://schemas.microsoft.com/office/drawing/2014/main" id="{672D1341-153B-48D7-B95A-FA35FA6BFE06}"/>
            </a:ext>
          </a:extLst>
        </xdr:cNvPr>
        <xdr:cNvSpPr txBox="1"/>
      </xdr:nvSpPr>
      <xdr:spPr>
        <a:xfrm>
          <a:off x="14414500"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884" name="楕円 883">
          <a:extLst>
            <a:ext uri="{FF2B5EF4-FFF2-40B4-BE49-F238E27FC236}">
              <a16:creationId xmlns:a16="http://schemas.microsoft.com/office/drawing/2014/main" id="{F0764F15-1C8C-492E-9C8B-3D4173D962B0}"/>
            </a:ext>
          </a:extLst>
        </xdr:cNvPr>
        <xdr:cNvSpPr/>
      </xdr:nvSpPr>
      <xdr:spPr>
        <a:xfrm>
          <a:off x="1357884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113756</xdr:rowOff>
    </xdr:to>
    <xdr:cxnSp macro="">
      <xdr:nvCxnSpPr>
        <xdr:cNvPr id="885" name="直線コネクタ 884">
          <a:extLst>
            <a:ext uri="{FF2B5EF4-FFF2-40B4-BE49-F238E27FC236}">
              <a16:creationId xmlns:a16="http://schemas.microsoft.com/office/drawing/2014/main" id="{BCE0EC32-FBFA-4B3D-BC17-DC4B090AB7ED}"/>
            </a:ext>
          </a:extLst>
        </xdr:cNvPr>
        <xdr:cNvCxnSpPr/>
      </xdr:nvCxnSpPr>
      <xdr:spPr>
        <a:xfrm>
          <a:off x="13629640" y="17998985"/>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86" name="楕円 885">
          <a:extLst>
            <a:ext uri="{FF2B5EF4-FFF2-40B4-BE49-F238E27FC236}">
              <a16:creationId xmlns:a16="http://schemas.microsoft.com/office/drawing/2014/main" id="{9B982025-E3B1-41FF-9C6C-BB9632E16C98}"/>
            </a:ext>
          </a:extLst>
        </xdr:cNvPr>
        <xdr:cNvSpPr/>
      </xdr:nvSpPr>
      <xdr:spPr>
        <a:xfrm>
          <a:off x="1280414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61505</xdr:rowOff>
    </xdr:to>
    <xdr:cxnSp macro="">
      <xdr:nvCxnSpPr>
        <xdr:cNvPr id="887" name="直線コネクタ 886">
          <a:extLst>
            <a:ext uri="{FF2B5EF4-FFF2-40B4-BE49-F238E27FC236}">
              <a16:creationId xmlns:a16="http://schemas.microsoft.com/office/drawing/2014/main" id="{A8CC80E5-368A-4154-BCEB-E780C90C2C4A}"/>
            </a:ext>
          </a:extLst>
        </xdr:cNvPr>
        <xdr:cNvCxnSpPr/>
      </xdr:nvCxnSpPr>
      <xdr:spPr>
        <a:xfrm>
          <a:off x="12854940" y="17951631"/>
          <a:ext cx="7747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8" name="楕円 887">
          <a:extLst>
            <a:ext uri="{FF2B5EF4-FFF2-40B4-BE49-F238E27FC236}">
              <a16:creationId xmlns:a16="http://schemas.microsoft.com/office/drawing/2014/main" id="{079A0D66-6C16-4AED-9344-4BAEC6724E09}"/>
            </a:ext>
          </a:extLst>
        </xdr:cNvPr>
        <xdr:cNvSpPr/>
      </xdr:nvSpPr>
      <xdr:spPr>
        <a:xfrm>
          <a:off x="12029440" y="17862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14151</xdr:rowOff>
    </xdr:to>
    <xdr:cxnSp macro="">
      <xdr:nvCxnSpPr>
        <xdr:cNvPr id="889" name="直線コネクタ 888">
          <a:extLst>
            <a:ext uri="{FF2B5EF4-FFF2-40B4-BE49-F238E27FC236}">
              <a16:creationId xmlns:a16="http://schemas.microsoft.com/office/drawing/2014/main" id="{6EC42DBF-3CB3-44F8-889F-AE92642759F5}"/>
            </a:ext>
          </a:extLst>
        </xdr:cNvPr>
        <xdr:cNvCxnSpPr/>
      </xdr:nvCxnSpPr>
      <xdr:spPr>
        <a:xfrm>
          <a:off x="12072620" y="17912988"/>
          <a:ext cx="7823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90" name="楕円 889">
          <a:extLst>
            <a:ext uri="{FF2B5EF4-FFF2-40B4-BE49-F238E27FC236}">
              <a16:creationId xmlns:a16="http://schemas.microsoft.com/office/drawing/2014/main" id="{C0DBC6E1-1AC7-423E-A878-47CDF6E81824}"/>
            </a:ext>
          </a:extLst>
        </xdr:cNvPr>
        <xdr:cNvSpPr/>
      </xdr:nvSpPr>
      <xdr:spPr>
        <a:xfrm>
          <a:off x="11231880" y="178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143148</xdr:rowOff>
    </xdr:to>
    <xdr:cxnSp macro="">
      <xdr:nvCxnSpPr>
        <xdr:cNvPr id="891" name="直線コネクタ 890">
          <a:extLst>
            <a:ext uri="{FF2B5EF4-FFF2-40B4-BE49-F238E27FC236}">
              <a16:creationId xmlns:a16="http://schemas.microsoft.com/office/drawing/2014/main" id="{20235CF3-7D93-462D-9590-4DBB7F17781A}"/>
            </a:ext>
          </a:extLst>
        </xdr:cNvPr>
        <xdr:cNvCxnSpPr/>
      </xdr:nvCxnSpPr>
      <xdr:spPr>
        <a:xfrm>
          <a:off x="11282680" y="17867267"/>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313C0B23-A4C6-449A-A9C6-1C8109060A5A}"/>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2A3B5892-5374-407C-983D-F6416BCB6E11}"/>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2C13F0D4-2DA5-4125-91EC-DF8258885C5F}"/>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682F4755-21B6-438C-AB51-FB9BA9864FB1}"/>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896" name="n_1mainValue【庁舎】&#10;有形固定資産減価償却率">
          <a:extLst>
            <a:ext uri="{FF2B5EF4-FFF2-40B4-BE49-F238E27FC236}">
              <a16:creationId xmlns:a16="http://schemas.microsoft.com/office/drawing/2014/main" id="{2601E6B7-D638-472A-9AD6-F7227D6262F2}"/>
            </a:ext>
          </a:extLst>
        </xdr:cNvPr>
        <xdr:cNvSpPr txBox="1"/>
      </xdr:nvSpPr>
      <xdr:spPr>
        <a:xfrm>
          <a:off x="1343724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97" name="n_2mainValue【庁舎】&#10;有形固定資産減価償却率">
          <a:extLst>
            <a:ext uri="{FF2B5EF4-FFF2-40B4-BE49-F238E27FC236}">
              <a16:creationId xmlns:a16="http://schemas.microsoft.com/office/drawing/2014/main" id="{787A3EAA-80F5-4A47-AC4F-0FA7915FA3A7}"/>
            </a:ext>
          </a:extLst>
        </xdr:cNvPr>
        <xdr:cNvSpPr txBox="1"/>
      </xdr:nvSpPr>
      <xdr:spPr>
        <a:xfrm>
          <a:off x="12675244" y="179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8" name="n_3mainValue【庁舎】&#10;有形固定資産減価償却率">
          <a:extLst>
            <a:ext uri="{FF2B5EF4-FFF2-40B4-BE49-F238E27FC236}">
              <a16:creationId xmlns:a16="http://schemas.microsoft.com/office/drawing/2014/main" id="{C2594367-978C-4671-9CD8-2AE4D5D73950}"/>
            </a:ext>
          </a:extLst>
        </xdr:cNvPr>
        <xdr:cNvSpPr txBox="1"/>
      </xdr:nvSpPr>
      <xdr:spPr>
        <a:xfrm>
          <a:off x="119005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9" name="n_4mainValue【庁舎】&#10;有形固定資産減価償却率">
          <a:extLst>
            <a:ext uri="{FF2B5EF4-FFF2-40B4-BE49-F238E27FC236}">
              <a16:creationId xmlns:a16="http://schemas.microsoft.com/office/drawing/2014/main" id="{C8B659FE-E16E-47BC-963B-04F247D4A2EF}"/>
            </a:ext>
          </a:extLst>
        </xdr:cNvPr>
        <xdr:cNvSpPr txBox="1"/>
      </xdr:nvSpPr>
      <xdr:spPr>
        <a:xfrm>
          <a:off x="1110298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50F463E0-66AB-4FB7-AECF-199ADB879FC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6333AA6F-F077-4628-856C-ED6F57A0B91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7A2CCC1-DF73-49FC-B4BC-2CB6B1FCD32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7F48C549-8689-43F3-8588-00199FB2274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957ADD30-289B-4CE2-B97C-7B8F5D15B9E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9513FBEF-DE95-4989-9615-95DBA89401E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92BC9864-538E-40EC-ACC0-76481C92A70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52F80758-88E5-45C7-A3E8-60DC0FB2A38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7DB43BCF-3319-4E54-B049-E3CEC75F9AA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76574D5-D707-47D6-B319-AC1950EDA2C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A281721E-06AE-4B6B-A43F-E957140DDF7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3C11E473-D46C-4F47-A431-A0A60D7225E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2A48B3AD-0491-4615-8984-36F6C009A81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8424BD06-CD2D-4F59-8A82-9E38B3254C1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8B59A2C-3DF4-4119-A60D-3C3C94B962E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A5B89706-2B94-4495-9BD2-E02A317A042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38AD5AEF-F0C1-44F5-86A1-0A4463AE440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3A3E754F-54E5-45CC-B4B0-A343D06C77F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E2384CDB-0457-4BF3-86F0-6507F179158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E7901A6-4330-4EFA-A3CE-CF1AD72C082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8D6F150F-DE66-4046-92D1-4CE99BD6DFE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434FBE1-CE85-47AF-8E0E-0B8ED5BE2E7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AED2B60-D768-4FF7-BD3E-5DE90F9AB28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47846EB0-C1D4-4BD3-9C09-9375DC5617AD}"/>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0FDC77D1-6776-483E-97C7-2A6DA7994C55}"/>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3CBED1E6-3CEF-4F1A-BCC3-847B7E7B3913}"/>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8FAE114C-E422-4C02-A160-30ACC6B95821}"/>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4E4E59E3-B7E3-4EF3-B3E8-66CD24C15721}"/>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7E1D8070-1DA2-4FE2-B88D-B3A3E8E86823}"/>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0923C198-A90D-4328-B1F5-D50B6D035CDC}"/>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3C2A6FB9-C3BF-4FEC-B33C-180CB7D6EB38}"/>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72849E28-2DE5-42FB-BAD2-D044D73A5EDD}"/>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E56DDF9A-C230-40E4-A9A9-B990E8BC655F}"/>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428E185F-CDFA-4BE9-9334-B97D80F752F9}"/>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6F1C0E0-3D7E-4664-8191-A3D660DD525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BC365C6-203A-41B7-9324-749F764110A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A128CC0-661F-406E-961E-37F31405E4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7089FAE-8F04-442E-8DB4-56718BEBB4D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BB76D91-7D3A-486D-A00F-EDFC63A047E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939" name="楕円 938">
          <a:extLst>
            <a:ext uri="{FF2B5EF4-FFF2-40B4-BE49-F238E27FC236}">
              <a16:creationId xmlns:a16="http://schemas.microsoft.com/office/drawing/2014/main" id="{A8751706-4F59-4F08-A9DE-9604A1D69ADD}"/>
            </a:ext>
          </a:extLst>
        </xdr:cNvPr>
        <xdr:cNvSpPr/>
      </xdr:nvSpPr>
      <xdr:spPr>
        <a:xfrm>
          <a:off x="1945894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30497</xdr:rowOff>
    </xdr:from>
    <xdr:ext cx="469744" cy="259045"/>
    <xdr:sp macro="" textlink="">
      <xdr:nvSpPr>
        <xdr:cNvPr id="940" name="【庁舎】&#10;一人当たり面積該当値テキスト">
          <a:extLst>
            <a:ext uri="{FF2B5EF4-FFF2-40B4-BE49-F238E27FC236}">
              <a16:creationId xmlns:a16="http://schemas.microsoft.com/office/drawing/2014/main" id="{4FB4F89E-5FBC-471D-886B-02C10EB28C4D}"/>
            </a:ext>
          </a:extLst>
        </xdr:cNvPr>
        <xdr:cNvSpPr txBox="1"/>
      </xdr:nvSpPr>
      <xdr:spPr>
        <a:xfrm>
          <a:off x="19547840"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941" name="楕円 940">
          <a:extLst>
            <a:ext uri="{FF2B5EF4-FFF2-40B4-BE49-F238E27FC236}">
              <a16:creationId xmlns:a16="http://schemas.microsoft.com/office/drawing/2014/main" id="{57CF6452-089E-4B18-82D6-540CBA9FD459}"/>
            </a:ext>
          </a:extLst>
        </xdr:cNvPr>
        <xdr:cNvSpPr/>
      </xdr:nvSpPr>
      <xdr:spPr>
        <a:xfrm>
          <a:off x="1873504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106680</xdr:rowOff>
    </xdr:to>
    <xdr:cxnSp macro="">
      <xdr:nvCxnSpPr>
        <xdr:cNvPr id="942" name="直線コネクタ 941">
          <a:extLst>
            <a:ext uri="{FF2B5EF4-FFF2-40B4-BE49-F238E27FC236}">
              <a16:creationId xmlns:a16="http://schemas.microsoft.com/office/drawing/2014/main" id="{83237A4B-CAB5-40B1-AC14-00E5E1A39377}"/>
            </a:ext>
          </a:extLst>
        </xdr:cNvPr>
        <xdr:cNvCxnSpPr/>
      </xdr:nvCxnSpPr>
      <xdr:spPr>
        <a:xfrm flipV="1">
          <a:off x="18778220" y="177050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943" name="楕円 942">
          <a:extLst>
            <a:ext uri="{FF2B5EF4-FFF2-40B4-BE49-F238E27FC236}">
              <a16:creationId xmlns:a16="http://schemas.microsoft.com/office/drawing/2014/main" id="{62EF7F0E-8AD9-47DC-92BF-B06D354D940F}"/>
            </a:ext>
          </a:extLst>
        </xdr:cNvPr>
        <xdr:cNvSpPr/>
      </xdr:nvSpPr>
      <xdr:spPr>
        <a:xfrm>
          <a:off x="179374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106680</xdr:rowOff>
    </xdr:to>
    <xdr:cxnSp macro="">
      <xdr:nvCxnSpPr>
        <xdr:cNvPr id="944" name="直線コネクタ 943">
          <a:extLst>
            <a:ext uri="{FF2B5EF4-FFF2-40B4-BE49-F238E27FC236}">
              <a16:creationId xmlns:a16="http://schemas.microsoft.com/office/drawing/2014/main" id="{BBEEC6E3-C890-478A-99D5-F8FF874F7829}"/>
            </a:ext>
          </a:extLst>
        </xdr:cNvPr>
        <xdr:cNvCxnSpPr/>
      </xdr:nvCxnSpPr>
      <xdr:spPr>
        <a:xfrm>
          <a:off x="17988280" y="17708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55880</xdr:rowOff>
    </xdr:from>
    <xdr:to>
      <xdr:col>102</xdr:col>
      <xdr:colOff>165100</xdr:colOff>
      <xdr:row>105</xdr:row>
      <xdr:rowOff>157480</xdr:rowOff>
    </xdr:to>
    <xdr:sp macro="" textlink="">
      <xdr:nvSpPr>
        <xdr:cNvPr id="945" name="楕円 944">
          <a:extLst>
            <a:ext uri="{FF2B5EF4-FFF2-40B4-BE49-F238E27FC236}">
              <a16:creationId xmlns:a16="http://schemas.microsoft.com/office/drawing/2014/main" id="{AC5C071D-3A95-48FB-8D89-5A34AFDA24E0}"/>
            </a:ext>
          </a:extLst>
        </xdr:cNvPr>
        <xdr:cNvSpPr/>
      </xdr:nvSpPr>
      <xdr:spPr>
        <a:xfrm>
          <a:off x="171627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106680</xdr:rowOff>
    </xdr:to>
    <xdr:cxnSp macro="">
      <xdr:nvCxnSpPr>
        <xdr:cNvPr id="946" name="直線コネクタ 945">
          <a:extLst>
            <a:ext uri="{FF2B5EF4-FFF2-40B4-BE49-F238E27FC236}">
              <a16:creationId xmlns:a16="http://schemas.microsoft.com/office/drawing/2014/main" id="{CA42FB6F-69A9-4B25-8EF7-45AE8F682A29}"/>
            </a:ext>
          </a:extLst>
        </xdr:cNvPr>
        <xdr:cNvCxnSpPr/>
      </xdr:nvCxnSpPr>
      <xdr:spPr>
        <a:xfrm>
          <a:off x="17213580" y="17708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55880</xdr:rowOff>
    </xdr:from>
    <xdr:to>
      <xdr:col>98</xdr:col>
      <xdr:colOff>38100</xdr:colOff>
      <xdr:row>105</xdr:row>
      <xdr:rowOff>157480</xdr:rowOff>
    </xdr:to>
    <xdr:sp macro="" textlink="">
      <xdr:nvSpPr>
        <xdr:cNvPr id="947" name="楕円 946">
          <a:extLst>
            <a:ext uri="{FF2B5EF4-FFF2-40B4-BE49-F238E27FC236}">
              <a16:creationId xmlns:a16="http://schemas.microsoft.com/office/drawing/2014/main" id="{2771689B-4513-4821-8FEE-DC166476DBD1}"/>
            </a:ext>
          </a:extLst>
        </xdr:cNvPr>
        <xdr:cNvSpPr/>
      </xdr:nvSpPr>
      <xdr:spPr>
        <a:xfrm>
          <a:off x="1638808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106680</xdr:rowOff>
    </xdr:from>
    <xdr:to>
      <xdr:col>102</xdr:col>
      <xdr:colOff>114300</xdr:colOff>
      <xdr:row>105</xdr:row>
      <xdr:rowOff>106680</xdr:rowOff>
    </xdr:to>
    <xdr:cxnSp macro="">
      <xdr:nvCxnSpPr>
        <xdr:cNvPr id="948" name="直線コネクタ 947">
          <a:extLst>
            <a:ext uri="{FF2B5EF4-FFF2-40B4-BE49-F238E27FC236}">
              <a16:creationId xmlns:a16="http://schemas.microsoft.com/office/drawing/2014/main" id="{510CBEEE-6BAD-42AF-BE5D-F3ADB13EFED3}"/>
            </a:ext>
          </a:extLst>
        </xdr:cNvPr>
        <xdr:cNvCxnSpPr/>
      </xdr:nvCxnSpPr>
      <xdr:spPr>
        <a:xfrm>
          <a:off x="16431260" y="177088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87ED1B05-FFB3-4552-A4F9-58D41B587783}"/>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11AF08AC-EEF8-4036-86B1-5F72D169FB85}"/>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1BD09FBD-7983-40D7-ADC9-9DB23800E214}"/>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2946D4D6-0C61-4F3B-AEBC-2466B013710C}"/>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148607</xdr:rowOff>
    </xdr:from>
    <xdr:ext cx="469744" cy="259045"/>
    <xdr:sp macro="" textlink="">
      <xdr:nvSpPr>
        <xdr:cNvPr id="953" name="n_1mainValue【庁舎】&#10;一人当たり面積">
          <a:extLst>
            <a:ext uri="{FF2B5EF4-FFF2-40B4-BE49-F238E27FC236}">
              <a16:creationId xmlns:a16="http://schemas.microsoft.com/office/drawing/2014/main" id="{B815BCE5-518A-42C7-AE82-891277F68A6C}"/>
            </a:ext>
          </a:extLst>
        </xdr:cNvPr>
        <xdr:cNvSpPr txBox="1"/>
      </xdr:nvSpPr>
      <xdr:spPr>
        <a:xfrm>
          <a:off x="1856112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148607</xdr:rowOff>
    </xdr:from>
    <xdr:ext cx="469744" cy="259045"/>
    <xdr:sp macro="" textlink="">
      <xdr:nvSpPr>
        <xdr:cNvPr id="954" name="n_2mainValue【庁舎】&#10;一人当たり面積">
          <a:extLst>
            <a:ext uri="{FF2B5EF4-FFF2-40B4-BE49-F238E27FC236}">
              <a16:creationId xmlns:a16="http://schemas.microsoft.com/office/drawing/2014/main" id="{94A67103-82AE-4009-AE88-7F9426C0BC6A}"/>
            </a:ext>
          </a:extLst>
        </xdr:cNvPr>
        <xdr:cNvSpPr txBox="1"/>
      </xdr:nvSpPr>
      <xdr:spPr>
        <a:xfrm>
          <a:off x="177762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148607</xdr:rowOff>
    </xdr:from>
    <xdr:ext cx="469744" cy="259045"/>
    <xdr:sp macro="" textlink="">
      <xdr:nvSpPr>
        <xdr:cNvPr id="955" name="n_3mainValue【庁舎】&#10;一人当たり面積">
          <a:extLst>
            <a:ext uri="{FF2B5EF4-FFF2-40B4-BE49-F238E27FC236}">
              <a16:creationId xmlns:a16="http://schemas.microsoft.com/office/drawing/2014/main" id="{0D02936B-5CAB-4678-A53C-298B83D6F50B}"/>
            </a:ext>
          </a:extLst>
        </xdr:cNvPr>
        <xdr:cNvSpPr txBox="1"/>
      </xdr:nvSpPr>
      <xdr:spPr>
        <a:xfrm>
          <a:off x="170015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148607</xdr:rowOff>
    </xdr:from>
    <xdr:ext cx="469744" cy="259045"/>
    <xdr:sp macro="" textlink="">
      <xdr:nvSpPr>
        <xdr:cNvPr id="956" name="n_4mainValue【庁舎】&#10;一人当たり面積">
          <a:extLst>
            <a:ext uri="{FF2B5EF4-FFF2-40B4-BE49-F238E27FC236}">
              <a16:creationId xmlns:a16="http://schemas.microsoft.com/office/drawing/2014/main" id="{50E0B553-EC25-49AF-A7D9-330FC7C0F06B}"/>
            </a:ext>
          </a:extLst>
        </xdr:cNvPr>
        <xdr:cNvSpPr txBox="1"/>
      </xdr:nvSpPr>
      <xdr:spPr>
        <a:xfrm>
          <a:off x="162268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D0FB951-763F-43A4-919F-0E02D9772A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49895F1-23A4-4431-BD91-2D1398932F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24A5ED7-5339-4BBB-9407-F6D02E3765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類似団体と比較して特に有形固定資産減価償却率が高くなっている施設は、図書館、福祉施設、消防施設、市民会館、庁舎であり、特に低くなっている施設は一般廃棄物処理施設である。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令和５年度より敬老会館及び養護老人ホームを解体し、新たに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複合施設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を建設する予定をしており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有形固定資産減価償却率は低下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するものと見込まれる。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また、これらの複合化事業により、一人当たり面積についても減少することが見込まれ、今後の維持管理費用の減少も見込んでいる。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市民会館、庁舎等の大型の施設についても、公共施設等総合管理計画及び個別施設計画に基づき施設の効率的保全、適正配置、有効活用に努める。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41037551</v>
      </c>
      <c r="BO4" s="371"/>
      <c r="BP4" s="371"/>
      <c r="BQ4" s="371"/>
      <c r="BR4" s="371"/>
      <c r="BS4" s="371"/>
      <c r="BT4" s="371"/>
      <c r="BU4" s="372"/>
      <c r="BV4" s="370">
        <v>43631137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2.2000000000000002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40804878</v>
      </c>
      <c r="BO5" s="408"/>
      <c r="BP5" s="408"/>
      <c r="BQ5" s="408"/>
      <c r="BR5" s="408"/>
      <c r="BS5" s="408"/>
      <c r="BT5" s="408"/>
      <c r="BU5" s="409"/>
      <c r="BV5" s="407">
        <v>42864482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95.9</v>
      </c>
      <c r="CU5" s="405"/>
      <c r="CV5" s="405"/>
      <c r="CW5" s="405"/>
      <c r="CX5" s="405"/>
      <c r="CY5" s="405"/>
      <c r="CZ5" s="405"/>
      <c r="DA5" s="406"/>
      <c r="DB5" s="404">
        <v>93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232673</v>
      </c>
      <c r="BO6" s="408"/>
      <c r="BP6" s="408"/>
      <c r="BQ6" s="408"/>
      <c r="BR6" s="408"/>
      <c r="BS6" s="408"/>
      <c r="BT6" s="408"/>
      <c r="BU6" s="409"/>
      <c r="BV6" s="407">
        <v>766655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95.9</v>
      </c>
      <c r="CU6" s="445"/>
      <c r="CV6" s="445"/>
      <c r="CW6" s="445"/>
      <c r="CX6" s="445"/>
      <c r="CY6" s="445"/>
      <c r="CZ6" s="445"/>
      <c r="DA6" s="446"/>
      <c r="DB6" s="444">
        <v>94.3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114292</v>
      </c>
      <c r="BO7" s="408"/>
      <c r="BP7" s="408"/>
      <c r="BQ7" s="408"/>
      <c r="BR7" s="408"/>
      <c r="BS7" s="408"/>
      <c r="BT7" s="408"/>
      <c r="BU7" s="409"/>
      <c r="BV7" s="407">
        <v>255843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23419207</v>
      </c>
      <c r="CU7" s="408"/>
      <c r="CV7" s="408"/>
      <c r="CW7" s="408"/>
      <c r="CX7" s="408"/>
      <c r="CY7" s="408"/>
      <c r="CZ7" s="408"/>
      <c r="DA7" s="409"/>
      <c r="DB7" s="407">
        <v>23670911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118381</v>
      </c>
      <c r="BO8" s="408"/>
      <c r="BP8" s="408"/>
      <c r="BQ8" s="408"/>
      <c r="BR8" s="408"/>
      <c r="BS8" s="408"/>
      <c r="BT8" s="408"/>
      <c r="BU8" s="409"/>
      <c r="BV8" s="407">
        <v>510812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104993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-392431</v>
      </c>
      <c r="BO9" s="408"/>
      <c r="BP9" s="408"/>
      <c r="BQ9" s="408"/>
      <c r="BR9" s="408"/>
      <c r="BS9" s="408"/>
      <c r="BT9" s="408"/>
      <c r="BU9" s="409"/>
      <c r="BV9" s="407">
        <v>280128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12.7</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103069</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118</v>
      </c>
      <c r="AV10" s="440"/>
      <c r="AW10" s="440"/>
      <c r="AX10" s="440"/>
      <c r="AY10" s="441" t="s">
        <v>123</v>
      </c>
      <c r="AZ10" s="442"/>
      <c r="BA10" s="442"/>
      <c r="BB10" s="442"/>
      <c r="BC10" s="442"/>
      <c r="BD10" s="442"/>
      <c r="BE10" s="442"/>
      <c r="BF10" s="442"/>
      <c r="BG10" s="442"/>
      <c r="BH10" s="442"/>
      <c r="BI10" s="442"/>
      <c r="BJ10" s="442"/>
      <c r="BK10" s="442"/>
      <c r="BL10" s="442"/>
      <c r="BM10" s="443"/>
      <c r="BN10" s="407">
        <v>1124</v>
      </c>
      <c r="BO10" s="408"/>
      <c r="BP10" s="408"/>
      <c r="BQ10" s="408"/>
      <c r="BR10" s="408"/>
      <c r="BS10" s="408"/>
      <c r="BT10" s="408"/>
      <c r="BU10" s="409"/>
      <c r="BV10" s="407">
        <v>1704</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118</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103074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118</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100930</v>
      </c>
      <c r="S13" s="492"/>
      <c r="T13" s="492"/>
      <c r="U13" s="492"/>
      <c r="V13" s="493"/>
      <c r="W13" s="423" t="s">
        <v>140</v>
      </c>
      <c r="X13" s="424"/>
      <c r="Y13" s="424"/>
      <c r="Z13" s="424"/>
      <c r="AA13" s="424"/>
      <c r="AB13" s="414"/>
      <c r="AC13" s="458">
        <v>394</v>
      </c>
      <c r="AD13" s="459"/>
      <c r="AE13" s="459"/>
      <c r="AF13" s="459"/>
      <c r="AG13" s="501"/>
      <c r="AH13" s="458">
        <v>491</v>
      </c>
      <c r="AI13" s="459"/>
      <c r="AJ13" s="459"/>
      <c r="AK13" s="459"/>
      <c r="AL13" s="460"/>
      <c r="AM13" s="436" t="s">
        <v>141</v>
      </c>
      <c r="AN13" s="437"/>
      <c r="AO13" s="437"/>
      <c r="AP13" s="437"/>
      <c r="AQ13" s="437"/>
      <c r="AR13" s="437"/>
      <c r="AS13" s="437"/>
      <c r="AT13" s="438"/>
      <c r="AU13" s="439" t="s">
        <v>111</v>
      </c>
      <c r="AV13" s="440"/>
      <c r="AW13" s="440"/>
      <c r="AX13" s="440"/>
      <c r="AY13" s="441" t="s">
        <v>142</v>
      </c>
      <c r="AZ13" s="442"/>
      <c r="BA13" s="442"/>
      <c r="BB13" s="442"/>
      <c r="BC13" s="442"/>
      <c r="BD13" s="442"/>
      <c r="BE13" s="442"/>
      <c r="BF13" s="442"/>
      <c r="BG13" s="442"/>
      <c r="BH13" s="442"/>
      <c r="BI13" s="442"/>
      <c r="BJ13" s="442"/>
      <c r="BK13" s="442"/>
      <c r="BL13" s="442"/>
      <c r="BM13" s="443"/>
      <c r="BN13" s="407">
        <v>-391307</v>
      </c>
      <c r="BO13" s="408"/>
      <c r="BP13" s="408"/>
      <c r="BQ13" s="408"/>
      <c r="BR13" s="408"/>
      <c r="BS13" s="408"/>
      <c r="BT13" s="408"/>
      <c r="BU13" s="409"/>
      <c r="BV13" s="407">
        <v>281832</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1.2</v>
      </c>
      <c r="CU13" s="405"/>
      <c r="CV13" s="405"/>
      <c r="CW13" s="405"/>
      <c r="CX13" s="405"/>
      <c r="CY13" s="405"/>
      <c r="CZ13" s="405"/>
      <c r="DA13" s="406"/>
      <c r="DB13" s="404">
        <v>1.1000000000000001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103387</v>
      </c>
      <c r="S14" s="492"/>
      <c r="T14" s="492"/>
      <c r="U14" s="492"/>
      <c r="V14" s="493"/>
      <c r="W14" s="397"/>
      <c r="X14" s="398"/>
      <c r="Y14" s="398"/>
      <c r="Z14" s="398"/>
      <c r="AA14" s="398"/>
      <c r="AB14" s="387"/>
      <c r="AC14" s="494">
        <v>0.9</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146</v>
      </c>
      <c r="CU14" s="506"/>
      <c r="CV14" s="506"/>
      <c r="CW14" s="506"/>
      <c r="CX14" s="506"/>
      <c r="CY14" s="506"/>
      <c r="CZ14" s="506"/>
      <c r="DA14" s="507"/>
      <c r="DB14" s="505" t="s">
        <v>130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101562</v>
      </c>
      <c r="S15" s="492"/>
      <c r="T15" s="492"/>
      <c r="U15" s="492"/>
      <c r="V15" s="493"/>
      <c r="W15" s="423" t="s">
        <v>148</v>
      </c>
      <c r="X15" s="424"/>
      <c r="Y15" s="424"/>
      <c r="Z15" s="424"/>
      <c r="AA15" s="424"/>
      <c r="AB15" s="414"/>
      <c r="AC15" s="458">
        <v>8774</v>
      </c>
      <c r="AD15" s="459"/>
      <c r="AE15" s="459"/>
      <c r="AF15" s="459"/>
      <c r="AG15" s="501"/>
      <c r="AH15" s="458">
        <v>8557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14624327</v>
      </c>
      <c r="BO15" s="371"/>
      <c r="BP15" s="371"/>
      <c r="BQ15" s="371"/>
      <c r="BR15" s="371"/>
      <c r="BS15" s="371"/>
      <c r="BT15" s="371"/>
      <c r="BU15" s="372"/>
      <c r="BV15" s="370">
        <v>13754491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19.7</v>
      </c>
      <c r="AD16" s="495"/>
      <c r="AE16" s="495"/>
      <c r="AF16" s="495"/>
      <c r="AG16" s="496"/>
      <c r="AH16" s="494">
        <v>20.5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18590828</v>
      </c>
      <c r="BO16" s="408"/>
      <c r="BP16" s="408"/>
      <c r="BQ16" s="408"/>
      <c r="BR16" s="408"/>
      <c r="BS16" s="408"/>
      <c r="BT16" s="408"/>
      <c r="BU16" s="409"/>
      <c r="BV16" s="407">
        <v>17395947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35389</v>
      </c>
      <c r="AD17" s="459"/>
      <c r="AE17" s="459"/>
      <c r="AF17" s="459"/>
      <c r="AG17" s="501"/>
      <c r="AH17" s="458">
        <v>32778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18784588</v>
      </c>
      <c r="BO17" s="408"/>
      <c r="BP17" s="408"/>
      <c r="BQ17" s="408"/>
      <c r="BR17" s="408"/>
      <c r="BS17" s="408"/>
      <c r="BT17" s="408"/>
      <c r="BU17" s="409"/>
      <c r="BV17" s="407">
        <v>17672598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22.14</v>
      </c>
      <c r="M18" s="531"/>
      <c r="N18" s="531"/>
      <c r="O18" s="531"/>
      <c r="P18" s="531"/>
      <c r="Q18" s="531"/>
      <c r="R18" s="532"/>
      <c r="S18" s="532"/>
      <c r="T18" s="532"/>
      <c r="U18" s="532"/>
      <c r="V18" s="533"/>
      <c r="W18" s="425"/>
      <c r="X18" s="426"/>
      <c r="Y18" s="426"/>
      <c r="Z18" s="426"/>
      <c r="AA18" s="426"/>
      <c r="AB18" s="417"/>
      <c r="AC18" s="534">
        <v>79.400000000000006</v>
      </c>
      <c r="AD18" s="535"/>
      <c r="AE18" s="535"/>
      <c r="AF18" s="535"/>
      <c r="AG18" s="536"/>
      <c r="AH18" s="534">
        <v>78.400000000000006</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22463641</v>
      </c>
      <c r="BO18" s="408"/>
      <c r="BP18" s="408"/>
      <c r="BQ18" s="408"/>
      <c r="BR18" s="408"/>
      <c r="BS18" s="408"/>
      <c r="BT18" s="408"/>
      <c r="BU18" s="409"/>
      <c r="BV18" s="407">
        <v>21687095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4742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27157950</v>
      </c>
      <c r="BO19" s="408"/>
      <c r="BP19" s="408"/>
      <c r="BQ19" s="408"/>
      <c r="BR19" s="408"/>
      <c r="BS19" s="408"/>
      <c r="BT19" s="408"/>
      <c r="BU19" s="409"/>
      <c r="BV19" s="407">
        <v>26776118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48611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33004314</v>
      </c>
      <c r="BO22" s="371"/>
      <c r="BP22" s="371"/>
      <c r="BQ22" s="371"/>
      <c r="BR22" s="371"/>
      <c r="BS22" s="371"/>
      <c r="BT22" s="371"/>
      <c r="BU22" s="372"/>
      <c r="BV22" s="370">
        <v>35686642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26913274</v>
      </c>
      <c r="BO23" s="408"/>
      <c r="BP23" s="408"/>
      <c r="BQ23" s="408"/>
      <c r="BR23" s="408"/>
      <c r="BS23" s="408"/>
      <c r="BT23" s="408"/>
      <c r="BU23" s="409"/>
      <c r="BV23" s="407">
        <v>28581466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6860</v>
      </c>
      <c r="R24" s="459"/>
      <c r="S24" s="459"/>
      <c r="T24" s="459"/>
      <c r="U24" s="459"/>
      <c r="V24" s="501"/>
      <c r="W24" s="553"/>
      <c r="X24" s="554"/>
      <c r="Y24" s="555"/>
      <c r="Z24" s="457" t="s">
        <v>173</v>
      </c>
      <c r="AA24" s="437"/>
      <c r="AB24" s="437"/>
      <c r="AC24" s="437"/>
      <c r="AD24" s="437"/>
      <c r="AE24" s="437"/>
      <c r="AF24" s="437"/>
      <c r="AG24" s="438"/>
      <c r="AH24" s="458">
        <v>573</v>
      </c>
      <c r="AI24" s="459"/>
      <c r="AJ24" s="459"/>
      <c r="AK24" s="459"/>
      <c r="AL24" s="501"/>
      <c r="AM24" s="458">
        <v>1755099</v>
      </c>
      <c r="AN24" s="459"/>
      <c r="AO24" s="459"/>
      <c r="AP24" s="459"/>
      <c r="AQ24" s="459"/>
      <c r="AR24" s="501"/>
      <c r="AS24" s="458">
        <v>3063</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18049394</v>
      </c>
      <c r="BO24" s="408"/>
      <c r="BP24" s="408"/>
      <c r="BQ24" s="408"/>
      <c r="BR24" s="408"/>
      <c r="BS24" s="408"/>
      <c r="BT24" s="408"/>
      <c r="BU24" s="409"/>
      <c r="BV24" s="407">
        <v>19310326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7650</v>
      </c>
      <c r="R25" s="459"/>
      <c r="S25" s="459"/>
      <c r="T25" s="459"/>
      <c r="U25" s="459"/>
      <c r="V25" s="501"/>
      <c r="W25" s="553"/>
      <c r="X25" s="554"/>
      <c r="Y25" s="555"/>
      <c r="Z25" s="457" t="s">
        <v>176</v>
      </c>
      <c r="AA25" s="437"/>
      <c r="AB25" s="437"/>
      <c r="AC25" s="437"/>
      <c r="AD25" s="437"/>
      <c r="AE25" s="437"/>
      <c r="AF25" s="437"/>
      <c r="AG25" s="438"/>
      <c r="AH25" s="458">
        <v>106</v>
      </c>
      <c r="AI25" s="459"/>
      <c r="AJ25" s="459"/>
      <c r="AK25" s="459"/>
      <c r="AL25" s="501"/>
      <c r="AM25" s="458">
        <v>336232</v>
      </c>
      <c r="AN25" s="459"/>
      <c r="AO25" s="459"/>
      <c r="AP25" s="459"/>
      <c r="AQ25" s="459"/>
      <c r="AR25" s="501"/>
      <c r="AS25" s="458">
        <v>3172</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1592782</v>
      </c>
      <c r="BO25" s="371"/>
      <c r="BP25" s="371"/>
      <c r="BQ25" s="371"/>
      <c r="BR25" s="371"/>
      <c r="BS25" s="371"/>
      <c r="BT25" s="371"/>
      <c r="BU25" s="372"/>
      <c r="BV25" s="370">
        <v>1962940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6750</v>
      </c>
      <c r="R26" s="459"/>
      <c r="S26" s="459"/>
      <c r="T26" s="459"/>
      <c r="U26" s="459"/>
      <c r="V26" s="501"/>
      <c r="W26" s="553"/>
      <c r="X26" s="554"/>
      <c r="Y26" s="555"/>
      <c r="Z26" s="457" t="s">
        <v>179</v>
      </c>
      <c r="AA26" s="559"/>
      <c r="AB26" s="559"/>
      <c r="AC26" s="559"/>
      <c r="AD26" s="559"/>
      <c r="AE26" s="559"/>
      <c r="AF26" s="559"/>
      <c r="AG26" s="560"/>
      <c r="AH26" s="458">
        <v>60</v>
      </c>
      <c r="AI26" s="459"/>
      <c r="AJ26" s="459"/>
      <c r="AK26" s="459"/>
      <c r="AL26" s="501"/>
      <c r="AM26" s="458">
        <v>210780</v>
      </c>
      <c r="AN26" s="459"/>
      <c r="AO26" s="459"/>
      <c r="AP26" s="459"/>
      <c r="AQ26" s="459"/>
      <c r="AR26" s="501"/>
      <c r="AS26" s="458">
        <v>3513</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326886</v>
      </c>
      <c r="BO26" s="408"/>
      <c r="BP26" s="408"/>
      <c r="BQ26" s="408"/>
      <c r="BR26" s="408"/>
      <c r="BS26" s="408"/>
      <c r="BT26" s="408"/>
      <c r="BU26" s="409"/>
      <c r="BV26" s="407">
        <v>254413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7000</v>
      </c>
      <c r="R27" s="459"/>
      <c r="S27" s="459"/>
      <c r="T27" s="459"/>
      <c r="U27" s="459"/>
      <c r="V27" s="501"/>
      <c r="W27" s="553"/>
      <c r="X27" s="554"/>
      <c r="Y27" s="555"/>
      <c r="Z27" s="457" t="s">
        <v>182</v>
      </c>
      <c r="AA27" s="437"/>
      <c r="AB27" s="437"/>
      <c r="AC27" s="437"/>
      <c r="AD27" s="437"/>
      <c r="AE27" s="437"/>
      <c r="AF27" s="437"/>
      <c r="AG27" s="438"/>
      <c r="AH27" s="458">
        <v>39</v>
      </c>
      <c r="AI27" s="459"/>
      <c r="AJ27" s="459"/>
      <c r="AK27" s="459"/>
      <c r="AL27" s="501"/>
      <c r="AM27" s="458">
        <v>137529</v>
      </c>
      <c r="AN27" s="459"/>
      <c r="AO27" s="459"/>
      <c r="AP27" s="459"/>
      <c r="AQ27" s="459"/>
      <c r="AR27" s="501"/>
      <c r="AS27" s="458">
        <v>3526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6400</v>
      </c>
      <c r="R28" s="459"/>
      <c r="S28" s="459"/>
      <c r="T28" s="459"/>
      <c r="U28" s="459"/>
      <c r="V28" s="501"/>
      <c r="W28" s="553"/>
      <c r="X28" s="554"/>
      <c r="Y28" s="555"/>
      <c r="Z28" s="457" t="s">
        <v>185</v>
      </c>
      <c r="AA28" s="437"/>
      <c r="AB28" s="437"/>
      <c r="AC28" s="437"/>
      <c r="AD28" s="437"/>
      <c r="AE28" s="437"/>
      <c r="AF28" s="437"/>
      <c r="AG28" s="438"/>
      <c r="AH28" s="458" t="s">
        <v>186</v>
      </c>
      <c r="AI28" s="459"/>
      <c r="AJ28" s="459"/>
      <c r="AK28" s="459"/>
      <c r="AL28" s="501"/>
      <c r="AM28" s="458" t="s">
        <v>186</v>
      </c>
      <c r="AN28" s="459"/>
      <c r="AO28" s="459"/>
      <c r="AP28" s="459"/>
      <c r="AQ28" s="459"/>
      <c r="AR28" s="501"/>
      <c r="AS28" s="458" t="s">
        <v>186</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5234650</v>
      </c>
      <c r="BO28" s="371"/>
      <c r="BP28" s="371"/>
      <c r="BQ28" s="371"/>
      <c r="BR28" s="371"/>
      <c r="BS28" s="371"/>
      <c r="BT28" s="371"/>
      <c r="BU28" s="372"/>
      <c r="BV28" s="370">
        <v>4933526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20</v>
      </c>
      <c r="M29" s="459"/>
      <c r="N29" s="459"/>
      <c r="O29" s="459"/>
      <c r="P29" s="501"/>
      <c r="Q29" s="458">
        <v>6000</v>
      </c>
      <c r="R29" s="459"/>
      <c r="S29" s="459"/>
      <c r="T29" s="459"/>
      <c r="U29" s="459"/>
      <c r="V29" s="501"/>
      <c r="W29" s="556"/>
      <c r="X29" s="557"/>
      <c r="Y29" s="558"/>
      <c r="Z29" s="457" t="s">
        <v>189</v>
      </c>
      <c r="AA29" s="437"/>
      <c r="AB29" s="437"/>
      <c r="AC29" s="437"/>
      <c r="AD29" s="437"/>
      <c r="AE29" s="437"/>
      <c r="AF29" s="437"/>
      <c r="AG29" s="438"/>
      <c r="AH29" s="458">
        <v>612</v>
      </c>
      <c r="AI29" s="459"/>
      <c r="AJ29" s="459"/>
      <c r="AK29" s="459"/>
      <c r="AL29" s="501"/>
      <c r="AM29" s="458">
        <v>1892628</v>
      </c>
      <c r="AN29" s="459"/>
      <c r="AO29" s="459"/>
      <c r="AP29" s="459"/>
      <c r="AQ29" s="459"/>
      <c r="AR29" s="501"/>
      <c r="AS29" s="458">
        <v>3093</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131</v>
      </c>
      <c r="BO29" s="408"/>
      <c r="BP29" s="408"/>
      <c r="BQ29" s="408"/>
      <c r="BR29" s="408"/>
      <c r="BS29" s="408"/>
      <c r="BT29" s="408"/>
      <c r="BU29" s="409"/>
      <c r="BV29" s="407" t="s">
        <v>186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2448776</v>
      </c>
      <c r="BO30" s="527"/>
      <c r="BP30" s="527"/>
      <c r="BQ30" s="527"/>
      <c r="BR30" s="527"/>
      <c r="BS30" s="527"/>
      <c r="BT30" s="527"/>
      <c r="BU30" s="528"/>
      <c r="BV30" s="526">
        <v>2308182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大阪府都市競艇企業団</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池田みどりスポーツ財団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池田市再開発ビル</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いけだ市民文化振興財団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W2ytz7DBjp6qGRjBqFbS1kRLegxr1MfO5d3IOo9v8VXPD3ODpg2J5keIE9FJrLWbNr4vxA3qmoJ/nZUFKILvA==" saltValue="gfpb9emZSejuZWgBFbXN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17250028</v>
      </c>
      <c r="S5" s="613"/>
      <c r="T5" s="613"/>
      <c r="U5" s="613"/>
      <c r="V5" s="613"/>
      <c r="W5" s="613"/>
      <c r="X5" s="613"/>
      <c r="Y5" s="614"/>
      <c r="Z5" s="615">
        <v>42</v>
      </c>
      <c r="AA5" s="615"/>
      <c r="AB5" s="615"/>
      <c r="AC5" s="615"/>
      <c r="AD5" s="616">
        <v>15772953</v>
      </c>
      <c r="AE5" s="616"/>
      <c r="AF5" s="616"/>
      <c r="AG5" s="616"/>
      <c r="AH5" s="616"/>
      <c r="AI5" s="616"/>
      <c r="AJ5" s="616"/>
      <c r="AK5" s="616"/>
      <c r="AL5" s="617">
        <v>67.3</v>
      </c>
      <c r="AM5" s="618"/>
      <c r="AN5" s="618"/>
      <c r="AO5" s="619"/>
      <c r="AP5" s="609" t="s">
        <v>232</v>
      </c>
      <c r="AQ5" s="610"/>
      <c r="AR5" s="610"/>
      <c r="AS5" s="610"/>
      <c r="AT5" s="610"/>
      <c r="AU5" s="610"/>
      <c r="AV5" s="610"/>
      <c r="AW5" s="610"/>
      <c r="AX5" s="610"/>
      <c r="AY5" s="610"/>
      <c r="AZ5" s="610"/>
      <c r="BA5" s="610"/>
      <c r="BB5" s="610"/>
      <c r="BC5" s="610"/>
      <c r="BD5" s="610"/>
      <c r="BE5" s="610"/>
      <c r="BF5" s="611"/>
      <c r="BG5" s="623">
        <v>15769310</v>
      </c>
      <c r="BH5" s="624"/>
      <c r="BI5" s="624"/>
      <c r="BJ5" s="624"/>
      <c r="BK5" s="624"/>
      <c r="BL5" s="624"/>
      <c r="BM5" s="624"/>
      <c r="BN5" s="625"/>
      <c r="BO5" s="626">
        <v>91.4</v>
      </c>
      <c r="BP5" s="626"/>
      <c r="BQ5" s="626"/>
      <c r="BR5" s="626"/>
      <c r="BS5" s="627">
        <v>343851</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232029</v>
      </c>
      <c r="S6" s="624"/>
      <c r="T6" s="624"/>
      <c r="U6" s="624"/>
      <c r="V6" s="624"/>
      <c r="W6" s="624"/>
      <c r="X6" s="624"/>
      <c r="Y6" s="625"/>
      <c r="Z6" s="626">
        <v>0.6</v>
      </c>
      <c r="AA6" s="626"/>
      <c r="AB6" s="626"/>
      <c r="AC6" s="626"/>
      <c r="AD6" s="627">
        <v>232029</v>
      </c>
      <c r="AE6" s="627"/>
      <c r="AF6" s="627"/>
      <c r="AG6" s="627"/>
      <c r="AH6" s="627"/>
      <c r="AI6" s="627"/>
      <c r="AJ6" s="627"/>
      <c r="AK6" s="627"/>
      <c r="AL6" s="628">
        <v>1</v>
      </c>
      <c r="AM6" s="629"/>
      <c r="AN6" s="629"/>
      <c r="AO6" s="630"/>
      <c r="AP6" s="620" t="s">
        <v>237</v>
      </c>
      <c r="AQ6" s="621"/>
      <c r="AR6" s="621"/>
      <c r="AS6" s="621"/>
      <c r="AT6" s="621"/>
      <c r="AU6" s="621"/>
      <c r="AV6" s="621"/>
      <c r="AW6" s="621"/>
      <c r="AX6" s="621"/>
      <c r="AY6" s="621"/>
      <c r="AZ6" s="621"/>
      <c r="BA6" s="621"/>
      <c r="BB6" s="621"/>
      <c r="BC6" s="621"/>
      <c r="BD6" s="621"/>
      <c r="BE6" s="621"/>
      <c r="BF6" s="622"/>
      <c r="BG6" s="623">
        <v>15769310</v>
      </c>
      <c r="BH6" s="624"/>
      <c r="BI6" s="624"/>
      <c r="BJ6" s="624"/>
      <c r="BK6" s="624"/>
      <c r="BL6" s="624"/>
      <c r="BM6" s="624"/>
      <c r="BN6" s="625"/>
      <c r="BO6" s="626">
        <v>91.4</v>
      </c>
      <c r="BP6" s="626"/>
      <c r="BQ6" s="626"/>
      <c r="BR6" s="626"/>
      <c r="BS6" s="627">
        <v>343851</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344447</v>
      </c>
      <c r="CS6" s="624"/>
      <c r="CT6" s="624"/>
      <c r="CU6" s="624"/>
      <c r="CV6" s="624"/>
      <c r="CW6" s="624"/>
      <c r="CX6" s="624"/>
      <c r="CY6" s="625"/>
      <c r="CZ6" s="617">
        <v>0.8</v>
      </c>
      <c r="DA6" s="618"/>
      <c r="DB6" s="618"/>
      <c r="DC6" s="634"/>
      <c r="DD6" s="632" t="s">
        <v>239</v>
      </c>
      <c r="DE6" s="624"/>
      <c r="DF6" s="624"/>
      <c r="DG6" s="624"/>
      <c r="DH6" s="624"/>
      <c r="DI6" s="624"/>
      <c r="DJ6" s="624"/>
      <c r="DK6" s="624"/>
      <c r="DL6" s="624"/>
      <c r="DM6" s="624"/>
      <c r="DN6" s="624"/>
      <c r="DO6" s="624"/>
      <c r="DP6" s="625"/>
      <c r="DQ6" s="632">
        <v>344425</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17603</v>
      </c>
      <c r="S7" s="624"/>
      <c r="T7" s="624"/>
      <c r="U7" s="624"/>
      <c r="V7" s="624"/>
      <c r="W7" s="624"/>
      <c r="X7" s="624"/>
      <c r="Y7" s="625"/>
      <c r="Z7" s="626">
        <v>0</v>
      </c>
      <c r="AA7" s="626"/>
      <c r="AB7" s="626"/>
      <c r="AC7" s="626"/>
      <c r="AD7" s="627">
        <v>17603</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8455399</v>
      </c>
      <c r="BH7" s="624"/>
      <c r="BI7" s="624"/>
      <c r="BJ7" s="624"/>
      <c r="BK7" s="624"/>
      <c r="BL7" s="624"/>
      <c r="BM7" s="624"/>
      <c r="BN7" s="625"/>
      <c r="BO7" s="626">
        <v>49</v>
      </c>
      <c r="BP7" s="626"/>
      <c r="BQ7" s="626"/>
      <c r="BR7" s="626"/>
      <c r="BS7" s="627">
        <v>343851</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3814722</v>
      </c>
      <c r="CS7" s="624"/>
      <c r="CT7" s="624"/>
      <c r="CU7" s="624"/>
      <c r="CV7" s="624"/>
      <c r="CW7" s="624"/>
      <c r="CX7" s="624"/>
      <c r="CY7" s="625"/>
      <c r="CZ7" s="626">
        <v>9.3000000000000007</v>
      </c>
      <c r="DA7" s="626"/>
      <c r="DB7" s="626"/>
      <c r="DC7" s="626"/>
      <c r="DD7" s="632">
        <v>39240</v>
      </c>
      <c r="DE7" s="624"/>
      <c r="DF7" s="624"/>
      <c r="DG7" s="624"/>
      <c r="DH7" s="624"/>
      <c r="DI7" s="624"/>
      <c r="DJ7" s="624"/>
      <c r="DK7" s="624"/>
      <c r="DL7" s="624"/>
      <c r="DM7" s="624"/>
      <c r="DN7" s="624"/>
      <c r="DO7" s="624"/>
      <c r="DP7" s="625"/>
      <c r="DQ7" s="632">
        <v>3225710</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146776</v>
      </c>
      <c r="S8" s="624"/>
      <c r="T8" s="624"/>
      <c r="U8" s="624"/>
      <c r="V8" s="624"/>
      <c r="W8" s="624"/>
      <c r="X8" s="624"/>
      <c r="Y8" s="625"/>
      <c r="Z8" s="626">
        <v>0.4</v>
      </c>
      <c r="AA8" s="626"/>
      <c r="AB8" s="626"/>
      <c r="AC8" s="626"/>
      <c r="AD8" s="627">
        <v>146776</v>
      </c>
      <c r="AE8" s="627"/>
      <c r="AF8" s="627"/>
      <c r="AG8" s="627"/>
      <c r="AH8" s="627"/>
      <c r="AI8" s="627"/>
      <c r="AJ8" s="627"/>
      <c r="AK8" s="627"/>
      <c r="AL8" s="628">
        <v>0.6</v>
      </c>
      <c r="AM8" s="629"/>
      <c r="AN8" s="629"/>
      <c r="AO8" s="630"/>
      <c r="AP8" s="620" t="s">
        <v>244</v>
      </c>
      <c r="AQ8" s="621"/>
      <c r="AR8" s="621"/>
      <c r="AS8" s="621"/>
      <c r="AT8" s="621"/>
      <c r="AU8" s="621"/>
      <c r="AV8" s="621"/>
      <c r="AW8" s="621"/>
      <c r="AX8" s="621"/>
      <c r="AY8" s="621"/>
      <c r="AZ8" s="621"/>
      <c r="BA8" s="621"/>
      <c r="BB8" s="621"/>
      <c r="BC8" s="621"/>
      <c r="BD8" s="621"/>
      <c r="BE8" s="621"/>
      <c r="BF8" s="622"/>
      <c r="BG8" s="623">
        <v>177962</v>
      </c>
      <c r="BH8" s="624"/>
      <c r="BI8" s="624"/>
      <c r="BJ8" s="624"/>
      <c r="BK8" s="624"/>
      <c r="BL8" s="624"/>
      <c r="BM8" s="624"/>
      <c r="BN8" s="625"/>
      <c r="BO8" s="626">
        <v>1</v>
      </c>
      <c r="BP8" s="626"/>
      <c r="BQ8" s="626"/>
      <c r="BR8" s="626"/>
      <c r="BS8" s="627" t="s">
        <v>186</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18096874</v>
      </c>
      <c r="CS8" s="624"/>
      <c r="CT8" s="624"/>
      <c r="CU8" s="624"/>
      <c r="CV8" s="624"/>
      <c r="CW8" s="624"/>
      <c r="CX8" s="624"/>
      <c r="CY8" s="625"/>
      <c r="CZ8" s="626">
        <v>44.3</v>
      </c>
      <c r="DA8" s="626"/>
      <c r="DB8" s="626"/>
      <c r="DC8" s="626"/>
      <c r="DD8" s="632">
        <v>18207</v>
      </c>
      <c r="DE8" s="624"/>
      <c r="DF8" s="624"/>
      <c r="DG8" s="624"/>
      <c r="DH8" s="624"/>
      <c r="DI8" s="624"/>
      <c r="DJ8" s="624"/>
      <c r="DK8" s="624"/>
      <c r="DL8" s="624"/>
      <c r="DM8" s="624"/>
      <c r="DN8" s="624"/>
      <c r="DO8" s="624"/>
      <c r="DP8" s="625"/>
      <c r="DQ8" s="632">
        <v>8498362</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104864</v>
      </c>
      <c r="S9" s="624"/>
      <c r="T9" s="624"/>
      <c r="U9" s="624"/>
      <c r="V9" s="624"/>
      <c r="W9" s="624"/>
      <c r="X9" s="624"/>
      <c r="Y9" s="625"/>
      <c r="Z9" s="626">
        <v>0.3</v>
      </c>
      <c r="AA9" s="626"/>
      <c r="AB9" s="626"/>
      <c r="AC9" s="626"/>
      <c r="AD9" s="627">
        <v>104864</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6940685</v>
      </c>
      <c r="BH9" s="624"/>
      <c r="BI9" s="624"/>
      <c r="BJ9" s="624"/>
      <c r="BK9" s="624"/>
      <c r="BL9" s="624"/>
      <c r="BM9" s="624"/>
      <c r="BN9" s="625"/>
      <c r="BO9" s="626">
        <v>40.200000000000003</v>
      </c>
      <c r="BP9" s="626"/>
      <c r="BQ9" s="626"/>
      <c r="BR9" s="626"/>
      <c r="BS9" s="627" t="s">
        <v>239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5098179</v>
      </c>
      <c r="CS9" s="624"/>
      <c r="CT9" s="624"/>
      <c r="CU9" s="624"/>
      <c r="CV9" s="624"/>
      <c r="CW9" s="624"/>
      <c r="CX9" s="624"/>
      <c r="CY9" s="625"/>
      <c r="CZ9" s="626">
        <v>12.5</v>
      </c>
      <c r="DA9" s="626"/>
      <c r="DB9" s="626"/>
      <c r="DC9" s="626"/>
      <c r="DD9" s="632">
        <v>21067</v>
      </c>
      <c r="DE9" s="624"/>
      <c r="DF9" s="624"/>
      <c r="DG9" s="624"/>
      <c r="DH9" s="624"/>
      <c r="DI9" s="624"/>
      <c r="DJ9" s="624"/>
      <c r="DK9" s="624"/>
      <c r="DL9" s="624"/>
      <c r="DM9" s="624"/>
      <c r="DN9" s="624"/>
      <c r="DO9" s="624"/>
      <c r="DP9" s="625"/>
      <c r="DQ9" s="632">
        <v>3481256</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186</v>
      </c>
      <c r="AE10" s="627"/>
      <c r="AF10" s="627"/>
      <c r="AG10" s="627"/>
      <c r="AH10" s="627"/>
      <c r="AI10" s="627"/>
      <c r="AJ10" s="627"/>
      <c r="AK10" s="627"/>
      <c r="AL10" s="628" t="s">
        <v>186</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308332</v>
      </c>
      <c r="BH10" s="624"/>
      <c r="BI10" s="624"/>
      <c r="BJ10" s="624"/>
      <c r="BK10" s="624"/>
      <c r="BL10" s="624"/>
      <c r="BM10" s="624"/>
      <c r="BN10" s="625"/>
      <c r="BO10" s="626">
        <v>1.8</v>
      </c>
      <c r="BP10" s="626"/>
      <c r="BQ10" s="626"/>
      <c r="BR10" s="626"/>
      <c r="BS10" s="627">
        <v>51799</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41961</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41854</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2441116</v>
      </c>
      <c r="S11" s="624"/>
      <c r="T11" s="624"/>
      <c r="U11" s="624"/>
      <c r="V11" s="624"/>
      <c r="W11" s="624"/>
      <c r="X11" s="624"/>
      <c r="Y11" s="625"/>
      <c r="Z11" s="628">
        <v>5.9</v>
      </c>
      <c r="AA11" s="629"/>
      <c r="AB11" s="629"/>
      <c r="AC11" s="635"/>
      <c r="AD11" s="632">
        <v>2441116</v>
      </c>
      <c r="AE11" s="624"/>
      <c r="AF11" s="624"/>
      <c r="AG11" s="624"/>
      <c r="AH11" s="624"/>
      <c r="AI11" s="624"/>
      <c r="AJ11" s="624"/>
      <c r="AK11" s="625"/>
      <c r="AL11" s="628">
        <v>10.4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1028420</v>
      </c>
      <c r="BH11" s="624"/>
      <c r="BI11" s="624"/>
      <c r="BJ11" s="624"/>
      <c r="BK11" s="624"/>
      <c r="BL11" s="624"/>
      <c r="BM11" s="624"/>
      <c r="BN11" s="625"/>
      <c r="BO11" s="626">
        <v>6</v>
      </c>
      <c r="BP11" s="626"/>
      <c r="BQ11" s="626"/>
      <c r="BR11" s="626"/>
      <c r="BS11" s="627">
        <v>292052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48578</v>
      </c>
      <c r="CS11" s="624"/>
      <c r="CT11" s="624"/>
      <c r="CU11" s="624"/>
      <c r="CV11" s="624"/>
      <c r="CW11" s="624"/>
      <c r="CX11" s="624"/>
      <c r="CY11" s="625"/>
      <c r="CZ11" s="626">
        <v>0.1</v>
      </c>
      <c r="DA11" s="626"/>
      <c r="DB11" s="626"/>
      <c r="DC11" s="626"/>
      <c r="DD11" s="632" t="s">
        <v>186</v>
      </c>
      <c r="DE11" s="624"/>
      <c r="DF11" s="624"/>
      <c r="DG11" s="624"/>
      <c r="DH11" s="624"/>
      <c r="DI11" s="624"/>
      <c r="DJ11" s="624"/>
      <c r="DK11" s="624"/>
      <c r="DL11" s="624"/>
      <c r="DM11" s="624"/>
      <c r="DN11" s="624"/>
      <c r="DO11" s="624"/>
      <c r="DP11" s="625"/>
      <c r="DQ11" s="632">
        <v>43786</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65853</v>
      </c>
      <c r="S12" s="624"/>
      <c r="T12" s="624"/>
      <c r="U12" s="624"/>
      <c r="V12" s="624"/>
      <c r="W12" s="624"/>
      <c r="X12" s="624"/>
      <c r="Y12" s="625"/>
      <c r="Z12" s="626">
        <v>0.2</v>
      </c>
      <c r="AA12" s="626"/>
      <c r="AB12" s="626"/>
      <c r="AC12" s="626"/>
      <c r="AD12" s="627">
        <v>65853</v>
      </c>
      <c r="AE12" s="627"/>
      <c r="AF12" s="627"/>
      <c r="AG12" s="627"/>
      <c r="AH12" s="627"/>
      <c r="AI12" s="627"/>
      <c r="AJ12" s="627"/>
      <c r="AK12" s="627"/>
      <c r="AL12" s="628">
        <v>0.3</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6599960</v>
      </c>
      <c r="BH12" s="624"/>
      <c r="BI12" s="624"/>
      <c r="BJ12" s="624"/>
      <c r="BK12" s="624"/>
      <c r="BL12" s="624"/>
      <c r="BM12" s="624"/>
      <c r="BN12" s="625"/>
      <c r="BO12" s="626">
        <v>38.299999999999997</v>
      </c>
      <c r="BP12" s="626"/>
      <c r="BQ12" s="626"/>
      <c r="BR12" s="626"/>
      <c r="BS12" s="627" t="s">
        <v>186</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342367</v>
      </c>
      <c r="CS12" s="624"/>
      <c r="CT12" s="624"/>
      <c r="CU12" s="624"/>
      <c r="CV12" s="624"/>
      <c r="CW12" s="624"/>
      <c r="CX12" s="624"/>
      <c r="CY12" s="625"/>
      <c r="CZ12" s="626">
        <v>0.8</v>
      </c>
      <c r="DA12" s="626"/>
      <c r="DB12" s="626"/>
      <c r="DC12" s="626"/>
      <c r="DD12" s="632" t="s">
        <v>239</v>
      </c>
      <c r="DE12" s="624"/>
      <c r="DF12" s="624"/>
      <c r="DG12" s="624"/>
      <c r="DH12" s="624"/>
      <c r="DI12" s="624"/>
      <c r="DJ12" s="624"/>
      <c r="DK12" s="624"/>
      <c r="DL12" s="624"/>
      <c r="DM12" s="624"/>
      <c r="DN12" s="624"/>
      <c r="DO12" s="624"/>
      <c r="DP12" s="625"/>
      <c r="DQ12" s="632">
        <v>132108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186</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6590082</v>
      </c>
      <c r="BH13" s="624"/>
      <c r="BI13" s="624"/>
      <c r="BJ13" s="624"/>
      <c r="BK13" s="624"/>
      <c r="BL13" s="624"/>
      <c r="BM13" s="624"/>
      <c r="BN13" s="625"/>
      <c r="BO13" s="626">
        <v>38.200000000000003</v>
      </c>
      <c r="BP13" s="626"/>
      <c r="BQ13" s="626"/>
      <c r="BR13" s="626"/>
      <c r="BS13" s="627" t="s">
        <v>131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2811868</v>
      </c>
      <c r="CS13" s="624"/>
      <c r="CT13" s="624"/>
      <c r="CU13" s="624"/>
      <c r="CV13" s="624"/>
      <c r="CW13" s="624"/>
      <c r="CX13" s="624"/>
      <c r="CY13" s="625"/>
      <c r="CZ13" s="626">
        <v>6.9</v>
      </c>
      <c r="DA13" s="626"/>
      <c r="DB13" s="626"/>
      <c r="DC13" s="626"/>
      <c r="DD13" s="632">
        <v>443820</v>
      </c>
      <c r="DE13" s="624"/>
      <c r="DF13" s="624"/>
      <c r="DG13" s="624"/>
      <c r="DH13" s="624"/>
      <c r="DI13" s="624"/>
      <c r="DJ13" s="624"/>
      <c r="DK13" s="624"/>
      <c r="DL13" s="624"/>
      <c r="DM13" s="624"/>
      <c r="DN13" s="624"/>
      <c r="DO13" s="624"/>
      <c r="DP13" s="625"/>
      <c r="DQ13" s="632">
        <v>2274923</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1298</v>
      </c>
      <c r="S14" s="624"/>
      <c r="T14" s="624"/>
      <c r="U14" s="624"/>
      <c r="V14" s="624"/>
      <c r="W14" s="624"/>
      <c r="X14" s="624"/>
      <c r="Y14" s="625"/>
      <c r="Z14" s="626">
        <v>0</v>
      </c>
      <c r="AA14" s="626"/>
      <c r="AB14" s="626"/>
      <c r="AC14" s="626"/>
      <c r="AD14" s="627">
        <v>1298</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131816</v>
      </c>
      <c r="BH14" s="624"/>
      <c r="BI14" s="624"/>
      <c r="BJ14" s="624"/>
      <c r="BK14" s="624"/>
      <c r="BL14" s="624"/>
      <c r="BM14" s="624"/>
      <c r="BN14" s="625"/>
      <c r="BO14" s="626">
        <v>0.8</v>
      </c>
      <c r="BP14" s="626"/>
      <c r="BQ14" s="626"/>
      <c r="BR14" s="626"/>
      <c r="BS14" s="627" t="s">
        <v>186</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1262425</v>
      </c>
      <c r="CS14" s="624"/>
      <c r="CT14" s="624"/>
      <c r="CU14" s="624"/>
      <c r="CV14" s="624"/>
      <c r="CW14" s="624"/>
      <c r="CX14" s="624"/>
      <c r="CY14" s="625"/>
      <c r="CZ14" s="626">
        <v>3.1</v>
      </c>
      <c r="DA14" s="626"/>
      <c r="DB14" s="626"/>
      <c r="DC14" s="626"/>
      <c r="DD14" s="632">
        <v>64206</v>
      </c>
      <c r="DE14" s="624"/>
      <c r="DF14" s="624"/>
      <c r="DG14" s="624"/>
      <c r="DH14" s="624"/>
      <c r="DI14" s="624"/>
      <c r="DJ14" s="624"/>
      <c r="DK14" s="624"/>
      <c r="DL14" s="624"/>
      <c r="DM14" s="624"/>
      <c r="DN14" s="624"/>
      <c r="DO14" s="624"/>
      <c r="DP14" s="625"/>
      <c r="DQ14" s="632">
        <v>1229184</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239</v>
      </c>
      <c r="AA15" s="626"/>
      <c r="AB15" s="626"/>
      <c r="AC15" s="626"/>
      <c r="AD15" s="627" t="s">
        <v>239</v>
      </c>
      <c r="AE15" s="627"/>
      <c r="AF15" s="627"/>
      <c r="AG15" s="627"/>
      <c r="AH15" s="627"/>
      <c r="AI15" s="627"/>
      <c r="AJ15" s="627"/>
      <c r="AK15" s="627"/>
      <c r="AL15" s="628" t="s">
        <v>186</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582135</v>
      </c>
      <c r="BH15" s="624"/>
      <c r="BI15" s="624"/>
      <c r="BJ15" s="624"/>
      <c r="BK15" s="624"/>
      <c r="BL15" s="624"/>
      <c r="BM15" s="624"/>
      <c r="BN15" s="625"/>
      <c r="BO15" s="626">
        <v>3.4</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5497850</v>
      </c>
      <c r="CS15" s="624"/>
      <c r="CT15" s="624"/>
      <c r="CU15" s="624"/>
      <c r="CV15" s="624"/>
      <c r="CW15" s="624"/>
      <c r="CX15" s="624"/>
      <c r="CY15" s="625"/>
      <c r="CZ15" s="626">
        <v>13.5</v>
      </c>
      <c r="DA15" s="626"/>
      <c r="DB15" s="626"/>
      <c r="DC15" s="626"/>
      <c r="DD15" s="632">
        <v>854166</v>
      </c>
      <c r="DE15" s="624"/>
      <c r="DF15" s="624"/>
      <c r="DG15" s="624"/>
      <c r="DH15" s="624"/>
      <c r="DI15" s="624"/>
      <c r="DJ15" s="624"/>
      <c r="DK15" s="624"/>
      <c r="DL15" s="624"/>
      <c r="DM15" s="624"/>
      <c r="DN15" s="624"/>
      <c r="DO15" s="624"/>
      <c r="DP15" s="625"/>
      <c r="DQ15" s="632">
        <v>4208062</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38823</v>
      </c>
      <c r="S16" s="624"/>
      <c r="T16" s="624"/>
      <c r="U16" s="624"/>
      <c r="V16" s="624"/>
      <c r="W16" s="624"/>
      <c r="X16" s="624"/>
      <c r="Y16" s="625"/>
      <c r="Z16" s="626">
        <v>0.1</v>
      </c>
      <c r="AA16" s="626"/>
      <c r="AB16" s="626"/>
      <c r="AC16" s="626"/>
      <c r="AD16" s="627">
        <v>38823</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239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186</v>
      </c>
      <c r="DA16" s="626"/>
      <c r="DB16" s="626"/>
      <c r="DC16" s="626"/>
      <c r="DD16" s="632" t="s">
        <v>239</v>
      </c>
      <c r="DE16" s="624"/>
      <c r="DF16" s="624"/>
      <c r="DG16" s="624"/>
      <c r="DH16" s="624"/>
      <c r="DI16" s="624"/>
      <c r="DJ16" s="624"/>
      <c r="DK16" s="624"/>
      <c r="DL16" s="624"/>
      <c r="DM16" s="624"/>
      <c r="DN16" s="624"/>
      <c r="DO16" s="624"/>
      <c r="DP16" s="625"/>
      <c r="DQ16" s="632" t="s">
        <v>186</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308968</v>
      </c>
      <c r="S17" s="624"/>
      <c r="T17" s="624"/>
      <c r="U17" s="624"/>
      <c r="V17" s="624"/>
      <c r="W17" s="624"/>
      <c r="X17" s="624"/>
      <c r="Y17" s="625"/>
      <c r="Z17" s="626">
        <v>0.8</v>
      </c>
      <c r="AA17" s="626"/>
      <c r="AB17" s="626"/>
      <c r="AC17" s="626"/>
      <c r="AD17" s="627">
        <v>308968</v>
      </c>
      <c r="AE17" s="627"/>
      <c r="AF17" s="627"/>
      <c r="AG17" s="627"/>
      <c r="AH17" s="627"/>
      <c r="AI17" s="627"/>
      <c r="AJ17" s="627"/>
      <c r="AK17" s="627"/>
      <c r="AL17" s="628">
        <v>1.3</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186</v>
      </c>
      <c r="BP17" s="626"/>
      <c r="BQ17" s="626"/>
      <c r="BR17" s="626"/>
      <c r="BS17" s="627" t="s">
        <v>239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3445607</v>
      </c>
      <c r="CS17" s="624"/>
      <c r="CT17" s="624"/>
      <c r="CU17" s="624"/>
      <c r="CV17" s="624"/>
      <c r="CW17" s="624"/>
      <c r="CX17" s="624"/>
      <c r="CY17" s="625"/>
      <c r="CZ17" s="626">
        <v>8.4</v>
      </c>
      <c r="DA17" s="626"/>
      <c r="DB17" s="626"/>
      <c r="DC17" s="626"/>
      <c r="DD17" s="632" t="s">
        <v>239</v>
      </c>
      <c r="DE17" s="624"/>
      <c r="DF17" s="624"/>
      <c r="DG17" s="624"/>
      <c r="DH17" s="624"/>
      <c r="DI17" s="624"/>
      <c r="DJ17" s="624"/>
      <c r="DK17" s="624"/>
      <c r="DL17" s="624"/>
      <c r="DM17" s="624"/>
      <c r="DN17" s="624"/>
      <c r="DO17" s="624"/>
      <c r="DP17" s="625"/>
      <c r="DQ17" s="632">
        <v>3445607</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106081</v>
      </c>
      <c r="S18" s="624"/>
      <c r="T18" s="624"/>
      <c r="U18" s="624"/>
      <c r="V18" s="624"/>
      <c r="W18" s="624"/>
      <c r="X18" s="624"/>
      <c r="Y18" s="625"/>
      <c r="Z18" s="626">
        <v>0.3</v>
      </c>
      <c r="AA18" s="626"/>
      <c r="AB18" s="626"/>
      <c r="AC18" s="626"/>
      <c r="AD18" s="627">
        <v>106081</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186</v>
      </c>
      <c r="BH18" s="624"/>
      <c r="BI18" s="624"/>
      <c r="BJ18" s="624"/>
      <c r="BK18" s="624"/>
      <c r="BL18" s="624"/>
      <c r="BM18" s="624"/>
      <c r="BN18" s="625"/>
      <c r="BO18" s="626" t="s">
        <v>239</v>
      </c>
      <c r="BP18" s="626"/>
      <c r="BQ18" s="626"/>
      <c r="BR18" s="626"/>
      <c r="BS18" s="627" t="s">
        <v>186</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106081</v>
      </c>
      <c r="S19" s="624"/>
      <c r="T19" s="624"/>
      <c r="U19" s="624"/>
      <c r="V19" s="624"/>
      <c r="W19" s="624"/>
      <c r="X19" s="624"/>
      <c r="Y19" s="625"/>
      <c r="Z19" s="626">
        <v>0.3</v>
      </c>
      <c r="AA19" s="626"/>
      <c r="AB19" s="626"/>
      <c r="AC19" s="626"/>
      <c r="AD19" s="627">
        <v>106081</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1480718</v>
      </c>
      <c r="BH19" s="624"/>
      <c r="BI19" s="624"/>
      <c r="BJ19" s="624"/>
      <c r="BK19" s="624"/>
      <c r="BL19" s="624"/>
      <c r="BM19" s="624"/>
      <c r="BN19" s="625"/>
      <c r="BO19" s="626">
        <v>8.6</v>
      </c>
      <c r="BP19" s="626"/>
      <c r="BQ19" s="626"/>
      <c r="BR19" s="626"/>
      <c r="BS19" s="627" t="s">
        <v>186</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186</v>
      </c>
      <c r="DA19" s="626"/>
      <c r="DB19" s="626"/>
      <c r="DC19" s="626"/>
      <c r="DD19" s="632" t="s">
        <v>131</v>
      </c>
      <c r="DE19" s="624"/>
      <c r="DF19" s="624"/>
      <c r="DG19" s="624"/>
      <c r="DH19" s="624"/>
      <c r="DI19" s="624"/>
      <c r="DJ19" s="624"/>
      <c r="DK19" s="624"/>
      <c r="DL19" s="624"/>
      <c r="DM19" s="624"/>
      <c r="DN19" s="624"/>
      <c r="DO19" s="624"/>
      <c r="DP19" s="625"/>
      <c r="DQ19" s="632" t="s">
        <v>186</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186</v>
      </c>
      <c r="S20" s="624"/>
      <c r="T20" s="624"/>
      <c r="U20" s="624"/>
      <c r="V20" s="624"/>
      <c r="W20" s="624"/>
      <c r="X20" s="624"/>
      <c r="Y20" s="625"/>
      <c r="Z20" s="626" t="s">
        <v>239</v>
      </c>
      <c r="AA20" s="626"/>
      <c r="AB20" s="626"/>
      <c r="AC20" s="626"/>
      <c r="AD20" s="627" t="s">
        <v>131</v>
      </c>
      <c r="AE20" s="627"/>
      <c r="AF20" s="627"/>
      <c r="AG20" s="627"/>
      <c r="AH20" s="627"/>
      <c r="AI20" s="627"/>
      <c r="AJ20" s="627"/>
      <c r="AK20" s="627"/>
      <c r="AL20" s="628" t="s">
        <v>239</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1480718</v>
      </c>
      <c r="BH20" s="624"/>
      <c r="BI20" s="624"/>
      <c r="BJ20" s="624"/>
      <c r="BK20" s="624"/>
      <c r="BL20" s="624"/>
      <c r="BM20" s="624"/>
      <c r="BN20" s="625"/>
      <c r="BO20" s="626">
        <v>8.6</v>
      </c>
      <c r="BP20" s="626"/>
      <c r="BQ20" s="626"/>
      <c r="BR20" s="626"/>
      <c r="BS20" s="627" t="s">
        <v>239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40804878</v>
      </c>
      <c r="CS20" s="624"/>
      <c r="CT20" s="624"/>
      <c r="CU20" s="624"/>
      <c r="CV20" s="624"/>
      <c r="CW20" s="624"/>
      <c r="CX20" s="624"/>
      <c r="CY20" s="625"/>
      <c r="CZ20" s="626">
        <v>100</v>
      </c>
      <c r="DA20" s="626"/>
      <c r="DB20" s="626"/>
      <c r="DC20" s="626"/>
      <c r="DD20" s="632">
        <v>1440706</v>
      </c>
      <c r="DE20" s="624"/>
      <c r="DF20" s="624"/>
      <c r="DG20" s="624"/>
      <c r="DH20" s="624"/>
      <c r="DI20" s="624"/>
      <c r="DJ20" s="624"/>
      <c r="DK20" s="624"/>
      <c r="DL20" s="624"/>
      <c r="DM20" s="624"/>
      <c r="DN20" s="624"/>
      <c r="DO20" s="624"/>
      <c r="DP20" s="625"/>
      <c r="DQ20" s="632">
        <v>26925277</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4523169</v>
      </c>
      <c r="S21" s="624"/>
      <c r="T21" s="624"/>
      <c r="U21" s="624"/>
      <c r="V21" s="624"/>
      <c r="W21" s="624"/>
      <c r="X21" s="624"/>
      <c r="Y21" s="625"/>
      <c r="Z21" s="626">
        <v>11</v>
      </c>
      <c r="AA21" s="626"/>
      <c r="AB21" s="626"/>
      <c r="AC21" s="626"/>
      <c r="AD21" s="627">
        <v>3966571</v>
      </c>
      <c r="AE21" s="627"/>
      <c r="AF21" s="627"/>
      <c r="AG21" s="627"/>
      <c r="AH21" s="627"/>
      <c r="AI21" s="627"/>
      <c r="AJ21" s="627"/>
      <c r="AK21" s="627"/>
      <c r="AL21" s="628">
        <v>16.899999999999999</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3643</v>
      </c>
      <c r="BH21" s="624"/>
      <c r="BI21" s="624"/>
      <c r="BJ21" s="624"/>
      <c r="BK21" s="624"/>
      <c r="BL21" s="624"/>
      <c r="BM21" s="624"/>
      <c r="BN21" s="625"/>
      <c r="BO21" s="626">
        <v>0</v>
      </c>
      <c r="BP21" s="626"/>
      <c r="BQ21" s="626"/>
      <c r="BR21" s="626"/>
      <c r="BS21" s="627" t="s">
        <v>186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3966571</v>
      </c>
      <c r="S22" s="624"/>
      <c r="T22" s="624"/>
      <c r="U22" s="624"/>
      <c r="V22" s="624"/>
      <c r="W22" s="624"/>
      <c r="X22" s="624"/>
      <c r="Y22" s="625"/>
      <c r="Z22" s="626">
        <v>9.6999999999999993</v>
      </c>
      <c r="AA22" s="626"/>
      <c r="AB22" s="626"/>
      <c r="AC22" s="626"/>
      <c r="AD22" s="627">
        <v>3966571</v>
      </c>
      <c r="AE22" s="627"/>
      <c r="AF22" s="627"/>
      <c r="AG22" s="627"/>
      <c r="AH22" s="627"/>
      <c r="AI22" s="627"/>
      <c r="AJ22" s="627"/>
      <c r="AK22" s="627"/>
      <c r="AL22" s="628">
        <v>16.899999999999999</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186</v>
      </c>
      <c r="BH22" s="624"/>
      <c r="BI22" s="624"/>
      <c r="BJ22" s="624"/>
      <c r="BK22" s="624"/>
      <c r="BL22" s="624"/>
      <c r="BM22" s="624"/>
      <c r="BN22" s="625"/>
      <c r="BO22" s="626" t="s">
        <v>239</v>
      </c>
      <c r="BP22" s="626"/>
      <c r="BQ22" s="626"/>
      <c r="BR22" s="626"/>
      <c r="BS22" s="627" t="s">
        <v>239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556598</v>
      </c>
      <c r="S23" s="624"/>
      <c r="T23" s="624"/>
      <c r="U23" s="624"/>
      <c r="V23" s="624"/>
      <c r="W23" s="624"/>
      <c r="X23" s="624"/>
      <c r="Y23" s="625"/>
      <c r="Z23" s="626">
        <v>1.4</v>
      </c>
      <c r="AA23" s="626"/>
      <c r="AB23" s="626"/>
      <c r="AC23" s="626"/>
      <c r="AD23" s="627" t="s">
        <v>131</v>
      </c>
      <c r="AE23" s="627"/>
      <c r="AF23" s="627"/>
      <c r="AG23" s="627"/>
      <c r="AH23" s="627"/>
      <c r="AI23" s="627"/>
      <c r="AJ23" s="627"/>
      <c r="AK23" s="627"/>
      <c r="AL23" s="628" t="s">
        <v>186</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1477075</v>
      </c>
      <c r="BH23" s="624"/>
      <c r="BI23" s="624"/>
      <c r="BJ23" s="624"/>
      <c r="BK23" s="624"/>
      <c r="BL23" s="624"/>
      <c r="BM23" s="624"/>
      <c r="BN23" s="625"/>
      <c r="BO23" s="626">
        <v>8.6</v>
      </c>
      <c r="BP23" s="626"/>
      <c r="BQ23" s="626"/>
      <c r="BR23" s="626"/>
      <c r="BS23" s="627" t="s">
        <v>131</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239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239</v>
      </c>
      <c r="BP24" s="626"/>
      <c r="BQ24" s="626"/>
      <c r="BR24" s="626"/>
      <c r="BS24" s="627" t="s">
        <v>131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22185217</v>
      </c>
      <c r="CS24" s="613"/>
      <c r="CT24" s="613"/>
      <c r="CU24" s="613"/>
      <c r="CV24" s="613"/>
      <c r="CW24" s="613"/>
      <c r="CX24" s="613"/>
      <c r="CY24" s="614"/>
      <c r="CZ24" s="617">
        <v>54.4</v>
      </c>
      <c r="DA24" s="618"/>
      <c r="DB24" s="618"/>
      <c r="DC24" s="634"/>
      <c r="DD24" s="658">
        <v>13458301</v>
      </c>
      <c r="DE24" s="613"/>
      <c r="DF24" s="613"/>
      <c r="DG24" s="613"/>
      <c r="DH24" s="613"/>
      <c r="DI24" s="613"/>
      <c r="DJ24" s="613"/>
      <c r="DK24" s="614"/>
      <c r="DL24" s="658">
        <v>13056919</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25236608</v>
      </c>
      <c r="S25" s="624"/>
      <c r="T25" s="624"/>
      <c r="U25" s="624"/>
      <c r="V25" s="624"/>
      <c r="W25" s="624"/>
      <c r="X25" s="624"/>
      <c r="Y25" s="625"/>
      <c r="Z25" s="626">
        <v>61.5</v>
      </c>
      <c r="AA25" s="626"/>
      <c r="AB25" s="626"/>
      <c r="AC25" s="626"/>
      <c r="AD25" s="627">
        <v>23202935</v>
      </c>
      <c r="AE25" s="627"/>
      <c r="AF25" s="627"/>
      <c r="AG25" s="627"/>
      <c r="AH25" s="627"/>
      <c r="AI25" s="627"/>
      <c r="AJ25" s="627"/>
      <c r="AK25" s="627"/>
      <c r="AL25" s="628">
        <v>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186</v>
      </c>
      <c r="BH25" s="624"/>
      <c r="BI25" s="624"/>
      <c r="BJ25" s="624"/>
      <c r="BK25" s="624"/>
      <c r="BL25" s="624"/>
      <c r="BM25" s="624"/>
      <c r="BN25" s="625"/>
      <c r="BO25" s="626" t="s">
        <v>186</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7724003</v>
      </c>
      <c r="CS25" s="655"/>
      <c r="CT25" s="655"/>
      <c r="CU25" s="655"/>
      <c r="CV25" s="655"/>
      <c r="CW25" s="655"/>
      <c r="CX25" s="655"/>
      <c r="CY25" s="656"/>
      <c r="CZ25" s="628">
        <v>18.899999999999999</v>
      </c>
      <c r="DA25" s="653"/>
      <c r="DB25" s="653"/>
      <c r="DC25" s="657"/>
      <c r="DD25" s="632">
        <v>7158689</v>
      </c>
      <c r="DE25" s="655"/>
      <c r="DF25" s="655"/>
      <c r="DG25" s="655"/>
      <c r="DH25" s="655"/>
      <c r="DI25" s="655"/>
      <c r="DJ25" s="655"/>
      <c r="DK25" s="656"/>
      <c r="DL25" s="632">
        <v>6818698</v>
      </c>
      <c r="DM25" s="655"/>
      <c r="DN25" s="655"/>
      <c r="DO25" s="655"/>
      <c r="DP25" s="655"/>
      <c r="DQ25" s="655"/>
      <c r="DR25" s="655"/>
      <c r="DS25" s="655"/>
      <c r="DT25" s="655"/>
      <c r="DU25" s="655"/>
      <c r="DV25" s="656"/>
      <c r="DW25" s="628">
        <v>29.1</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11551</v>
      </c>
      <c r="S26" s="624"/>
      <c r="T26" s="624"/>
      <c r="U26" s="624"/>
      <c r="V26" s="624"/>
      <c r="W26" s="624"/>
      <c r="X26" s="624"/>
      <c r="Y26" s="625"/>
      <c r="Z26" s="626">
        <v>0</v>
      </c>
      <c r="AA26" s="626"/>
      <c r="AB26" s="626"/>
      <c r="AC26" s="626"/>
      <c r="AD26" s="627">
        <v>11551</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4432636</v>
      </c>
      <c r="CS26" s="624"/>
      <c r="CT26" s="624"/>
      <c r="CU26" s="624"/>
      <c r="CV26" s="624"/>
      <c r="CW26" s="624"/>
      <c r="CX26" s="624"/>
      <c r="CY26" s="625"/>
      <c r="CZ26" s="628">
        <v>10.9</v>
      </c>
      <c r="DA26" s="653"/>
      <c r="DB26" s="653"/>
      <c r="DC26" s="657"/>
      <c r="DD26" s="632">
        <v>4162111</v>
      </c>
      <c r="DE26" s="624"/>
      <c r="DF26" s="624"/>
      <c r="DG26" s="624"/>
      <c r="DH26" s="624"/>
      <c r="DI26" s="624"/>
      <c r="DJ26" s="624"/>
      <c r="DK26" s="625"/>
      <c r="DL26" s="632" t="s">
        <v>186</v>
      </c>
      <c r="DM26" s="624"/>
      <c r="DN26" s="624"/>
      <c r="DO26" s="624"/>
      <c r="DP26" s="624"/>
      <c r="DQ26" s="624"/>
      <c r="DR26" s="624"/>
      <c r="DS26" s="624"/>
      <c r="DT26" s="624"/>
      <c r="DU26" s="624"/>
      <c r="DV26" s="625"/>
      <c r="DW26" s="628" t="s">
        <v>186</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131085</v>
      </c>
      <c r="S27" s="624"/>
      <c r="T27" s="624"/>
      <c r="U27" s="624"/>
      <c r="V27" s="624"/>
      <c r="W27" s="624"/>
      <c r="X27" s="624"/>
      <c r="Y27" s="625"/>
      <c r="Z27" s="626">
        <v>0.3</v>
      </c>
      <c r="AA27" s="626"/>
      <c r="AB27" s="626"/>
      <c r="AC27" s="626"/>
      <c r="AD27" s="627" t="s">
        <v>131</v>
      </c>
      <c r="AE27" s="627"/>
      <c r="AF27" s="627"/>
      <c r="AG27" s="627"/>
      <c r="AH27" s="627"/>
      <c r="AI27" s="627"/>
      <c r="AJ27" s="627"/>
      <c r="AK27" s="627"/>
      <c r="AL27" s="628" t="s">
        <v>186</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17250028</v>
      </c>
      <c r="BH27" s="624"/>
      <c r="BI27" s="624"/>
      <c r="BJ27" s="624"/>
      <c r="BK27" s="624"/>
      <c r="BL27" s="624"/>
      <c r="BM27" s="624"/>
      <c r="BN27" s="625"/>
      <c r="BO27" s="626">
        <v>100</v>
      </c>
      <c r="BP27" s="626"/>
      <c r="BQ27" s="626"/>
      <c r="BR27" s="626"/>
      <c r="BS27" s="627">
        <v>343851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11015607</v>
      </c>
      <c r="CS27" s="655"/>
      <c r="CT27" s="655"/>
      <c r="CU27" s="655"/>
      <c r="CV27" s="655"/>
      <c r="CW27" s="655"/>
      <c r="CX27" s="655"/>
      <c r="CY27" s="656"/>
      <c r="CZ27" s="628">
        <v>27</v>
      </c>
      <c r="DA27" s="653"/>
      <c r="DB27" s="653"/>
      <c r="DC27" s="657"/>
      <c r="DD27" s="632">
        <v>2854005</v>
      </c>
      <c r="DE27" s="655"/>
      <c r="DF27" s="655"/>
      <c r="DG27" s="655"/>
      <c r="DH27" s="655"/>
      <c r="DI27" s="655"/>
      <c r="DJ27" s="655"/>
      <c r="DK27" s="656"/>
      <c r="DL27" s="632">
        <v>2792614</v>
      </c>
      <c r="DM27" s="655"/>
      <c r="DN27" s="655"/>
      <c r="DO27" s="655"/>
      <c r="DP27" s="655"/>
      <c r="DQ27" s="655"/>
      <c r="DR27" s="655"/>
      <c r="DS27" s="655"/>
      <c r="DT27" s="655"/>
      <c r="DU27" s="655"/>
      <c r="DV27" s="656"/>
      <c r="DW27" s="628">
        <v>11.9</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725661</v>
      </c>
      <c r="S28" s="624"/>
      <c r="T28" s="624"/>
      <c r="U28" s="624"/>
      <c r="V28" s="624"/>
      <c r="W28" s="624"/>
      <c r="X28" s="624"/>
      <c r="Y28" s="625"/>
      <c r="Z28" s="626">
        <v>1.8</v>
      </c>
      <c r="AA28" s="626"/>
      <c r="AB28" s="626"/>
      <c r="AC28" s="626"/>
      <c r="AD28" s="627">
        <v>144515</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3445607</v>
      </c>
      <c r="CS28" s="624"/>
      <c r="CT28" s="624"/>
      <c r="CU28" s="624"/>
      <c r="CV28" s="624"/>
      <c r="CW28" s="624"/>
      <c r="CX28" s="624"/>
      <c r="CY28" s="625"/>
      <c r="CZ28" s="628">
        <v>8.4</v>
      </c>
      <c r="DA28" s="653"/>
      <c r="DB28" s="653"/>
      <c r="DC28" s="657"/>
      <c r="DD28" s="632">
        <v>3445607</v>
      </c>
      <c r="DE28" s="624"/>
      <c r="DF28" s="624"/>
      <c r="DG28" s="624"/>
      <c r="DH28" s="624"/>
      <c r="DI28" s="624"/>
      <c r="DJ28" s="624"/>
      <c r="DK28" s="625"/>
      <c r="DL28" s="632">
        <v>3445607</v>
      </c>
      <c r="DM28" s="624"/>
      <c r="DN28" s="624"/>
      <c r="DO28" s="624"/>
      <c r="DP28" s="624"/>
      <c r="DQ28" s="624"/>
      <c r="DR28" s="624"/>
      <c r="DS28" s="624"/>
      <c r="DT28" s="624"/>
      <c r="DU28" s="624"/>
      <c r="DV28" s="625"/>
      <c r="DW28" s="628">
        <v>14.7</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267319</v>
      </c>
      <c r="S29" s="624"/>
      <c r="T29" s="624"/>
      <c r="U29" s="624"/>
      <c r="V29" s="624"/>
      <c r="W29" s="624"/>
      <c r="X29" s="624"/>
      <c r="Y29" s="625"/>
      <c r="Z29" s="626">
        <v>0.7</v>
      </c>
      <c r="AA29" s="626"/>
      <c r="AB29" s="626"/>
      <c r="AC29" s="626"/>
      <c r="AD29" s="627">
        <v>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3445594</v>
      </c>
      <c r="CS29" s="655"/>
      <c r="CT29" s="655"/>
      <c r="CU29" s="655"/>
      <c r="CV29" s="655"/>
      <c r="CW29" s="655"/>
      <c r="CX29" s="655"/>
      <c r="CY29" s="656"/>
      <c r="CZ29" s="628">
        <v>8.4</v>
      </c>
      <c r="DA29" s="653"/>
      <c r="DB29" s="653"/>
      <c r="DC29" s="657"/>
      <c r="DD29" s="632">
        <v>3445594</v>
      </c>
      <c r="DE29" s="655"/>
      <c r="DF29" s="655"/>
      <c r="DG29" s="655"/>
      <c r="DH29" s="655"/>
      <c r="DI29" s="655"/>
      <c r="DJ29" s="655"/>
      <c r="DK29" s="656"/>
      <c r="DL29" s="632">
        <v>3445594</v>
      </c>
      <c r="DM29" s="655"/>
      <c r="DN29" s="655"/>
      <c r="DO29" s="655"/>
      <c r="DP29" s="655"/>
      <c r="DQ29" s="655"/>
      <c r="DR29" s="655"/>
      <c r="DS29" s="655"/>
      <c r="DT29" s="655"/>
      <c r="DU29" s="655"/>
      <c r="DV29" s="656"/>
      <c r="DW29" s="628">
        <v>14.7</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9298057</v>
      </c>
      <c r="S30" s="624"/>
      <c r="T30" s="624"/>
      <c r="U30" s="624"/>
      <c r="V30" s="624"/>
      <c r="W30" s="624"/>
      <c r="X30" s="624"/>
      <c r="Y30" s="625"/>
      <c r="Z30" s="626">
        <v>22.7</v>
      </c>
      <c r="AA30" s="626"/>
      <c r="AB30" s="626"/>
      <c r="AC30" s="626"/>
      <c r="AD30" s="627" t="s">
        <v>239</v>
      </c>
      <c r="AE30" s="627"/>
      <c r="AF30" s="627"/>
      <c r="AG30" s="627"/>
      <c r="AH30" s="627"/>
      <c r="AI30" s="627"/>
      <c r="AJ30" s="627"/>
      <c r="AK30" s="627"/>
      <c r="AL30" s="628" t="s">
        <v>239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3317028</v>
      </c>
      <c r="CS30" s="624"/>
      <c r="CT30" s="624"/>
      <c r="CU30" s="624"/>
      <c r="CV30" s="624"/>
      <c r="CW30" s="624"/>
      <c r="CX30" s="624"/>
      <c r="CY30" s="625"/>
      <c r="CZ30" s="628">
        <v>8.1</v>
      </c>
      <c r="DA30" s="653"/>
      <c r="DB30" s="653"/>
      <c r="DC30" s="657"/>
      <c r="DD30" s="632">
        <v>3317028</v>
      </c>
      <c r="DE30" s="624"/>
      <c r="DF30" s="624"/>
      <c r="DG30" s="624"/>
      <c r="DH30" s="624"/>
      <c r="DI30" s="624"/>
      <c r="DJ30" s="624"/>
      <c r="DK30" s="625"/>
      <c r="DL30" s="632">
        <v>3317028</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186</v>
      </c>
      <c r="AA31" s="626"/>
      <c r="AB31" s="626"/>
      <c r="AC31" s="626"/>
      <c r="AD31" s="627" t="s">
        <v>131</v>
      </c>
      <c r="AE31" s="627"/>
      <c r="AF31" s="627"/>
      <c r="AG31" s="627"/>
      <c r="AH31" s="627"/>
      <c r="AI31" s="627"/>
      <c r="AJ31" s="627"/>
      <c r="AK31" s="627"/>
      <c r="AL31" s="628" t="s">
        <v>239</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99.4</v>
      </c>
      <c r="BH31" s="667"/>
      <c r="BI31" s="667"/>
      <c r="BJ31" s="667"/>
      <c r="BK31" s="667"/>
      <c r="BL31" s="667"/>
      <c r="BM31" s="618">
        <v>98</v>
      </c>
      <c r="BN31" s="667"/>
      <c r="BO31" s="667"/>
      <c r="BP31" s="667"/>
      <c r="BQ31" s="668"/>
      <c r="BR31" s="679">
        <v>99.4</v>
      </c>
      <c r="BS31" s="667"/>
      <c r="BT31" s="667"/>
      <c r="BU31" s="667"/>
      <c r="BV31" s="667"/>
      <c r="BW31" s="667"/>
      <c r="BX31" s="618">
        <v>97.9</v>
      </c>
      <c r="BY31" s="667"/>
      <c r="BZ31" s="667"/>
      <c r="CA31" s="667"/>
      <c r="CB31" s="668"/>
      <c r="CD31" s="661"/>
      <c r="CE31" s="662"/>
      <c r="CF31" s="620" t="s">
        <v>318</v>
      </c>
      <c r="CG31" s="621"/>
      <c r="CH31" s="621"/>
      <c r="CI31" s="621"/>
      <c r="CJ31" s="621"/>
      <c r="CK31" s="621"/>
      <c r="CL31" s="621"/>
      <c r="CM31" s="621"/>
      <c r="CN31" s="621"/>
      <c r="CO31" s="621"/>
      <c r="CP31" s="621"/>
      <c r="CQ31" s="622"/>
      <c r="CR31" s="623">
        <v>128566</v>
      </c>
      <c r="CS31" s="655"/>
      <c r="CT31" s="655"/>
      <c r="CU31" s="655"/>
      <c r="CV31" s="655"/>
      <c r="CW31" s="655"/>
      <c r="CX31" s="655"/>
      <c r="CY31" s="656"/>
      <c r="CZ31" s="628">
        <v>0.3</v>
      </c>
      <c r="DA31" s="653"/>
      <c r="DB31" s="653"/>
      <c r="DC31" s="657"/>
      <c r="DD31" s="632">
        <v>128566</v>
      </c>
      <c r="DE31" s="655"/>
      <c r="DF31" s="655"/>
      <c r="DG31" s="655"/>
      <c r="DH31" s="655"/>
      <c r="DI31" s="655"/>
      <c r="DJ31" s="655"/>
      <c r="DK31" s="656"/>
      <c r="DL31" s="632">
        <v>128566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3148986</v>
      </c>
      <c r="S32" s="624"/>
      <c r="T32" s="624"/>
      <c r="U32" s="624"/>
      <c r="V32" s="624"/>
      <c r="W32" s="624"/>
      <c r="X32" s="624"/>
      <c r="Y32" s="625"/>
      <c r="Z32" s="626">
        <v>7.7</v>
      </c>
      <c r="AA32" s="626"/>
      <c r="AB32" s="626"/>
      <c r="AC32" s="626"/>
      <c r="AD32" s="627" t="s">
        <v>239</v>
      </c>
      <c r="AE32" s="627"/>
      <c r="AF32" s="627"/>
      <c r="AG32" s="627"/>
      <c r="AH32" s="627"/>
      <c r="AI32" s="627"/>
      <c r="AJ32" s="627"/>
      <c r="AK32" s="627"/>
      <c r="AL32" s="628" t="s">
        <v>239</v>
      </c>
      <c r="AM32" s="629"/>
      <c r="AN32" s="629"/>
      <c r="AO32" s="630"/>
      <c r="AP32" s="671"/>
      <c r="AQ32" s="672"/>
      <c r="AR32" s="672"/>
      <c r="AS32" s="672"/>
      <c r="AT32" s="676"/>
      <c r="AU32" s="214" t="s">
        <v>320</v>
      </c>
      <c r="AX32" s="620" t="s">
        <v>321</v>
      </c>
      <c r="AY32" s="621"/>
      <c r="AZ32" s="621"/>
      <c r="BA32" s="621"/>
      <c r="BB32" s="621"/>
      <c r="BC32" s="621"/>
      <c r="BD32" s="621"/>
      <c r="BE32" s="621"/>
      <c r="BF32" s="622"/>
      <c r="BG32" s="680">
        <v>99.3</v>
      </c>
      <c r="BH32" s="655"/>
      <c r="BI32" s="655"/>
      <c r="BJ32" s="655"/>
      <c r="BK32" s="655"/>
      <c r="BL32" s="655"/>
      <c r="BM32" s="629">
        <v>98.1</v>
      </c>
      <c r="BN32" s="655"/>
      <c r="BO32" s="655"/>
      <c r="BP32" s="655"/>
      <c r="BQ32" s="678"/>
      <c r="BR32" s="680">
        <v>99.4</v>
      </c>
      <c r="BS32" s="655"/>
      <c r="BT32" s="655"/>
      <c r="BU32" s="655"/>
      <c r="BV32" s="655"/>
      <c r="BW32" s="655"/>
      <c r="BX32" s="629">
        <v>98.1</v>
      </c>
      <c r="BY32" s="655"/>
      <c r="BZ32" s="655"/>
      <c r="CA32" s="655"/>
      <c r="CB32" s="678"/>
      <c r="CD32" s="663"/>
      <c r="CE32" s="664"/>
      <c r="CF32" s="620" t="s">
        <v>322</v>
      </c>
      <c r="CG32" s="621"/>
      <c r="CH32" s="621"/>
      <c r="CI32" s="621"/>
      <c r="CJ32" s="621"/>
      <c r="CK32" s="621"/>
      <c r="CL32" s="621"/>
      <c r="CM32" s="621"/>
      <c r="CN32" s="621"/>
      <c r="CO32" s="621"/>
      <c r="CP32" s="621"/>
      <c r="CQ32" s="622"/>
      <c r="CR32" s="623">
        <v>13</v>
      </c>
      <c r="CS32" s="624"/>
      <c r="CT32" s="624"/>
      <c r="CU32" s="624"/>
      <c r="CV32" s="624"/>
      <c r="CW32" s="624"/>
      <c r="CX32" s="624"/>
      <c r="CY32" s="625"/>
      <c r="CZ32" s="628">
        <v>0</v>
      </c>
      <c r="DA32" s="653"/>
      <c r="DB32" s="653"/>
      <c r="DC32" s="657"/>
      <c r="DD32" s="632">
        <v>13</v>
      </c>
      <c r="DE32" s="624"/>
      <c r="DF32" s="624"/>
      <c r="DG32" s="624"/>
      <c r="DH32" s="624"/>
      <c r="DI32" s="624"/>
      <c r="DJ32" s="624"/>
      <c r="DK32" s="625"/>
      <c r="DL32" s="632">
        <v>13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48921</v>
      </c>
      <c r="S33" s="624"/>
      <c r="T33" s="624"/>
      <c r="U33" s="624"/>
      <c r="V33" s="624"/>
      <c r="W33" s="624"/>
      <c r="X33" s="624"/>
      <c r="Y33" s="625"/>
      <c r="Z33" s="626">
        <v>0.1</v>
      </c>
      <c r="AA33" s="626"/>
      <c r="AB33" s="626"/>
      <c r="AC33" s="626"/>
      <c r="AD33" s="627">
        <v>32099</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99.5</v>
      </c>
      <c r="BH33" s="682"/>
      <c r="BI33" s="682"/>
      <c r="BJ33" s="682"/>
      <c r="BK33" s="682"/>
      <c r="BL33" s="682"/>
      <c r="BM33" s="683">
        <v>97.9</v>
      </c>
      <c r="BN33" s="682"/>
      <c r="BO33" s="682"/>
      <c r="BP33" s="682"/>
      <c r="BQ33" s="684"/>
      <c r="BR33" s="681">
        <v>99.4</v>
      </c>
      <c r="BS33" s="682"/>
      <c r="BT33" s="682"/>
      <c r="BU33" s="682"/>
      <c r="BV33" s="682"/>
      <c r="BW33" s="682"/>
      <c r="BX33" s="683">
        <v>97.5</v>
      </c>
      <c r="BY33" s="682"/>
      <c r="BZ33" s="682"/>
      <c r="CA33" s="682"/>
      <c r="CB33" s="684"/>
      <c r="CD33" s="620" t="s">
        <v>325</v>
      </c>
      <c r="CE33" s="621"/>
      <c r="CF33" s="621"/>
      <c r="CG33" s="621"/>
      <c r="CH33" s="621"/>
      <c r="CI33" s="621"/>
      <c r="CJ33" s="621"/>
      <c r="CK33" s="621"/>
      <c r="CL33" s="621"/>
      <c r="CM33" s="621"/>
      <c r="CN33" s="621"/>
      <c r="CO33" s="621"/>
      <c r="CP33" s="621"/>
      <c r="CQ33" s="622"/>
      <c r="CR33" s="623">
        <v>17178955</v>
      </c>
      <c r="CS33" s="655"/>
      <c r="CT33" s="655"/>
      <c r="CU33" s="655"/>
      <c r="CV33" s="655"/>
      <c r="CW33" s="655"/>
      <c r="CX33" s="655"/>
      <c r="CY33" s="656"/>
      <c r="CZ33" s="628">
        <v>42.1</v>
      </c>
      <c r="DA33" s="653"/>
      <c r="DB33" s="653"/>
      <c r="DC33" s="657"/>
      <c r="DD33" s="632">
        <v>12954336</v>
      </c>
      <c r="DE33" s="655"/>
      <c r="DF33" s="655"/>
      <c r="DG33" s="655"/>
      <c r="DH33" s="655"/>
      <c r="DI33" s="655"/>
      <c r="DJ33" s="655"/>
      <c r="DK33" s="656"/>
      <c r="DL33" s="632">
        <v>9406722</v>
      </c>
      <c r="DM33" s="655"/>
      <c r="DN33" s="655"/>
      <c r="DO33" s="655"/>
      <c r="DP33" s="655"/>
      <c r="DQ33" s="655"/>
      <c r="DR33" s="655"/>
      <c r="DS33" s="655"/>
      <c r="DT33" s="655"/>
      <c r="DU33" s="655"/>
      <c r="DV33" s="656"/>
      <c r="DW33" s="628">
        <v>40.1</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164735</v>
      </c>
      <c r="S34" s="624"/>
      <c r="T34" s="624"/>
      <c r="U34" s="624"/>
      <c r="V34" s="624"/>
      <c r="W34" s="624"/>
      <c r="X34" s="624"/>
      <c r="Y34" s="625"/>
      <c r="Z34" s="626">
        <v>0.4</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8022268</v>
      </c>
      <c r="CS34" s="624"/>
      <c r="CT34" s="624"/>
      <c r="CU34" s="624"/>
      <c r="CV34" s="624"/>
      <c r="CW34" s="624"/>
      <c r="CX34" s="624"/>
      <c r="CY34" s="625"/>
      <c r="CZ34" s="628">
        <v>19.7</v>
      </c>
      <c r="DA34" s="653"/>
      <c r="DB34" s="653"/>
      <c r="DC34" s="657"/>
      <c r="DD34" s="632">
        <v>5486079</v>
      </c>
      <c r="DE34" s="624"/>
      <c r="DF34" s="624"/>
      <c r="DG34" s="624"/>
      <c r="DH34" s="624"/>
      <c r="DI34" s="624"/>
      <c r="DJ34" s="624"/>
      <c r="DK34" s="625"/>
      <c r="DL34" s="632">
        <v>4602723</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86921</v>
      </c>
      <c r="S35" s="624"/>
      <c r="T35" s="624"/>
      <c r="U35" s="624"/>
      <c r="V35" s="624"/>
      <c r="W35" s="624"/>
      <c r="X35" s="624"/>
      <c r="Y35" s="625"/>
      <c r="Z35" s="626">
        <v>0.2</v>
      </c>
      <c r="AA35" s="626"/>
      <c r="AB35" s="626"/>
      <c r="AC35" s="626"/>
      <c r="AD35" s="627" t="s">
        <v>131</v>
      </c>
      <c r="AE35" s="627"/>
      <c r="AF35" s="627"/>
      <c r="AG35" s="627"/>
      <c r="AH35" s="627"/>
      <c r="AI35" s="627"/>
      <c r="AJ35" s="627"/>
      <c r="AK35" s="627"/>
      <c r="AL35" s="628" t="s">
        <v>239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369193</v>
      </c>
      <c r="CS35" s="655"/>
      <c r="CT35" s="655"/>
      <c r="CU35" s="655"/>
      <c r="CV35" s="655"/>
      <c r="CW35" s="655"/>
      <c r="CX35" s="655"/>
      <c r="CY35" s="656"/>
      <c r="CZ35" s="628">
        <v>0.9</v>
      </c>
      <c r="DA35" s="653"/>
      <c r="DB35" s="653"/>
      <c r="DC35" s="657"/>
      <c r="DD35" s="632">
        <v>325465</v>
      </c>
      <c r="DE35" s="655"/>
      <c r="DF35" s="655"/>
      <c r="DG35" s="655"/>
      <c r="DH35" s="655"/>
      <c r="DI35" s="655"/>
      <c r="DJ35" s="655"/>
      <c r="DK35" s="656"/>
      <c r="DL35" s="632">
        <v>325465</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466655</v>
      </c>
      <c r="S36" s="624"/>
      <c r="T36" s="624"/>
      <c r="U36" s="624"/>
      <c r="V36" s="624"/>
      <c r="W36" s="624"/>
      <c r="X36" s="624"/>
      <c r="Y36" s="625"/>
      <c r="Z36" s="626">
        <v>1.1000000000000001</v>
      </c>
      <c r="AA36" s="626"/>
      <c r="AB36" s="626"/>
      <c r="AC36" s="626"/>
      <c r="AD36" s="627" t="s">
        <v>186</v>
      </c>
      <c r="AE36" s="627"/>
      <c r="AF36" s="627"/>
      <c r="AG36" s="627"/>
      <c r="AH36" s="627"/>
      <c r="AI36" s="627"/>
      <c r="AJ36" s="627"/>
      <c r="AK36" s="627"/>
      <c r="AL36" s="628" t="s">
        <v>239</v>
      </c>
      <c r="AM36" s="629"/>
      <c r="AN36" s="629"/>
      <c r="AO36" s="630"/>
      <c r="AP36" s="222"/>
      <c r="AQ36" s="689" t="s">
        <v>333</v>
      </c>
      <c r="AR36" s="690"/>
      <c r="AS36" s="690"/>
      <c r="AT36" s="690"/>
      <c r="AU36" s="690"/>
      <c r="AV36" s="690"/>
      <c r="AW36" s="690"/>
      <c r="AX36" s="690"/>
      <c r="AY36" s="691"/>
      <c r="AZ36" s="612">
        <v>6171241</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538512</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3511365</v>
      </c>
      <c r="CS36" s="624"/>
      <c r="CT36" s="624"/>
      <c r="CU36" s="624"/>
      <c r="CV36" s="624"/>
      <c r="CW36" s="624"/>
      <c r="CX36" s="624"/>
      <c r="CY36" s="625"/>
      <c r="CZ36" s="628">
        <v>8.6</v>
      </c>
      <c r="DA36" s="653"/>
      <c r="DB36" s="653"/>
      <c r="DC36" s="657"/>
      <c r="DD36" s="632">
        <v>2980642</v>
      </c>
      <c r="DE36" s="624"/>
      <c r="DF36" s="624"/>
      <c r="DG36" s="624"/>
      <c r="DH36" s="624"/>
      <c r="DI36" s="624"/>
      <c r="DJ36" s="624"/>
      <c r="DK36" s="625"/>
      <c r="DL36" s="632">
        <v>1385825</v>
      </c>
      <c r="DM36" s="624"/>
      <c r="DN36" s="624"/>
      <c r="DO36" s="624"/>
      <c r="DP36" s="624"/>
      <c r="DQ36" s="624"/>
      <c r="DR36" s="624"/>
      <c r="DS36" s="624"/>
      <c r="DT36" s="624"/>
      <c r="DU36" s="624"/>
      <c r="DV36" s="625"/>
      <c r="DW36" s="628">
        <v>5.9</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816352</v>
      </c>
      <c r="S37" s="624"/>
      <c r="T37" s="624"/>
      <c r="U37" s="624"/>
      <c r="V37" s="624"/>
      <c r="W37" s="624"/>
      <c r="X37" s="624"/>
      <c r="Y37" s="625"/>
      <c r="Z37" s="626">
        <v>2</v>
      </c>
      <c r="AA37" s="626"/>
      <c r="AB37" s="626"/>
      <c r="AC37" s="626"/>
      <c r="AD37" s="627">
        <v>41599</v>
      </c>
      <c r="AE37" s="627"/>
      <c r="AF37" s="627"/>
      <c r="AG37" s="627"/>
      <c r="AH37" s="627"/>
      <c r="AI37" s="627"/>
      <c r="AJ37" s="627"/>
      <c r="AK37" s="627"/>
      <c r="AL37" s="628">
        <v>0.2</v>
      </c>
      <c r="AM37" s="629"/>
      <c r="AN37" s="629"/>
      <c r="AO37" s="630"/>
      <c r="AQ37" s="686" t="s">
        <v>337</v>
      </c>
      <c r="AR37" s="687"/>
      <c r="AS37" s="687"/>
      <c r="AT37" s="687"/>
      <c r="AU37" s="687"/>
      <c r="AV37" s="687"/>
      <c r="AW37" s="687"/>
      <c r="AX37" s="687"/>
      <c r="AY37" s="688"/>
      <c r="AZ37" s="623">
        <v>1020000</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378517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2067</v>
      </c>
      <c r="CS37" s="655"/>
      <c r="CT37" s="655"/>
      <c r="CU37" s="655"/>
      <c r="CV37" s="655"/>
      <c r="CW37" s="655"/>
      <c r="CX37" s="655"/>
      <c r="CY37" s="656"/>
      <c r="CZ37" s="628">
        <v>0</v>
      </c>
      <c r="DA37" s="653"/>
      <c r="DB37" s="653"/>
      <c r="DC37" s="657"/>
      <c r="DD37" s="632">
        <v>2067</v>
      </c>
      <c r="DE37" s="655"/>
      <c r="DF37" s="655"/>
      <c r="DG37" s="655"/>
      <c r="DH37" s="655"/>
      <c r="DI37" s="655"/>
      <c r="DJ37" s="655"/>
      <c r="DK37" s="656"/>
      <c r="DL37" s="632">
        <v>2067</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634700</v>
      </c>
      <c r="S38" s="624"/>
      <c r="T38" s="624"/>
      <c r="U38" s="624"/>
      <c r="V38" s="624"/>
      <c r="W38" s="624"/>
      <c r="X38" s="624"/>
      <c r="Y38" s="625"/>
      <c r="Z38" s="626">
        <v>1.5</v>
      </c>
      <c r="AA38" s="626"/>
      <c r="AB38" s="626"/>
      <c r="AC38" s="626"/>
      <c r="AD38" s="627" t="s">
        <v>239</v>
      </c>
      <c r="AE38" s="627"/>
      <c r="AF38" s="627"/>
      <c r="AG38" s="627"/>
      <c r="AH38" s="627"/>
      <c r="AI38" s="627"/>
      <c r="AJ38" s="627"/>
      <c r="AK38" s="627"/>
      <c r="AL38" s="628" t="s">
        <v>131</v>
      </c>
      <c r="AM38" s="629"/>
      <c r="AN38" s="629"/>
      <c r="AO38" s="630"/>
      <c r="AQ38" s="686" t="s">
        <v>341</v>
      </c>
      <c r="AR38" s="687"/>
      <c r="AS38" s="687"/>
      <c r="AT38" s="687"/>
      <c r="AU38" s="687"/>
      <c r="AV38" s="687"/>
      <c r="AW38" s="687"/>
      <c r="AX38" s="687"/>
      <c r="AY38" s="688"/>
      <c r="AZ38" s="623">
        <v>839857</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12548</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4122583</v>
      </c>
      <c r="CS38" s="624"/>
      <c r="CT38" s="624"/>
      <c r="CU38" s="624"/>
      <c r="CV38" s="624"/>
      <c r="CW38" s="624"/>
      <c r="CX38" s="624"/>
      <c r="CY38" s="625"/>
      <c r="CZ38" s="628">
        <v>10.1</v>
      </c>
      <c r="DA38" s="653"/>
      <c r="DB38" s="653"/>
      <c r="DC38" s="657"/>
      <c r="DD38" s="632">
        <v>3285242</v>
      </c>
      <c r="DE38" s="624"/>
      <c r="DF38" s="624"/>
      <c r="DG38" s="624"/>
      <c r="DH38" s="624"/>
      <c r="DI38" s="624"/>
      <c r="DJ38" s="624"/>
      <c r="DK38" s="625"/>
      <c r="DL38" s="632">
        <v>3092709</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186</v>
      </c>
      <c r="AA39" s="626"/>
      <c r="AB39" s="626"/>
      <c r="AC39" s="626"/>
      <c r="AD39" s="627" t="s">
        <v>239</v>
      </c>
      <c r="AE39" s="627"/>
      <c r="AF39" s="627"/>
      <c r="AG39" s="627"/>
      <c r="AH39" s="627"/>
      <c r="AI39" s="627"/>
      <c r="AJ39" s="627"/>
      <c r="AK39" s="627"/>
      <c r="AL39" s="628" t="s">
        <v>131</v>
      </c>
      <c r="AM39" s="629"/>
      <c r="AN39" s="629"/>
      <c r="AO39" s="630"/>
      <c r="AQ39" s="686" t="s">
        <v>345</v>
      </c>
      <c r="AR39" s="687"/>
      <c r="AS39" s="687"/>
      <c r="AT39" s="687"/>
      <c r="AU39" s="687"/>
      <c r="AV39" s="687"/>
      <c r="AW39" s="687"/>
      <c r="AX39" s="687"/>
      <c r="AY39" s="688"/>
      <c r="AZ39" s="623">
        <v>188801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18162</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218370</v>
      </c>
      <c r="CS39" s="655"/>
      <c r="CT39" s="655"/>
      <c r="CU39" s="655"/>
      <c r="CV39" s="655"/>
      <c r="CW39" s="655"/>
      <c r="CX39" s="655"/>
      <c r="CY39" s="656"/>
      <c r="CZ39" s="628">
        <v>0.5</v>
      </c>
      <c r="DA39" s="653"/>
      <c r="DB39" s="653"/>
      <c r="DC39" s="657"/>
      <c r="DD39" s="632">
        <v>63032</v>
      </c>
      <c r="DE39" s="655"/>
      <c r="DF39" s="655"/>
      <c r="DG39" s="655"/>
      <c r="DH39" s="655"/>
      <c r="DI39" s="655"/>
      <c r="DJ39" s="655"/>
      <c r="DK39" s="656"/>
      <c r="DL39" s="632" t="s">
        <v>131</v>
      </c>
      <c r="DM39" s="655"/>
      <c r="DN39" s="655"/>
      <c r="DO39" s="655"/>
      <c r="DP39" s="655"/>
      <c r="DQ39" s="655"/>
      <c r="DR39" s="655"/>
      <c r="DS39" s="655"/>
      <c r="DT39" s="655"/>
      <c r="DU39" s="655"/>
      <c r="DV39" s="656"/>
      <c r="DW39" s="628" t="s">
        <v>186</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186</v>
      </c>
      <c r="S40" s="624"/>
      <c r="T40" s="624"/>
      <c r="U40" s="624"/>
      <c r="V40" s="624"/>
      <c r="W40" s="624"/>
      <c r="X40" s="624"/>
      <c r="Y40" s="625"/>
      <c r="Z40" s="626" t="s">
        <v>239</v>
      </c>
      <c r="AA40" s="626"/>
      <c r="AB40" s="626"/>
      <c r="AC40" s="626"/>
      <c r="AD40" s="627" t="s">
        <v>131</v>
      </c>
      <c r="AE40" s="627"/>
      <c r="AF40" s="627"/>
      <c r="AG40" s="627"/>
      <c r="AH40" s="627"/>
      <c r="AI40" s="627"/>
      <c r="AJ40" s="627"/>
      <c r="AK40" s="627"/>
      <c r="AL40" s="628" t="s">
        <v>186</v>
      </c>
      <c r="AM40" s="629"/>
      <c r="AN40" s="629"/>
      <c r="AO40" s="630"/>
      <c r="AQ40" s="686" t="s">
        <v>349</v>
      </c>
      <c r="AR40" s="687"/>
      <c r="AS40" s="687"/>
      <c r="AT40" s="687"/>
      <c r="AU40" s="687"/>
      <c r="AV40" s="687"/>
      <c r="AW40" s="687"/>
      <c r="AX40" s="687"/>
      <c r="AY40" s="688"/>
      <c r="AZ40" s="623">
        <v>13125</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122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935176</v>
      </c>
      <c r="CS40" s="624"/>
      <c r="CT40" s="624"/>
      <c r="CU40" s="624"/>
      <c r="CV40" s="624"/>
      <c r="CW40" s="624"/>
      <c r="CX40" s="624"/>
      <c r="CY40" s="625"/>
      <c r="CZ40" s="628">
        <v>2.2999999999999998</v>
      </c>
      <c r="DA40" s="653"/>
      <c r="DB40" s="653"/>
      <c r="DC40" s="657"/>
      <c r="DD40" s="632">
        <v>813876</v>
      </c>
      <c r="DE40" s="624"/>
      <c r="DF40" s="624"/>
      <c r="DG40" s="624"/>
      <c r="DH40" s="624"/>
      <c r="DI40" s="624"/>
      <c r="DJ40" s="624"/>
      <c r="DK40" s="625"/>
      <c r="DL40" s="632" t="s">
        <v>186</v>
      </c>
      <c r="DM40" s="624"/>
      <c r="DN40" s="624"/>
      <c r="DO40" s="624"/>
      <c r="DP40" s="624"/>
      <c r="DQ40" s="624"/>
      <c r="DR40" s="624"/>
      <c r="DS40" s="624"/>
      <c r="DT40" s="624"/>
      <c r="DU40" s="624"/>
      <c r="DV40" s="625"/>
      <c r="DW40" s="628" t="s">
        <v>239</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41037551</v>
      </c>
      <c r="S41" s="696"/>
      <c r="T41" s="696"/>
      <c r="U41" s="696"/>
      <c r="V41" s="696"/>
      <c r="W41" s="696"/>
      <c r="X41" s="696"/>
      <c r="Y41" s="700"/>
      <c r="Z41" s="701">
        <v>100</v>
      </c>
      <c r="AA41" s="701"/>
      <c r="AB41" s="701"/>
      <c r="AC41" s="701"/>
      <c r="AD41" s="702">
        <v>23432702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1056497</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186</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239</v>
      </c>
      <c r="DA41" s="653"/>
      <c r="DB41" s="653"/>
      <c r="DC41" s="657"/>
      <c r="DD41" s="632" t="s">
        <v>239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3052961</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373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1440706</v>
      </c>
      <c r="CS42" s="655"/>
      <c r="CT42" s="655"/>
      <c r="CU42" s="655"/>
      <c r="CV42" s="655"/>
      <c r="CW42" s="655"/>
      <c r="CX42" s="655"/>
      <c r="CY42" s="656"/>
      <c r="CZ42" s="628">
        <v>3.5</v>
      </c>
      <c r="DA42" s="653"/>
      <c r="DB42" s="653"/>
      <c r="DC42" s="657"/>
      <c r="DD42" s="632">
        <v>512640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29600</v>
      </c>
      <c r="CS43" s="655"/>
      <c r="CT43" s="655"/>
      <c r="CU43" s="655"/>
      <c r="CV43" s="655"/>
      <c r="CW43" s="655"/>
      <c r="CX43" s="655"/>
      <c r="CY43" s="656"/>
      <c r="CZ43" s="628">
        <v>0.1</v>
      </c>
      <c r="DA43" s="653"/>
      <c r="DB43" s="653"/>
      <c r="DC43" s="657"/>
      <c r="DD43" s="632">
        <v>29600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1440706</v>
      </c>
      <c r="CS44" s="624"/>
      <c r="CT44" s="624"/>
      <c r="CU44" s="624"/>
      <c r="CV44" s="624"/>
      <c r="CW44" s="624"/>
      <c r="CX44" s="624"/>
      <c r="CY44" s="625"/>
      <c r="CZ44" s="628">
        <v>3.5</v>
      </c>
      <c r="DA44" s="629"/>
      <c r="DB44" s="629"/>
      <c r="DC44" s="635"/>
      <c r="DD44" s="632">
        <v>512640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559413</v>
      </c>
      <c r="CS45" s="655"/>
      <c r="CT45" s="655"/>
      <c r="CU45" s="655"/>
      <c r="CV45" s="655"/>
      <c r="CW45" s="655"/>
      <c r="CX45" s="655"/>
      <c r="CY45" s="656"/>
      <c r="CZ45" s="628">
        <v>1.4</v>
      </c>
      <c r="DA45" s="653"/>
      <c r="DB45" s="653"/>
      <c r="DC45" s="657"/>
      <c r="DD45" s="632">
        <v>32859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881293</v>
      </c>
      <c r="CS46" s="624"/>
      <c r="CT46" s="624"/>
      <c r="CU46" s="624"/>
      <c r="CV46" s="624"/>
      <c r="CW46" s="624"/>
      <c r="CX46" s="624"/>
      <c r="CY46" s="625"/>
      <c r="CZ46" s="628">
        <v>2.2000000000000002</v>
      </c>
      <c r="DA46" s="629"/>
      <c r="DB46" s="629"/>
      <c r="DC46" s="635"/>
      <c r="DD46" s="632">
        <v>479781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186</v>
      </c>
      <c r="CS47" s="655"/>
      <c r="CT47" s="655"/>
      <c r="CU47" s="655"/>
      <c r="CV47" s="655"/>
      <c r="CW47" s="655"/>
      <c r="CX47" s="655"/>
      <c r="CY47" s="656"/>
      <c r="CZ47" s="628" t="s">
        <v>131</v>
      </c>
      <c r="DA47" s="653"/>
      <c r="DB47" s="653"/>
      <c r="DC47" s="657"/>
      <c r="DD47" s="632" t="s">
        <v>186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40804878</v>
      </c>
      <c r="CS49" s="682"/>
      <c r="CT49" s="682"/>
      <c r="CU49" s="682"/>
      <c r="CV49" s="682"/>
      <c r="CW49" s="682"/>
      <c r="CX49" s="682"/>
      <c r="CY49" s="711"/>
      <c r="CZ49" s="703">
        <v>100</v>
      </c>
      <c r="DA49" s="712"/>
      <c r="DB49" s="712"/>
      <c r="DC49" s="713"/>
      <c r="DD49" s="714">
        <v>26925277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HdVmrTsxJ9JVM6NNVyXTjlZEqMyD6i2O7Vwr84Hy3OJSGYepzzky4oy3tMxPDADE0G8Qb3RUbX5IUZpII3Llw==" saltValue="6X7jsA4LpufBmzFyi7rF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4" t="s">
        <v>389</v>
      </c>
      <c r="DH5" s="765"/>
      <c r="DI5" s="765"/>
      <c r="DJ5" s="765"/>
      <c r="DK5" s="766"/>
      <c r="DL5" s="764" t="s">
        <v>390</v>
      </c>
      <c r="DM5" s="765"/>
      <c r="DN5" s="765"/>
      <c r="DO5" s="765"/>
      <c r="DP5" s="766"/>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2">
      <c r="A7" s="236">
        <v>1</v>
      </c>
      <c r="B7" s="750" t="s">
        <v>392</v>
      </c>
      <c r="C7" s="751"/>
      <c r="D7" s="751"/>
      <c r="E7" s="751"/>
      <c r="F7" s="751"/>
      <c r="G7" s="751"/>
      <c r="H7" s="751"/>
      <c r="I7" s="751"/>
      <c r="J7" s="751"/>
      <c r="K7" s="751"/>
      <c r="L7" s="751"/>
      <c r="M7" s="751"/>
      <c r="N7" s="751"/>
      <c r="O7" s="751"/>
      <c r="P7" s="752"/>
      <c r="Q7" s="753">
        <v>41057</v>
      </c>
      <c r="R7" s="754"/>
      <c r="S7" s="754"/>
      <c r="T7" s="754"/>
      <c r="U7" s="754"/>
      <c r="V7" s="754">
        <v>40825</v>
      </c>
      <c r="W7" s="754"/>
      <c r="X7" s="754"/>
      <c r="Y7" s="754"/>
      <c r="Z7" s="754"/>
      <c r="AA7" s="754">
        <v>233</v>
      </c>
      <c r="AB7" s="754"/>
      <c r="AC7" s="754"/>
      <c r="AD7" s="754"/>
      <c r="AE7" s="755"/>
      <c r="AF7" s="756">
        <v>118</v>
      </c>
      <c r="AG7" s="757"/>
      <c r="AH7" s="757"/>
      <c r="AI7" s="757"/>
      <c r="AJ7" s="758"/>
      <c r="AK7" s="759">
        <v>87</v>
      </c>
      <c r="AL7" s="760"/>
      <c r="AM7" s="760"/>
      <c r="AN7" s="760"/>
      <c r="AO7" s="760"/>
      <c r="AP7" s="760">
        <v>33004</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4" t="s">
        <v>598</v>
      </c>
      <c r="BT7" s="745"/>
      <c r="BU7" s="745"/>
      <c r="BV7" s="745"/>
      <c r="BW7" s="745"/>
      <c r="BX7" s="745"/>
      <c r="BY7" s="745"/>
      <c r="BZ7" s="745"/>
      <c r="CA7" s="745"/>
      <c r="CB7" s="745"/>
      <c r="CC7" s="745"/>
      <c r="CD7" s="745"/>
      <c r="CE7" s="745"/>
      <c r="CF7" s="745"/>
      <c r="CG7" s="763"/>
      <c r="CH7" s="747">
        <v>29</v>
      </c>
      <c r="CI7" s="748"/>
      <c r="CJ7" s="748"/>
      <c r="CK7" s="748"/>
      <c r="CL7" s="749"/>
      <c r="CM7" s="747">
        <v>223</v>
      </c>
      <c r="CN7" s="748"/>
      <c r="CO7" s="748"/>
      <c r="CP7" s="748"/>
      <c r="CQ7" s="749"/>
      <c r="CR7" s="747">
        <v>13</v>
      </c>
      <c r="CS7" s="748"/>
      <c r="CT7" s="748"/>
      <c r="CU7" s="748"/>
      <c r="CV7" s="749"/>
      <c r="CW7" s="747">
        <v>61</v>
      </c>
      <c r="CX7" s="748"/>
      <c r="CY7" s="748"/>
      <c r="CZ7" s="748"/>
      <c r="DA7" s="749"/>
      <c r="DB7" s="743" t="s">
        <v>524</v>
      </c>
      <c r="DC7" s="743"/>
      <c r="DD7" s="743"/>
      <c r="DE7" s="743"/>
      <c r="DF7" s="743"/>
      <c r="DG7" s="743" t="s">
        <v>524</v>
      </c>
      <c r="DH7" s="743"/>
      <c r="DI7" s="743"/>
      <c r="DJ7" s="743"/>
      <c r="DK7" s="743"/>
      <c r="DL7" s="743" t="s">
        <v>524</v>
      </c>
      <c r="DM7" s="743"/>
      <c r="DN7" s="743"/>
      <c r="DO7" s="743"/>
      <c r="DP7" s="743"/>
      <c r="DQ7" s="743" t="s">
        <v>524</v>
      </c>
      <c r="DR7" s="743"/>
      <c r="DS7" s="743"/>
      <c r="DT7" s="743"/>
      <c r="DU7" s="743"/>
      <c r="DV7" s="744"/>
      <c r="DW7" s="745"/>
      <c r="DX7" s="745"/>
      <c r="DY7" s="745"/>
      <c r="DZ7" s="746"/>
      <c r="EA7" s="234"/>
    </row>
    <row r="8" spans="1:131" s="235" customFormat="1" ht="26.25" customHeight="1" x14ac:dyDescent="0.2">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590</v>
      </c>
      <c r="BT8" s="775"/>
      <c r="BU8" s="775"/>
      <c r="BV8" s="775"/>
      <c r="BW8" s="775"/>
      <c r="BX8" s="775"/>
      <c r="BY8" s="775"/>
      <c r="BZ8" s="775"/>
      <c r="CA8" s="775"/>
      <c r="CB8" s="775"/>
      <c r="CC8" s="775"/>
      <c r="CD8" s="775"/>
      <c r="CE8" s="775"/>
      <c r="CF8" s="775"/>
      <c r="CG8" s="776"/>
      <c r="CH8" s="777">
        <v>13</v>
      </c>
      <c r="CI8" s="778"/>
      <c r="CJ8" s="778"/>
      <c r="CK8" s="778"/>
      <c r="CL8" s="779"/>
      <c r="CM8" s="777">
        <v>483</v>
      </c>
      <c r="CN8" s="778"/>
      <c r="CO8" s="778"/>
      <c r="CP8" s="778"/>
      <c r="CQ8" s="779"/>
      <c r="CR8" s="777">
        <v>31</v>
      </c>
      <c r="CS8" s="778"/>
      <c r="CT8" s="778"/>
      <c r="CU8" s="778"/>
      <c r="CV8" s="779"/>
      <c r="CW8" s="743" t="s">
        <v>524</v>
      </c>
      <c r="CX8" s="743"/>
      <c r="CY8" s="743"/>
      <c r="CZ8" s="743"/>
      <c r="DA8" s="743"/>
      <c r="DB8" s="743" t="s">
        <v>604</v>
      </c>
      <c r="DC8" s="743"/>
      <c r="DD8" s="743"/>
      <c r="DE8" s="743"/>
      <c r="DF8" s="743"/>
      <c r="DG8" s="743" t="s">
        <v>524</v>
      </c>
      <c r="DH8" s="743"/>
      <c r="DI8" s="743"/>
      <c r="DJ8" s="743"/>
      <c r="DK8" s="743"/>
      <c r="DL8" s="743" t="s">
        <v>524</v>
      </c>
      <c r="DM8" s="743"/>
      <c r="DN8" s="743"/>
      <c r="DO8" s="743"/>
      <c r="DP8" s="743"/>
      <c r="DQ8" s="743" t="s">
        <v>524</v>
      </c>
      <c r="DR8" s="743"/>
      <c r="DS8" s="743"/>
      <c r="DT8" s="743"/>
      <c r="DU8" s="743"/>
      <c r="DV8" s="774"/>
      <c r="DW8" s="775"/>
      <c r="DX8" s="775"/>
      <c r="DY8" s="775"/>
      <c r="DZ8" s="780"/>
      <c r="EA8" s="234"/>
    </row>
    <row r="9" spans="1:131" s="235" customFormat="1" ht="26.25" customHeight="1" x14ac:dyDescent="0.2">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t="s">
        <v>591</v>
      </c>
      <c r="BT9" s="775"/>
      <c r="BU9" s="775"/>
      <c r="BV9" s="775"/>
      <c r="BW9" s="775"/>
      <c r="BX9" s="775"/>
      <c r="BY9" s="775"/>
      <c r="BZ9" s="775"/>
      <c r="CA9" s="775"/>
      <c r="CB9" s="775"/>
      <c r="CC9" s="775"/>
      <c r="CD9" s="775"/>
      <c r="CE9" s="775"/>
      <c r="CF9" s="775"/>
      <c r="CG9" s="776"/>
      <c r="CH9" s="777">
        <v>13</v>
      </c>
      <c r="CI9" s="778"/>
      <c r="CJ9" s="778"/>
      <c r="CK9" s="778"/>
      <c r="CL9" s="779"/>
      <c r="CM9" s="777">
        <v>616</v>
      </c>
      <c r="CN9" s="778"/>
      <c r="CO9" s="778"/>
      <c r="CP9" s="778"/>
      <c r="CQ9" s="779"/>
      <c r="CR9" s="777">
        <v>120</v>
      </c>
      <c r="CS9" s="778"/>
      <c r="CT9" s="778"/>
      <c r="CU9" s="778"/>
      <c r="CV9" s="779"/>
      <c r="CW9" s="777">
        <v>18</v>
      </c>
      <c r="CX9" s="778"/>
      <c r="CY9" s="778"/>
      <c r="CZ9" s="778"/>
      <c r="DA9" s="779"/>
      <c r="DB9" s="743" t="s">
        <v>524</v>
      </c>
      <c r="DC9" s="743"/>
      <c r="DD9" s="743"/>
      <c r="DE9" s="743"/>
      <c r="DF9" s="743"/>
      <c r="DG9" s="743" t="s">
        <v>524</v>
      </c>
      <c r="DH9" s="743"/>
      <c r="DI9" s="743"/>
      <c r="DJ9" s="743"/>
      <c r="DK9" s="743"/>
      <c r="DL9" s="743" t="s">
        <v>524</v>
      </c>
      <c r="DM9" s="743"/>
      <c r="DN9" s="743"/>
      <c r="DO9" s="743"/>
      <c r="DP9" s="743"/>
      <c r="DQ9" s="743" t="s">
        <v>524</v>
      </c>
      <c r="DR9" s="743"/>
      <c r="DS9" s="743"/>
      <c r="DT9" s="743"/>
      <c r="DU9" s="743"/>
      <c r="DV9" s="774"/>
      <c r="DW9" s="775"/>
      <c r="DX9" s="775"/>
      <c r="DY9" s="775"/>
      <c r="DZ9" s="780"/>
      <c r="EA9" s="234"/>
    </row>
    <row r="10" spans="1:131" s="235" customFormat="1" ht="26.25" customHeight="1" x14ac:dyDescent="0.2">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2">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2">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2">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2">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2">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2">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2">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2">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2">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2">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5">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2">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393</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5">
      <c r="A23" s="240" t="s">
        <v>394</v>
      </c>
      <c r="B23" s="790" t="s">
        <v>395</v>
      </c>
      <c r="C23" s="791"/>
      <c r="D23" s="791"/>
      <c r="E23" s="791"/>
      <c r="F23" s="791"/>
      <c r="G23" s="791"/>
      <c r="H23" s="791"/>
      <c r="I23" s="791"/>
      <c r="J23" s="791"/>
      <c r="K23" s="791"/>
      <c r="L23" s="791"/>
      <c r="M23" s="791"/>
      <c r="N23" s="791"/>
      <c r="O23" s="791"/>
      <c r="P23" s="792"/>
      <c r="Q23" s="793">
        <v>41057</v>
      </c>
      <c r="R23" s="794"/>
      <c r="S23" s="794"/>
      <c r="T23" s="794"/>
      <c r="U23" s="794"/>
      <c r="V23" s="794">
        <v>40825</v>
      </c>
      <c r="W23" s="794"/>
      <c r="X23" s="794"/>
      <c r="Y23" s="794"/>
      <c r="Z23" s="794"/>
      <c r="AA23" s="794">
        <v>233</v>
      </c>
      <c r="AB23" s="794"/>
      <c r="AC23" s="794"/>
      <c r="AD23" s="794"/>
      <c r="AE23" s="795"/>
      <c r="AF23" s="796">
        <v>118</v>
      </c>
      <c r="AG23" s="794"/>
      <c r="AH23" s="794"/>
      <c r="AI23" s="794"/>
      <c r="AJ23" s="797"/>
      <c r="AK23" s="798"/>
      <c r="AL23" s="799"/>
      <c r="AM23" s="799"/>
      <c r="AN23" s="799"/>
      <c r="AO23" s="799"/>
      <c r="AP23" s="794">
        <v>33004</v>
      </c>
      <c r="AQ23" s="794"/>
      <c r="AR23" s="794"/>
      <c r="AS23" s="794"/>
      <c r="AT23" s="794"/>
      <c r="AU23" s="810"/>
      <c r="AV23" s="810"/>
      <c r="AW23" s="810"/>
      <c r="AX23" s="810"/>
      <c r="AY23" s="811"/>
      <c r="AZ23" s="812" t="s">
        <v>131</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2">
      <c r="A24" s="809" t="s">
        <v>396</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5" t="s">
        <v>401</v>
      </c>
      <c r="AG26" s="816"/>
      <c r="AH26" s="816"/>
      <c r="AI26" s="816"/>
      <c r="AJ26" s="817"/>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2">
      <c r="A28" s="242">
        <v>1</v>
      </c>
      <c r="B28" s="750" t="s">
        <v>406</v>
      </c>
      <c r="C28" s="751"/>
      <c r="D28" s="751"/>
      <c r="E28" s="751"/>
      <c r="F28" s="751"/>
      <c r="G28" s="751"/>
      <c r="H28" s="751"/>
      <c r="I28" s="751"/>
      <c r="J28" s="751"/>
      <c r="K28" s="751"/>
      <c r="L28" s="751"/>
      <c r="M28" s="751"/>
      <c r="N28" s="751"/>
      <c r="O28" s="751"/>
      <c r="P28" s="752"/>
      <c r="Q28" s="823">
        <v>10734</v>
      </c>
      <c r="R28" s="824"/>
      <c r="S28" s="824"/>
      <c r="T28" s="824"/>
      <c r="U28" s="824"/>
      <c r="V28" s="824">
        <v>10195</v>
      </c>
      <c r="W28" s="824"/>
      <c r="X28" s="824"/>
      <c r="Y28" s="824"/>
      <c r="Z28" s="824"/>
      <c r="AA28" s="824">
        <v>539</v>
      </c>
      <c r="AB28" s="824"/>
      <c r="AC28" s="824"/>
      <c r="AD28" s="824"/>
      <c r="AE28" s="825"/>
      <c r="AF28" s="826">
        <v>539</v>
      </c>
      <c r="AG28" s="824"/>
      <c r="AH28" s="824"/>
      <c r="AI28" s="824"/>
      <c r="AJ28" s="827"/>
      <c r="AK28" s="828">
        <v>1056</v>
      </c>
      <c r="AL28" s="829"/>
      <c r="AM28" s="829"/>
      <c r="AN28" s="829"/>
      <c r="AO28" s="829"/>
      <c r="AP28" s="829" t="s">
        <v>589</v>
      </c>
      <c r="AQ28" s="829"/>
      <c r="AR28" s="829"/>
      <c r="AS28" s="829"/>
      <c r="AT28" s="829"/>
      <c r="AU28" s="829" t="s">
        <v>589</v>
      </c>
      <c r="AV28" s="829"/>
      <c r="AW28" s="829"/>
      <c r="AX28" s="829"/>
      <c r="AY28" s="829"/>
      <c r="AZ28" s="743" t="s">
        <v>524</v>
      </c>
      <c r="BA28" s="743"/>
      <c r="BB28" s="743"/>
      <c r="BC28" s="743"/>
      <c r="BD28" s="743"/>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2">
      <c r="A29" s="242">
        <v>2</v>
      </c>
      <c r="B29" s="781" t="s">
        <v>407</v>
      </c>
      <c r="C29" s="782"/>
      <c r="D29" s="782"/>
      <c r="E29" s="782"/>
      <c r="F29" s="782"/>
      <c r="G29" s="782"/>
      <c r="H29" s="782"/>
      <c r="I29" s="782"/>
      <c r="J29" s="782"/>
      <c r="K29" s="782"/>
      <c r="L29" s="782"/>
      <c r="M29" s="782"/>
      <c r="N29" s="782"/>
      <c r="O29" s="782"/>
      <c r="P29" s="783"/>
      <c r="Q29" s="784">
        <v>9879</v>
      </c>
      <c r="R29" s="785"/>
      <c r="S29" s="785"/>
      <c r="T29" s="785"/>
      <c r="U29" s="785"/>
      <c r="V29" s="785">
        <v>9656</v>
      </c>
      <c r="W29" s="785"/>
      <c r="X29" s="785"/>
      <c r="Y29" s="785"/>
      <c r="Z29" s="785"/>
      <c r="AA29" s="785">
        <v>222</v>
      </c>
      <c r="AB29" s="785"/>
      <c r="AC29" s="785"/>
      <c r="AD29" s="785"/>
      <c r="AE29" s="786"/>
      <c r="AF29" s="787">
        <v>222</v>
      </c>
      <c r="AG29" s="788"/>
      <c r="AH29" s="788"/>
      <c r="AI29" s="788"/>
      <c r="AJ29" s="789"/>
      <c r="AK29" s="834">
        <v>1538</v>
      </c>
      <c r="AL29" s="830"/>
      <c r="AM29" s="830"/>
      <c r="AN29" s="830"/>
      <c r="AO29" s="830"/>
      <c r="AP29" s="830" t="s">
        <v>589</v>
      </c>
      <c r="AQ29" s="830"/>
      <c r="AR29" s="830"/>
      <c r="AS29" s="830"/>
      <c r="AT29" s="830"/>
      <c r="AU29" s="830" t="s">
        <v>589</v>
      </c>
      <c r="AV29" s="830"/>
      <c r="AW29" s="830"/>
      <c r="AX29" s="830"/>
      <c r="AY29" s="830"/>
      <c r="AZ29" s="831" t="s">
        <v>524</v>
      </c>
      <c r="BA29" s="831"/>
      <c r="BB29" s="831"/>
      <c r="BC29" s="831"/>
      <c r="BD29" s="831"/>
      <c r="BE29" s="832"/>
      <c r="BF29" s="832"/>
      <c r="BG29" s="832"/>
      <c r="BH29" s="832"/>
      <c r="BI29" s="833"/>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2">
      <c r="A30" s="242">
        <v>3</v>
      </c>
      <c r="B30" s="781" t="s">
        <v>408</v>
      </c>
      <c r="C30" s="782"/>
      <c r="D30" s="782"/>
      <c r="E30" s="782"/>
      <c r="F30" s="782"/>
      <c r="G30" s="782"/>
      <c r="H30" s="782"/>
      <c r="I30" s="782"/>
      <c r="J30" s="782"/>
      <c r="K30" s="782"/>
      <c r="L30" s="782"/>
      <c r="M30" s="782"/>
      <c r="N30" s="782"/>
      <c r="O30" s="782"/>
      <c r="P30" s="783"/>
      <c r="Q30" s="784">
        <v>2131</v>
      </c>
      <c r="R30" s="785"/>
      <c r="S30" s="785"/>
      <c r="T30" s="785"/>
      <c r="U30" s="785"/>
      <c r="V30" s="785">
        <v>2064</v>
      </c>
      <c r="W30" s="785"/>
      <c r="X30" s="785"/>
      <c r="Y30" s="785"/>
      <c r="Z30" s="785"/>
      <c r="AA30" s="785">
        <v>67</v>
      </c>
      <c r="AB30" s="785"/>
      <c r="AC30" s="785"/>
      <c r="AD30" s="785"/>
      <c r="AE30" s="786"/>
      <c r="AF30" s="787">
        <v>67</v>
      </c>
      <c r="AG30" s="788"/>
      <c r="AH30" s="788"/>
      <c r="AI30" s="788"/>
      <c r="AJ30" s="789"/>
      <c r="AK30" s="834">
        <v>366</v>
      </c>
      <c r="AL30" s="830"/>
      <c r="AM30" s="830"/>
      <c r="AN30" s="830"/>
      <c r="AO30" s="830"/>
      <c r="AP30" s="830" t="s">
        <v>589</v>
      </c>
      <c r="AQ30" s="830"/>
      <c r="AR30" s="830"/>
      <c r="AS30" s="830"/>
      <c r="AT30" s="830"/>
      <c r="AU30" s="830" t="s">
        <v>589</v>
      </c>
      <c r="AV30" s="830"/>
      <c r="AW30" s="830"/>
      <c r="AX30" s="830"/>
      <c r="AY30" s="830"/>
      <c r="AZ30" s="831" t="s">
        <v>524</v>
      </c>
      <c r="BA30" s="831"/>
      <c r="BB30" s="831"/>
      <c r="BC30" s="831"/>
      <c r="BD30" s="831"/>
      <c r="BE30" s="832"/>
      <c r="BF30" s="832"/>
      <c r="BG30" s="832"/>
      <c r="BH30" s="832"/>
      <c r="BI30" s="833"/>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2">
      <c r="A31" s="242">
        <v>4</v>
      </c>
      <c r="B31" s="781" t="s">
        <v>409</v>
      </c>
      <c r="C31" s="782"/>
      <c r="D31" s="782"/>
      <c r="E31" s="782"/>
      <c r="F31" s="782"/>
      <c r="G31" s="782"/>
      <c r="H31" s="782"/>
      <c r="I31" s="782"/>
      <c r="J31" s="782"/>
      <c r="K31" s="782"/>
      <c r="L31" s="782"/>
      <c r="M31" s="782"/>
      <c r="N31" s="782"/>
      <c r="O31" s="782"/>
      <c r="P31" s="783"/>
      <c r="Q31" s="784">
        <v>2192</v>
      </c>
      <c r="R31" s="785"/>
      <c r="S31" s="785"/>
      <c r="T31" s="785"/>
      <c r="U31" s="785"/>
      <c r="V31" s="785">
        <v>2175</v>
      </c>
      <c r="W31" s="785"/>
      <c r="X31" s="785"/>
      <c r="Y31" s="785"/>
      <c r="Z31" s="785"/>
      <c r="AA31" s="785">
        <v>17</v>
      </c>
      <c r="AB31" s="785"/>
      <c r="AC31" s="785"/>
      <c r="AD31" s="785"/>
      <c r="AE31" s="786"/>
      <c r="AF31" s="787">
        <v>2865</v>
      </c>
      <c r="AG31" s="788"/>
      <c r="AH31" s="788"/>
      <c r="AI31" s="788"/>
      <c r="AJ31" s="789"/>
      <c r="AK31" s="834">
        <v>224</v>
      </c>
      <c r="AL31" s="830"/>
      <c r="AM31" s="830"/>
      <c r="AN31" s="830"/>
      <c r="AO31" s="830"/>
      <c r="AP31" s="830">
        <v>8618</v>
      </c>
      <c r="AQ31" s="830"/>
      <c r="AR31" s="830"/>
      <c r="AS31" s="830"/>
      <c r="AT31" s="830"/>
      <c r="AU31" s="830">
        <v>17</v>
      </c>
      <c r="AV31" s="830"/>
      <c r="AW31" s="830"/>
      <c r="AX31" s="830"/>
      <c r="AY31" s="830"/>
      <c r="AZ31" s="831" t="s">
        <v>524</v>
      </c>
      <c r="BA31" s="831"/>
      <c r="BB31" s="831"/>
      <c r="BC31" s="831"/>
      <c r="BD31" s="831"/>
      <c r="BE31" s="832" t="s">
        <v>410</v>
      </c>
      <c r="BF31" s="832"/>
      <c r="BG31" s="832"/>
      <c r="BH31" s="832"/>
      <c r="BI31" s="833"/>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2">
      <c r="A32" s="242">
        <v>5</v>
      </c>
      <c r="B32" s="781" t="s">
        <v>411</v>
      </c>
      <c r="C32" s="782"/>
      <c r="D32" s="782"/>
      <c r="E32" s="782"/>
      <c r="F32" s="782"/>
      <c r="G32" s="782"/>
      <c r="H32" s="782"/>
      <c r="I32" s="782"/>
      <c r="J32" s="782"/>
      <c r="K32" s="782"/>
      <c r="L32" s="782"/>
      <c r="M32" s="782"/>
      <c r="N32" s="782"/>
      <c r="O32" s="782"/>
      <c r="P32" s="783"/>
      <c r="Q32" s="784">
        <v>15051</v>
      </c>
      <c r="R32" s="785"/>
      <c r="S32" s="785"/>
      <c r="T32" s="785"/>
      <c r="U32" s="785"/>
      <c r="V32" s="785">
        <v>13695</v>
      </c>
      <c r="W32" s="785"/>
      <c r="X32" s="785"/>
      <c r="Y32" s="785"/>
      <c r="Z32" s="785"/>
      <c r="AA32" s="785">
        <v>1356</v>
      </c>
      <c r="AB32" s="785"/>
      <c r="AC32" s="785"/>
      <c r="AD32" s="785"/>
      <c r="AE32" s="786"/>
      <c r="AF32" s="787">
        <v>4577</v>
      </c>
      <c r="AG32" s="788"/>
      <c r="AH32" s="788"/>
      <c r="AI32" s="788"/>
      <c r="AJ32" s="789"/>
      <c r="AK32" s="834">
        <v>1020</v>
      </c>
      <c r="AL32" s="830"/>
      <c r="AM32" s="830"/>
      <c r="AN32" s="830"/>
      <c r="AO32" s="830"/>
      <c r="AP32" s="830">
        <v>5516</v>
      </c>
      <c r="AQ32" s="830"/>
      <c r="AR32" s="830"/>
      <c r="AS32" s="830"/>
      <c r="AT32" s="830"/>
      <c r="AU32" s="830">
        <v>717</v>
      </c>
      <c r="AV32" s="830"/>
      <c r="AW32" s="830"/>
      <c r="AX32" s="830"/>
      <c r="AY32" s="830"/>
      <c r="AZ32" s="831" t="s">
        <v>524</v>
      </c>
      <c r="BA32" s="831"/>
      <c r="BB32" s="831"/>
      <c r="BC32" s="831"/>
      <c r="BD32" s="831"/>
      <c r="BE32" s="832" t="s">
        <v>412</v>
      </c>
      <c r="BF32" s="832"/>
      <c r="BG32" s="832"/>
      <c r="BH32" s="832"/>
      <c r="BI32" s="833"/>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2">
      <c r="A33" s="242">
        <v>6</v>
      </c>
      <c r="B33" s="781" t="s">
        <v>413</v>
      </c>
      <c r="C33" s="782"/>
      <c r="D33" s="782"/>
      <c r="E33" s="782"/>
      <c r="F33" s="782"/>
      <c r="G33" s="782"/>
      <c r="H33" s="782"/>
      <c r="I33" s="782"/>
      <c r="J33" s="782"/>
      <c r="K33" s="782"/>
      <c r="L33" s="782"/>
      <c r="M33" s="782"/>
      <c r="N33" s="782"/>
      <c r="O33" s="782"/>
      <c r="P33" s="783"/>
      <c r="Q33" s="784">
        <v>2596</v>
      </c>
      <c r="R33" s="785"/>
      <c r="S33" s="785"/>
      <c r="T33" s="785"/>
      <c r="U33" s="785"/>
      <c r="V33" s="785">
        <v>2685</v>
      </c>
      <c r="W33" s="785"/>
      <c r="X33" s="785"/>
      <c r="Y33" s="785"/>
      <c r="Z33" s="785"/>
      <c r="AA33" s="785">
        <v>-89</v>
      </c>
      <c r="AB33" s="785"/>
      <c r="AC33" s="785"/>
      <c r="AD33" s="785"/>
      <c r="AE33" s="786"/>
      <c r="AF33" s="787">
        <v>2148</v>
      </c>
      <c r="AG33" s="788"/>
      <c r="AH33" s="788"/>
      <c r="AI33" s="788"/>
      <c r="AJ33" s="789"/>
      <c r="AK33" s="834">
        <v>840</v>
      </c>
      <c r="AL33" s="830"/>
      <c r="AM33" s="830"/>
      <c r="AN33" s="830"/>
      <c r="AO33" s="830"/>
      <c r="AP33" s="830">
        <v>11276</v>
      </c>
      <c r="AQ33" s="830"/>
      <c r="AR33" s="830"/>
      <c r="AS33" s="830"/>
      <c r="AT33" s="830"/>
      <c r="AU33" s="830">
        <v>6292</v>
      </c>
      <c r="AV33" s="830"/>
      <c r="AW33" s="830"/>
      <c r="AX33" s="830"/>
      <c r="AY33" s="830"/>
      <c r="AZ33" s="831" t="s">
        <v>524</v>
      </c>
      <c r="BA33" s="831"/>
      <c r="BB33" s="831"/>
      <c r="BC33" s="831"/>
      <c r="BD33" s="831"/>
      <c r="BE33" s="832" t="s">
        <v>410</v>
      </c>
      <c r="BF33" s="832"/>
      <c r="BG33" s="832"/>
      <c r="BH33" s="832"/>
      <c r="BI33" s="833"/>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2">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2">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2">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2">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2">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2">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2">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2">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2">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2">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2">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2">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2">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2">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2">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2">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2">
      <c r="A50" s="238">
        <v>23</v>
      </c>
      <c r="B50" s="781"/>
      <c r="C50" s="782"/>
      <c r="D50" s="782"/>
      <c r="E50" s="782"/>
      <c r="F50" s="782"/>
      <c r="G50" s="782"/>
      <c r="H50" s="782"/>
      <c r="I50" s="782"/>
      <c r="J50" s="782"/>
      <c r="K50" s="782"/>
      <c r="L50" s="782"/>
      <c r="M50" s="782"/>
      <c r="N50" s="782"/>
      <c r="O50" s="782"/>
      <c r="P50" s="783"/>
      <c r="Q50" s="835"/>
      <c r="R50" s="836"/>
      <c r="S50" s="836"/>
      <c r="T50" s="836"/>
      <c r="U50" s="836"/>
      <c r="V50" s="836"/>
      <c r="W50" s="836"/>
      <c r="X50" s="836"/>
      <c r="Y50" s="836"/>
      <c r="Z50" s="836"/>
      <c r="AA50" s="836"/>
      <c r="AB50" s="836"/>
      <c r="AC50" s="836"/>
      <c r="AD50" s="836"/>
      <c r="AE50" s="837"/>
      <c r="AF50" s="787"/>
      <c r="AG50" s="788"/>
      <c r="AH50" s="788"/>
      <c r="AI50" s="788"/>
      <c r="AJ50" s="789"/>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2">
      <c r="A51" s="238">
        <v>24</v>
      </c>
      <c r="B51" s="781"/>
      <c r="C51" s="782"/>
      <c r="D51" s="782"/>
      <c r="E51" s="782"/>
      <c r="F51" s="782"/>
      <c r="G51" s="782"/>
      <c r="H51" s="782"/>
      <c r="I51" s="782"/>
      <c r="J51" s="782"/>
      <c r="K51" s="782"/>
      <c r="L51" s="782"/>
      <c r="M51" s="782"/>
      <c r="N51" s="782"/>
      <c r="O51" s="782"/>
      <c r="P51" s="783"/>
      <c r="Q51" s="835"/>
      <c r="R51" s="836"/>
      <c r="S51" s="836"/>
      <c r="T51" s="836"/>
      <c r="U51" s="836"/>
      <c r="V51" s="836"/>
      <c r="W51" s="836"/>
      <c r="X51" s="836"/>
      <c r="Y51" s="836"/>
      <c r="Z51" s="836"/>
      <c r="AA51" s="836"/>
      <c r="AB51" s="836"/>
      <c r="AC51" s="836"/>
      <c r="AD51" s="836"/>
      <c r="AE51" s="837"/>
      <c r="AF51" s="787"/>
      <c r="AG51" s="788"/>
      <c r="AH51" s="788"/>
      <c r="AI51" s="788"/>
      <c r="AJ51" s="789"/>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2">
      <c r="A52" s="238">
        <v>25</v>
      </c>
      <c r="B52" s="781"/>
      <c r="C52" s="782"/>
      <c r="D52" s="782"/>
      <c r="E52" s="782"/>
      <c r="F52" s="782"/>
      <c r="G52" s="782"/>
      <c r="H52" s="782"/>
      <c r="I52" s="782"/>
      <c r="J52" s="782"/>
      <c r="K52" s="782"/>
      <c r="L52" s="782"/>
      <c r="M52" s="782"/>
      <c r="N52" s="782"/>
      <c r="O52" s="782"/>
      <c r="P52" s="783"/>
      <c r="Q52" s="835"/>
      <c r="R52" s="836"/>
      <c r="S52" s="836"/>
      <c r="T52" s="836"/>
      <c r="U52" s="836"/>
      <c r="V52" s="836"/>
      <c r="W52" s="836"/>
      <c r="X52" s="836"/>
      <c r="Y52" s="836"/>
      <c r="Z52" s="836"/>
      <c r="AA52" s="836"/>
      <c r="AB52" s="836"/>
      <c r="AC52" s="836"/>
      <c r="AD52" s="836"/>
      <c r="AE52" s="837"/>
      <c r="AF52" s="787"/>
      <c r="AG52" s="788"/>
      <c r="AH52" s="788"/>
      <c r="AI52" s="788"/>
      <c r="AJ52" s="789"/>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2">
      <c r="A53" s="238">
        <v>26</v>
      </c>
      <c r="B53" s="781"/>
      <c r="C53" s="782"/>
      <c r="D53" s="782"/>
      <c r="E53" s="782"/>
      <c r="F53" s="782"/>
      <c r="G53" s="782"/>
      <c r="H53" s="782"/>
      <c r="I53" s="782"/>
      <c r="J53" s="782"/>
      <c r="K53" s="782"/>
      <c r="L53" s="782"/>
      <c r="M53" s="782"/>
      <c r="N53" s="782"/>
      <c r="O53" s="782"/>
      <c r="P53" s="783"/>
      <c r="Q53" s="835"/>
      <c r="R53" s="836"/>
      <c r="S53" s="836"/>
      <c r="T53" s="836"/>
      <c r="U53" s="836"/>
      <c r="V53" s="836"/>
      <c r="W53" s="836"/>
      <c r="X53" s="836"/>
      <c r="Y53" s="836"/>
      <c r="Z53" s="836"/>
      <c r="AA53" s="836"/>
      <c r="AB53" s="836"/>
      <c r="AC53" s="836"/>
      <c r="AD53" s="836"/>
      <c r="AE53" s="837"/>
      <c r="AF53" s="787"/>
      <c r="AG53" s="788"/>
      <c r="AH53" s="788"/>
      <c r="AI53" s="788"/>
      <c r="AJ53" s="789"/>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2">
      <c r="A54" s="238">
        <v>27</v>
      </c>
      <c r="B54" s="781"/>
      <c r="C54" s="782"/>
      <c r="D54" s="782"/>
      <c r="E54" s="782"/>
      <c r="F54" s="782"/>
      <c r="G54" s="782"/>
      <c r="H54" s="782"/>
      <c r="I54" s="782"/>
      <c r="J54" s="782"/>
      <c r="K54" s="782"/>
      <c r="L54" s="782"/>
      <c r="M54" s="782"/>
      <c r="N54" s="782"/>
      <c r="O54" s="782"/>
      <c r="P54" s="783"/>
      <c r="Q54" s="835"/>
      <c r="R54" s="836"/>
      <c r="S54" s="836"/>
      <c r="T54" s="836"/>
      <c r="U54" s="836"/>
      <c r="V54" s="836"/>
      <c r="W54" s="836"/>
      <c r="X54" s="836"/>
      <c r="Y54" s="836"/>
      <c r="Z54" s="836"/>
      <c r="AA54" s="836"/>
      <c r="AB54" s="836"/>
      <c r="AC54" s="836"/>
      <c r="AD54" s="836"/>
      <c r="AE54" s="837"/>
      <c r="AF54" s="787"/>
      <c r="AG54" s="788"/>
      <c r="AH54" s="788"/>
      <c r="AI54" s="788"/>
      <c r="AJ54" s="789"/>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2">
      <c r="A55" s="238">
        <v>28</v>
      </c>
      <c r="B55" s="781"/>
      <c r="C55" s="782"/>
      <c r="D55" s="782"/>
      <c r="E55" s="782"/>
      <c r="F55" s="782"/>
      <c r="G55" s="782"/>
      <c r="H55" s="782"/>
      <c r="I55" s="782"/>
      <c r="J55" s="782"/>
      <c r="K55" s="782"/>
      <c r="L55" s="782"/>
      <c r="M55" s="782"/>
      <c r="N55" s="782"/>
      <c r="O55" s="782"/>
      <c r="P55" s="783"/>
      <c r="Q55" s="835"/>
      <c r="R55" s="836"/>
      <c r="S55" s="836"/>
      <c r="T55" s="836"/>
      <c r="U55" s="836"/>
      <c r="V55" s="836"/>
      <c r="W55" s="836"/>
      <c r="X55" s="836"/>
      <c r="Y55" s="836"/>
      <c r="Z55" s="836"/>
      <c r="AA55" s="836"/>
      <c r="AB55" s="836"/>
      <c r="AC55" s="836"/>
      <c r="AD55" s="836"/>
      <c r="AE55" s="837"/>
      <c r="AF55" s="787"/>
      <c r="AG55" s="788"/>
      <c r="AH55" s="788"/>
      <c r="AI55" s="788"/>
      <c r="AJ55" s="789"/>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2">
      <c r="A56" s="238">
        <v>29</v>
      </c>
      <c r="B56" s="781"/>
      <c r="C56" s="782"/>
      <c r="D56" s="782"/>
      <c r="E56" s="782"/>
      <c r="F56" s="782"/>
      <c r="G56" s="782"/>
      <c r="H56" s="782"/>
      <c r="I56" s="782"/>
      <c r="J56" s="782"/>
      <c r="K56" s="782"/>
      <c r="L56" s="782"/>
      <c r="M56" s="782"/>
      <c r="N56" s="782"/>
      <c r="O56" s="782"/>
      <c r="P56" s="783"/>
      <c r="Q56" s="835"/>
      <c r="R56" s="836"/>
      <c r="S56" s="836"/>
      <c r="T56" s="836"/>
      <c r="U56" s="836"/>
      <c r="V56" s="836"/>
      <c r="W56" s="836"/>
      <c r="X56" s="836"/>
      <c r="Y56" s="836"/>
      <c r="Z56" s="836"/>
      <c r="AA56" s="836"/>
      <c r="AB56" s="836"/>
      <c r="AC56" s="836"/>
      <c r="AD56" s="836"/>
      <c r="AE56" s="837"/>
      <c r="AF56" s="787"/>
      <c r="AG56" s="788"/>
      <c r="AH56" s="788"/>
      <c r="AI56" s="788"/>
      <c r="AJ56" s="789"/>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2">
      <c r="A57" s="238">
        <v>30</v>
      </c>
      <c r="B57" s="781"/>
      <c r="C57" s="782"/>
      <c r="D57" s="782"/>
      <c r="E57" s="782"/>
      <c r="F57" s="782"/>
      <c r="G57" s="782"/>
      <c r="H57" s="782"/>
      <c r="I57" s="782"/>
      <c r="J57" s="782"/>
      <c r="K57" s="782"/>
      <c r="L57" s="782"/>
      <c r="M57" s="782"/>
      <c r="N57" s="782"/>
      <c r="O57" s="782"/>
      <c r="P57" s="783"/>
      <c r="Q57" s="835"/>
      <c r="R57" s="836"/>
      <c r="S57" s="836"/>
      <c r="T57" s="836"/>
      <c r="U57" s="836"/>
      <c r="V57" s="836"/>
      <c r="W57" s="836"/>
      <c r="X57" s="836"/>
      <c r="Y57" s="836"/>
      <c r="Z57" s="836"/>
      <c r="AA57" s="836"/>
      <c r="AB57" s="836"/>
      <c r="AC57" s="836"/>
      <c r="AD57" s="836"/>
      <c r="AE57" s="837"/>
      <c r="AF57" s="787"/>
      <c r="AG57" s="788"/>
      <c r="AH57" s="788"/>
      <c r="AI57" s="788"/>
      <c r="AJ57" s="789"/>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2">
      <c r="A58" s="238">
        <v>31</v>
      </c>
      <c r="B58" s="781"/>
      <c r="C58" s="782"/>
      <c r="D58" s="782"/>
      <c r="E58" s="782"/>
      <c r="F58" s="782"/>
      <c r="G58" s="782"/>
      <c r="H58" s="782"/>
      <c r="I58" s="782"/>
      <c r="J58" s="782"/>
      <c r="K58" s="782"/>
      <c r="L58" s="782"/>
      <c r="M58" s="782"/>
      <c r="N58" s="782"/>
      <c r="O58" s="782"/>
      <c r="P58" s="783"/>
      <c r="Q58" s="835"/>
      <c r="R58" s="836"/>
      <c r="S58" s="836"/>
      <c r="T58" s="836"/>
      <c r="U58" s="836"/>
      <c r="V58" s="836"/>
      <c r="W58" s="836"/>
      <c r="X58" s="836"/>
      <c r="Y58" s="836"/>
      <c r="Z58" s="836"/>
      <c r="AA58" s="836"/>
      <c r="AB58" s="836"/>
      <c r="AC58" s="836"/>
      <c r="AD58" s="836"/>
      <c r="AE58" s="837"/>
      <c r="AF58" s="787"/>
      <c r="AG58" s="788"/>
      <c r="AH58" s="788"/>
      <c r="AI58" s="788"/>
      <c r="AJ58" s="789"/>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2">
      <c r="A59" s="238">
        <v>32</v>
      </c>
      <c r="B59" s="781"/>
      <c r="C59" s="782"/>
      <c r="D59" s="782"/>
      <c r="E59" s="782"/>
      <c r="F59" s="782"/>
      <c r="G59" s="782"/>
      <c r="H59" s="782"/>
      <c r="I59" s="782"/>
      <c r="J59" s="782"/>
      <c r="K59" s="782"/>
      <c r="L59" s="782"/>
      <c r="M59" s="782"/>
      <c r="N59" s="782"/>
      <c r="O59" s="782"/>
      <c r="P59" s="783"/>
      <c r="Q59" s="835"/>
      <c r="R59" s="836"/>
      <c r="S59" s="836"/>
      <c r="T59" s="836"/>
      <c r="U59" s="836"/>
      <c r="V59" s="836"/>
      <c r="W59" s="836"/>
      <c r="X59" s="836"/>
      <c r="Y59" s="836"/>
      <c r="Z59" s="836"/>
      <c r="AA59" s="836"/>
      <c r="AB59" s="836"/>
      <c r="AC59" s="836"/>
      <c r="AD59" s="836"/>
      <c r="AE59" s="837"/>
      <c r="AF59" s="787"/>
      <c r="AG59" s="788"/>
      <c r="AH59" s="788"/>
      <c r="AI59" s="788"/>
      <c r="AJ59" s="789"/>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2">
      <c r="A60" s="238">
        <v>33</v>
      </c>
      <c r="B60" s="781"/>
      <c r="C60" s="782"/>
      <c r="D60" s="782"/>
      <c r="E60" s="782"/>
      <c r="F60" s="782"/>
      <c r="G60" s="782"/>
      <c r="H60" s="782"/>
      <c r="I60" s="782"/>
      <c r="J60" s="782"/>
      <c r="K60" s="782"/>
      <c r="L60" s="782"/>
      <c r="M60" s="782"/>
      <c r="N60" s="782"/>
      <c r="O60" s="782"/>
      <c r="P60" s="783"/>
      <c r="Q60" s="835"/>
      <c r="R60" s="836"/>
      <c r="S60" s="836"/>
      <c r="T60" s="836"/>
      <c r="U60" s="836"/>
      <c r="V60" s="836"/>
      <c r="W60" s="836"/>
      <c r="X60" s="836"/>
      <c r="Y60" s="836"/>
      <c r="Z60" s="836"/>
      <c r="AA60" s="836"/>
      <c r="AB60" s="836"/>
      <c r="AC60" s="836"/>
      <c r="AD60" s="836"/>
      <c r="AE60" s="837"/>
      <c r="AF60" s="787"/>
      <c r="AG60" s="788"/>
      <c r="AH60" s="788"/>
      <c r="AI60" s="788"/>
      <c r="AJ60" s="789"/>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5">
      <c r="A61" s="238">
        <v>34</v>
      </c>
      <c r="B61" s="781"/>
      <c r="C61" s="782"/>
      <c r="D61" s="782"/>
      <c r="E61" s="782"/>
      <c r="F61" s="782"/>
      <c r="G61" s="782"/>
      <c r="H61" s="782"/>
      <c r="I61" s="782"/>
      <c r="J61" s="782"/>
      <c r="K61" s="782"/>
      <c r="L61" s="782"/>
      <c r="M61" s="782"/>
      <c r="N61" s="782"/>
      <c r="O61" s="782"/>
      <c r="P61" s="783"/>
      <c r="Q61" s="835"/>
      <c r="R61" s="836"/>
      <c r="S61" s="836"/>
      <c r="T61" s="836"/>
      <c r="U61" s="836"/>
      <c r="V61" s="836"/>
      <c r="W61" s="836"/>
      <c r="X61" s="836"/>
      <c r="Y61" s="836"/>
      <c r="Z61" s="836"/>
      <c r="AA61" s="836"/>
      <c r="AB61" s="836"/>
      <c r="AC61" s="836"/>
      <c r="AD61" s="836"/>
      <c r="AE61" s="837"/>
      <c r="AF61" s="787"/>
      <c r="AG61" s="788"/>
      <c r="AH61" s="788"/>
      <c r="AI61" s="788"/>
      <c r="AJ61" s="789"/>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2">
      <c r="A62" s="238">
        <v>35</v>
      </c>
      <c r="B62" s="781"/>
      <c r="C62" s="782"/>
      <c r="D62" s="782"/>
      <c r="E62" s="782"/>
      <c r="F62" s="782"/>
      <c r="G62" s="782"/>
      <c r="H62" s="782"/>
      <c r="I62" s="782"/>
      <c r="J62" s="782"/>
      <c r="K62" s="782"/>
      <c r="L62" s="782"/>
      <c r="M62" s="782"/>
      <c r="N62" s="782"/>
      <c r="O62" s="782"/>
      <c r="P62" s="783"/>
      <c r="Q62" s="835"/>
      <c r="R62" s="836"/>
      <c r="S62" s="836"/>
      <c r="T62" s="836"/>
      <c r="U62" s="836"/>
      <c r="V62" s="836"/>
      <c r="W62" s="836"/>
      <c r="X62" s="836"/>
      <c r="Y62" s="836"/>
      <c r="Z62" s="836"/>
      <c r="AA62" s="836"/>
      <c r="AB62" s="836"/>
      <c r="AC62" s="836"/>
      <c r="AD62" s="836"/>
      <c r="AE62" s="837"/>
      <c r="AF62" s="787"/>
      <c r="AG62" s="788"/>
      <c r="AH62" s="788"/>
      <c r="AI62" s="788"/>
      <c r="AJ62" s="789"/>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5">
      <c r="A63" s="240" t="s">
        <v>394</v>
      </c>
      <c r="B63" s="790" t="s">
        <v>415</v>
      </c>
      <c r="C63" s="791"/>
      <c r="D63" s="791"/>
      <c r="E63" s="791"/>
      <c r="F63" s="791"/>
      <c r="G63" s="791"/>
      <c r="H63" s="791"/>
      <c r="I63" s="791"/>
      <c r="J63" s="791"/>
      <c r="K63" s="791"/>
      <c r="L63" s="791"/>
      <c r="M63" s="791"/>
      <c r="N63" s="791"/>
      <c r="O63" s="791"/>
      <c r="P63" s="792"/>
      <c r="Q63" s="840"/>
      <c r="R63" s="841"/>
      <c r="S63" s="841"/>
      <c r="T63" s="841"/>
      <c r="U63" s="841"/>
      <c r="V63" s="841"/>
      <c r="W63" s="841"/>
      <c r="X63" s="841"/>
      <c r="Y63" s="841"/>
      <c r="Z63" s="841"/>
      <c r="AA63" s="841"/>
      <c r="AB63" s="841"/>
      <c r="AC63" s="841"/>
      <c r="AD63" s="841"/>
      <c r="AE63" s="842"/>
      <c r="AF63" s="843">
        <v>10418</v>
      </c>
      <c r="AG63" s="844"/>
      <c r="AH63" s="844"/>
      <c r="AI63" s="844"/>
      <c r="AJ63" s="845"/>
      <c r="AK63" s="846"/>
      <c r="AL63" s="841"/>
      <c r="AM63" s="841"/>
      <c r="AN63" s="841"/>
      <c r="AO63" s="841"/>
      <c r="AP63" s="844">
        <v>25410</v>
      </c>
      <c r="AQ63" s="844"/>
      <c r="AR63" s="844"/>
      <c r="AS63" s="844"/>
      <c r="AT63" s="844"/>
      <c r="AU63" s="844">
        <v>7026</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6"/>
      <c r="AH66" s="816"/>
      <c r="AI66" s="816"/>
      <c r="AJ66" s="855"/>
      <c r="AK66" s="733" t="s">
        <v>423</v>
      </c>
      <c r="AL66" s="728"/>
      <c r="AM66" s="728"/>
      <c r="AN66" s="728"/>
      <c r="AO66" s="729"/>
      <c r="AP66" s="733" t="s">
        <v>424</v>
      </c>
      <c r="AQ66" s="734"/>
      <c r="AR66" s="734"/>
      <c r="AS66" s="734"/>
      <c r="AT66" s="735"/>
      <c r="AU66" s="733" t="s">
        <v>425</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9"/>
      <c r="AH67" s="819"/>
      <c r="AI67" s="819"/>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592</v>
      </c>
      <c r="C68" s="870"/>
      <c r="D68" s="870"/>
      <c r="E68" s="870"/>
      <c r="F68" s="870"/>
      <c r="G68" s="870"/>
      <c r="H68" s="870"/>
      <c r="I68" s="870"/>
      <c r="J68" s="870"/>
      <c r="K68" s="870"/>
      <c r="L68" s="870"/>
      <c r="M68" s="870"/>
      <c r="N68" s="870"/>
      <c r="O68" s="870"/>
      <c r="P68" s="871"/>
      <c r="Q68" s="872">
        <v>110256</v>
      </c>
      <c r="R68" s="866"/>
      <c r="S68" s="866"/>
      <c r="T68" s="866"/>
      <c r="U68" s="866"/>
      <c r="V68" s="866">
        <v>100804</v>
      </c>
      <c r="W68" s="866"/>
      <c r="X68" s="866"/>
      <c r="Y68" s="866"/>
      <c r="Z68" s="866"/>
      <c r="AA68" s="866">
        <v>8159</v>
      </c>
      <c r="AB68" s="866"/>
      <c r="AC68" s="866"/>
      <c r="AD68" s="866"/>
      <c r="AE68" s="866"/>
      <c r="AF68" s="866">
        <v>15550</v>
      </c>
      <c r="AG68" s="866"/>
      <c r="AH68" s="866"/>
      <c r="AI68" s="866"/>
      <c r="AJ68" s="866"/>
      <c r="AK68" s="866" t="s">
        <v>597</v>
      </c>
      <c r="AL68" s="866"/>
      <c r="AM68" s="866"/>
      <c r="AN68" s="866"/>
      <c r="AO68" s="866"/>
      <c r="AP68" s="866" t="s">
        <v>597</v>
      </c>
      <c r="AQ68" s="866"/>
      <c r="AR68" s="866"/>
      <c r="AS68" s="866"/>
      <c r="AT68" s="866"/>
      <c r="AU68" s="866" t="s">
        <v>597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593</v>
      </c>
      <c r="C69" s="874"/>
      <c r="D69" s="874"/>
      <c r="E69" s="874"/>
      <c r="F69" s="874"/>
      <c r="G69" s="874"/>
      <c r="H69" s="874"/>
      <c r="I69" s="874"/>
      <c r="J69" s="874"/>
      <c r="K69" s="874"/>
      <c r="L69" s="874"/>
      <c r="M69" s="874"/>
      <c r="N69" s="874"/>
      <c r="O69" s="874"/>
      <c r="P69" s="875"/>
      <c r="Q69" s="879">
        <v>194</v>
      </c>
      <c r="R69" s="878"/>
      <c r="S69" s="878"/>
      <c r="T69" s="878"/>
      <c r="U69" s="834"/>
      <c r="V69" s="877">
        <v>178</v>
      </c>
      <c r="W69" s="878"/>
      <c r="X69" s="878"/>
      <c r="Y69" s="878"/>
      <c r="Z69" s="834"/>
      <c r="AA69" s="877">
        <v>16</v>
      </c>
      <c r="AB69" s="878"/>
      <c r="AC69" s="878"/>
      <c r="AD69" s="878"/>
      <c r="AE69" s="834"/>
      <c r="AF69" s="877">
        <v>16</v>
      </c>
      <c r="AG69" s="878"/>
      <c r="AH69" s="878"/>
      <c r="AI69" s="878"/>
      <c r="AJ69" s="834"/>
      <c r="AK69" s="877" t="s">
        <v>597</v>
      </c>
      <c r="AL69" s="878"/>
      <c r="AM69" s="878"/>
      <c r="AN69" s="878"/>
      <c r="AO69" s="834"/>
      <c r="AP69" s="877" t="s">
        <v>597</v>
      </c>
      <c r="AQ69" s="878"/>
      <c r="AR69" s="878"/>
      <c r="AS69" s="878"/>
      <c r="AT69" s="834"/>
      <c r="AU69" s="877" t="s">
        <v>597</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594</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77">
        <v>9500</v>
      </c>
      <c r="AL70" s="878"/>
      <c r="AM70" s="878"/>
      <c r="AN70" s="878"/>
      <c r="AO70" s="834"/>
      <c r="AP70" s="877" t="s">
        <v>597</v>
      </c>
      <c r="AQ70" s="878"/>
      <c r="AR70" s="878"/>
      <c r="AS70" s="878"/>
      <c r="AT70" s="834"/>
      <c r="AU70" s="877" t="s">
        <v>597</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595</v>
      </c>
      <c r="C71" s="874"/>
      <c r="D71" s="874"/>
      <c r="E71" s="874"/>
      <c r="F71" s="874"/>
      <c r="G71" s="874"/>
      <c r="H71" s="874"/>
      <c r="I71" s="874"/>
      <c r="J71" s="874"/>
      <c r="K71" s="874"/>
      <c r="L71" s="874"/>
      <c r="M71" s="874"/>
      <c r="N71" s="874"/>
      <c r="O71" s="874"/>
      <c r="P71" s="875"/>
      <c r="Q71" s="876">
        <v>39180</v>
      </c>
      <c r="R71" s="830"/>
      <c r="S71" s="830"/>
      <c r="T71" s="830"/>
      <c r="U71" s="830"/>
      <c r="V71" s="830">
        <v>36872</v>
      </c>
      <c r="W71" s="830"/>
      <c r="X71" s="830"/>
      <c r="Y71" s="830"/>
      <c r="Z71" s="830"/>
      <c r="AA71" s="830">
        <v>2308</v>
      </c>
      <c r="AB71" s="830"/>
      <c r="AC71" s="830"/>
      <c r="AD71" s="830"/>
      <c r="AE71" s="830"/>
      <c r="AF71" s="830">
        <v>23683</v>
      </c>
      <c r="AG71" s="830"/>
      <c r="AH71" s="830"/>
      <c r="AI71" s="830"/>
      <c r="AJ71" s="830"/>
      <c r="AK71" s="877" t="s">
        <v>597</v>
      </c>
      <c r="AL71" s="878"/>
      <c r="AM71" s="878"/>
      <c r="AN71" s="878"/>
      <c r="AO71" s="834"/>
      <c r="AP71" s="877">
        <v>98164</v>
      </c>
      <c r="AQ71" s="878"/>
      <c r="AR71" s="878"/>
      <c r="AS71" s="878"/>
      <c r="AT71" s="834"/>
      <c r="AU71" s="877" t="s">
        <v>597</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596</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77" t="s">
        <v>597</v>
      </c>
      <c r="AL72" s="878"/>
      <c r="AM72" s="878"/>
      <c r="AN72" s="878"/>
      <c r="AO72" s="834"/>
      <c r="AP72" s="877">
        <v>20120</v>
      </c>
      <c r="AQ72" s="878"/>
      <c r="AR72" s="878"/>
      <c r="AS72" s="878"/>
      <c r="AT72" s="834"/>
      <c r="AU72" s="877" t="s">
        <v>597</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90" t="s">
        <v>426</v>
      </c>
      <c r="C88" s="791"/>
      <c r="D88" s="791"/>
      <c r="E88" s="791"/>
      <c r="F88" s="791"/>
      <c r="G88" s="791"/>
      <c r="H88" s="791"/>
      <c r="I88" s="791"/>
      <c r="J88" s="791"/>
      <c r="K88" s="791"/>
      <c r="L88" s="791"/>
      <c r="M88" s="791"/>
      <c r="N88" s="791"/>
      <c r="O88" s="791"/>
      <c r="P88" s="792"/>
      <c r="Q88" s="840"/>
      <c r="R88" s="841"/>
      <c r="S88" s="841"/>
      <c r="T88" s="841"/>
      <c r="U88" s="841"/>
      <c r="V88" s="841"/>
      <c r="W88" s="841"/>
      <c r="X88" s="841"/>
      <c r="Y88" s="841"/>
      <c r="Z88" s="841"/>
      <c r="AA88" s="841"/>
      <c r="AB88" s="841"/>
      <c r="AC88" s="841"/>
      <c r="AD88" s="841"/>
      <c r="AE88" s="841"/>
      <c r="AF88" s="844">
        <v>72966</v>
      </c>
      <c r="AG88" s="844"/>
      <c r="AH88" s="844"/>
      <c r="AI88" s="844"/>
      <c r="AJ88" s="844"/>
      <c r="AK88" s="841"/>
      <c r="AL88" s="841"/>
      <c r="AM88" s="841"/>
      <c r="AN88" s="841"/>
      <c r="AO88" s="841"/>
      <c r="AP88" s="844">
        <v>118284</v>
      </c>
      <c r="AQ88" s="844"/>
      <c r="AR88" s="844"/>
      <c r="AS88" s="844"/>
      <c r="AT88" s="844"/>
      <c r="AU88" s="844" t="s">
        <v>605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90" t="s">
        <v>427</v>
      </c>
      <c r="BS102" s="791"/>
      <c r="BT102" s="791"/>
      <c r="BU102" s="791"/>
      <c r="BV102" s="791"/>
      <c r="BW102" s="791"/>
      <c r="BX102" s="791"/>
      <c r="BY102" s="791"/>
      <c r="BZ102" s="791"/>
      <c r="CA102" s="791"/>
      <c r="CB102" s="791"/>
      <c r="CC102" s="791"/>
      <c r="CD102" s="791"/>
      <c r="CE102" s="791"/>
      <c r="CF102" s="791"/>
      <c r="CG102" s="792"/>
      <c r="CH102" s="887"/>
      <c r="CI102" s="888"/>
      <c r="CJ102" s="888"/>
      <c r="CK102" s="888"/>
      <c r="CL102" s="889"/>
      <c r="CM102" s="887"/>
      <c r="CN102" s="888"/>
      <c r="CO102" s="888"/>
      <c r="CP102" s="888"/>
      <c r="CQ102" s="889"/>
      <c r="CR102" s="890">
        <v>164</v>
      </c>
      <c r="CS102" s="852"/>
      <c r="CT102" s="852"/>
      <c r="CU102" s="852"/>
      <c r="CV102" s="891"/>
      <c r="CW102" s="890">
        <v>79</v>
      </c>
      <c r="CX102" s="852"/>
      <c r="CY102" s="852"/>
      <c r="CZ102" s="852"/>
      <c r="DA102" s="891"/>
      <c r="DB102" s="890" t="s">
        <v>604</v>
      </c>
      <c r="DC102" s="852"/>
      <c r="DD102" s="852"/>
      <c r="DE102" s="852"/>
      <c r="DF102" s="891"/>
      <c r="DG102" s="890" t="s">
        <v>604</v>
      </c>
      <c r="DH102" s="852"/>
      <c r="DI102" s="852"/>
      <c r="DJ102" s="852"/>
      <c r="DK102" s="891"/>
      <c r="DL102" s="890" t="s">
        <v>604</v>
      </c>
      <c r="DM102" s="852"/>
      <c r="DN102" s="852"/>
      <c r="DO102" s="852"/>
      <c r="DP102" s="891"/>
      <c r="DQ102" s="890" t="s">
        <v>604</v>
      </c>
      <c r="DR102" s="852"/>
      <c r="DS102" s="852"/>
      <c r="DT102" s="852"/>
      <c r="DU102" s="891"/>
      <c r="DV102" s="790"/>
      <c r="DW102" s="791"/>
      <c r="DX102" s="791"/>
      <c r="DY102" s="791"/>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312</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312</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312</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3103395</v>
      </c>
      <c r="AB110" s="900"/>
      <c r="AC110" s="900"/>
      <c r="AD110" s="900"/>
      <c r="AE110" s="901"/>
      <c r="AF110" s="902">
        <v>3201006</v>
      </c>
      <c r="AG110" s="900"/>
      <c r="AH110" s="900"/>
      <c r="AI110" s="900"/>
      <c r="AJ110" s="901"/>
      <c r="AK110" s="902">
        <v>3443062</v>
      </c>
      <c r="AL110" s="900"/>
      <c r="AM110" s="900"/>
      <c r="AN110" s="900"/>
      <c r="AO110" s="901"/>
      <c r="AP110" s="903">
        <v>16.7</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36650028</v>
      </c>
      <c r="BR110" s="931"/>
      <c r="BS110" s="931"/>
      <c r="BT110" s="931"/>
      <c r="BU110" s="931"/>
      <c r="BV110" s="931">
        <v>35686642</v>
      </c>
      <c r="BW110" s="931"/>
      <c r="BX110" s="931"/>
      <c r="BY110" s="931"/>
      <c r="BZ110" s="931"/>
      <c r="CA110" s="931">
        <v>33004314</v>
      </c>
      <c r="CB110" s="931"/>
      <c r="CC110" s="931"/>
      <c r="CD110" s="931"/>
      <c r="CE110" s="931"/>
      <c r="CF110" s="944">
        <v>160.4</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416</v>
      </c>
      <c r="DH110" s="931"/>
      <c r="DI110" s="931"/>
      <c r="DJ110" s="931"/>
      <c r="DK110" s="931"/>
      <c r="DL110" s="931" t="s">
        <v>416</v>
      </c>
      <c r="DM110" s="931"/>
      <c r="DN110" s="931"/>
      <c r="DO110" s="931"/>
      <c r="DP110" s="931"/>
      <c r="DQ110" s="931" t="s">
        <v>416</v>
      </c>
      <c r="DR110" s="931"/>
      <c r="DS110" s="931"/>
      <c r="DT110" s="931"/>
      <c r="DU110" s="931"/>
      <c r="DV110" s="932" t="s">
        <v>416</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416</v>
      </c>
      <c r="AB111" s="938"/>
      <c r="AC111" s="938"/>
      <c r="AD111" s="938"/>
      <c r="AE111" s="939"/>
      <c r="AF111" s="940" t="s">
        <v>416</v>
      </c>
      <c r="AG111" s="938"/>
      <c r="AH111" s="938"/>
      <c r="AI111" s="938"/>
      <c r="AJ111" s="939"/>
      <c r="AK111" s="940" t="s">
        <v>416</v>
      </c>
      <c r="AL111" s="938"/>
      <c r="AM111" s="938"/>
      <c r="AN111" s="938"/>
      <c r="AO111" s="939"/>
      <c r="AP111" s="941" t="s">
        <v>416</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2672</v>
      </c>
      <c r="BR111" s="926"/>
      <c r="BS111" s="926"/>
      <c r="BT111" s="926"/>
      <c r="BU111" s="926"/>
      <c r="BV111" s="926">
        <v>2557</v>
      </c>
      <c r="BW111" s="926"/>
      <c r="BX111" s="926"/>
      <c r="BY111" s="926"/>
      <c r="BZ111" s="926"/>
      <c r="CA111" s="926">
        <v>2444</v>
      </c>
      <c r="CB111" s="926"/>
      <c r="CC111" s="926"/>
      <c r="CD111" s="926"/>
      <c r="CE111" s="926"/>
      <c r="CF111" s="920">
        <v>0</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416</v>
      </c>
      <c r="DH111" s="926"/>
      <c r="DI111" s="926"/>
      <c r="DJ111" s="926"/>
      <c r="DK111" s="926"/>
      <c r="DL111" s="926" t="s">
        <v>131</v>
      </c>
      <c r="DM111" s="926"/>
      <c r="DN111" s="926"/>
      <c r="DO111" s="926"/>
      <c r="DP111" s="926"/>
      <c r="DQ111" s="926" t="s">
        <v>416</v>
      </c>
      <c r="DR111" s="926"/>
      <c r="DS111" s="926"/>
      <c r="DT111" s="926"/>
      <c r="DU111" s="926"/>
      <c r="DV111" s="927" t="s">
        <v>416</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416</v>
      </c>
      <c r="AB112" s="959"/>
      <c r="AC112" s="959"/>
      <c r="AD112" s="959"/>
      <c r="AE112" s="960"/>
      <c r="AF112" s="961" t="s">
        <v>448</v>
      </c>
      <c r="AG112" s="959"/>
      <c r="AH112" s="959"/>
      <c r="AI112" s="959"/>
      <c r="AJ112" s="960"/>
      <c r="AK112" s="961" t="s">
        <v>416</v>
      </c>
      <c r="AL112" s="959"/>
      <c r="AM112" s="959"/>
      <c r="AN112" s="959"/>
      <c r="AO112" s="960"/>
      <c r="AP112" s="962" t="s">
        <v>448</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8830157</v>
      </c>
      <c r="BR112" s="926"/>
      <c r="BS112" s="926"/>
      <c r="BT112" s="926"/>
      <c r="BU112" s="926"/>
      <c r="BV112" s="926">
        <v>7599401</v>
      </c>
      <c r="BW112" s="926"/>
      <c r="BX112" s="926"/>
      <c r="BY112" s="926"/>
      <c r="BZ112" s="926"/>
      <c r="CA112" s="926">
        <v>7026325</v>
      </c>
      <c r="CB112" s="926"/>
      <c r="CC112" s="926"/>
      <c r="CD112" s="926"/>
      <c r="CE112" s="926"/>
      <c r="CF112" s="920">
        <v>34.200000000000003</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416</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625184</v>
      </c>
      <c r="AB113" s="938"/>
      <c r="AC113" s="938"/>
      <c r="AD113" s="938"/>
      <c r="AE113" s="939"/>
      <c r="AF113" s="940">
        <v>576264</v>
      </c>
      <c r="AG113" s="938"/>
      <c r="AH113" s="938"/>
      <c r="AI113" s="938"/>
      <c r="AJ113" s="939"/>
      <c r="AK113" s="940">
        <v>633323</v>
      </c>
      <c r="AL113" s="938"/>
      <c r="AM113" s="938"/>
      <c r="AN113" s="938"/>
      <c r="AO113" s="939"/>
      <c r="AP113" s="941">
        <v>3.1</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t="s">
        <v>453</v>
      </c>
      <c r="BR113" s="926"/>
      <c r="BS113" s="926"/>
      <c r="BT113" s="926"/>
      <c r="BU113" s="926"/>
      <c r="BV113" s="926" t="s">
        <v>131</v>
      </c>
      <c r="BW113" s="926"/>
      <c r="BX113" s="926"/>
      <c r="BY113" s="926"/>
      <c r="BZ113" s="926"/>
      <c r="CA113" s="926" t="s">
        <v>448</v>
      </c>
      <c r="CB113" s="926"/>
      <c r="CC113" s="926"/>
      <c r="CD113" s="926"/>
      <c r="CE113" s="926"/>
      <c r="CF113" s="920" t="s">
        <v>416</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416</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416</v>
      </c>
      <c r="AB114" s="959"/>
      <c r="AC114" s="959"/>
      <c r="AD114" s="959"/>
      <c r="AE114" s="960"/>
      <c r="AF114" s="961" t="s">
        <v>416</v>
      </c>
      <c r="AG114" s="959"/>
      <c r="AH114" s="959"/>
      <c r="AI114" s="959"/>
      <c r="AJ114" s="960"/>
      <c r="AK114" s="961" t="s">
        <v>131</v>
      </c>
      <c r="AL114" s="959"/>
      <c r="AM114" s="959"/>
      <c r="AN114" s="959"/>
      <c r="AO114" s="960"/>
      <c r="AP114" s="962" t="s">
        <v>131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3638972</v>
      </c>
      <c r="BR114" s="926"/>
      <c r="BS114" s="926"/>
      <c r="BT114" s="926"/>
      <c r="BU114" s="926"/>
      <c r="BV114" s="926">
        <v>3643846</v>
      </c>
      <c r="BW114" s="926"/>
      <c r="BX114" s="926"/>
      <c r="BY114" s="926"/>
      <c r="BZ114" s="926"/>
      <c r="CA114" s="926">
        <v>3529451</v>
      </c>
      <c r="CB114" s="926"/>
      <c r="CC114" s="926"/>
      <c r="CD114" s="926"/>
      <c r="CE114" s="926"/>
      <c r="CF114" s="920">
        <v>17.2</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416</v>
      </c>
      <c r="DH114" s="959"/>
      <c r="DI114" s="959"/>
      <c r="DJ114" s="959"/>
      <c r="DK114" s="960"/>
      <c r="DL114" s="961" t="s">
        <v>416</v>
      </c>
      <c r="DM114" s="959"/>
      <c r="DN114" s="959"/>
      <c r="DO114" s="959"/>
      <c r="DP114" s="960"/>
      <c r="DQ114" s="961" t="s">
        <v>416</v>
      </c>
      <c r="DR114" s="959"/>
      <c r="DS114" s="959"/>
      <c r="DT114" s="959"/>
      <c r="DU114" s="960"/>
      <c r="DV114" s="962" t="s">
        <v>448</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123</v>
      </c>
      <c r="AB115" s="938"/>
      <c r="AC115" s="938"/>
      <c r="AD115" s="938"/>
      <c r="AE115" s="939"/>
      <c r="AF115" s="940">
        <v>121</v>
      </c>
      <c r="AG115" s="938"/>
      <c r="AH115" s="938"/>
      <c r="AI115" s="938"/>
      <c r="AJ115" s="939"/>
      <c r="AK115" s="940">
        <v>119</v>
      </c>
      <c r="AL115" s="938"/>
      <c r="AM115" s="938"/>
      <c r="AN115" s="938"/>
      <c r="AO115" s="939"/>
      <c r="AP115" s="941">
        <v>0</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448</v>
      </c>
      <c r="BR115" s="926"/>
      <c r="BS115" s="926"/>
      <c r="BT115" s="926"/>
      <c r="BU115" s="926"/>
      <c r="BV115" s="926" t="s">
        <v>416</v>
      </c>
      <c r="BW115" s="926"/>
      <c r="BX115" s="926"/>
      <c r="BY115" s="926"/>
      <c r="BZ115" s="926"/>
      <c r="CA115" s="926" t="s">
        <v>131</v>
      </c>
      <c r="CB115" s="926"/>
      <c r="CC115" s="926"/>
      <c r="CD115" s="926"/>
      <c r="CE115" s="926"/>
      <c r="CF115" s="920" t="s">
        <v>131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416</v>
      </c>
      <c r="DM115" s="959"/>
      <c r="DN115" s="959"/>
      <c r="DO115" s="959"/>
      <c r="DP115" s="960"/>
      <c r="DQ115" s="961" t="s">
        <v>131</v>
      </c>
      <c r="DR115" s="959"/>
      <c r="DS115" s="959"/>
      <c r="DT115" s="959"/>
      <c r="DU115" s="960"/>
      <c r="DV115" s="962" t="s">
        <v>453</v>
      </c>
      <c r="DW115" s="963"/>
      <c r="DX115" s="963"/>
      <c r="DY115" s="963"/>
      <c r="DZ115" s="964"/>
    </row>
    <row r="116" spans="1:130" s="230" customFormat="1" ht="26.25" customHeight="1" x14ac:dyDescent="0.2">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448</v>
      </c>
      <c r="AG116" s="959"/>
      <c r="AH116" s="959"/>
      <c r="AI116" s="959"/>
      <c r="AJ116" s="960"/>
      <c r="AK116" s="961" t="s">
        <v>416</v>
      </c>
      <c r="AL116" s="959"/>
      <c r="AM116" s="959"/>
      <c r="AN116" s="959"/>
      <c r="AO116" s="960"/>
      <c r="AP116" s="962" t="s">
        <v>416</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416</v>
      </c>
      <c r="BW116" s="926"/>
      <c r="BX116" s="926"/>
      <c r="BY116" s="926"/>
      <c r="BZ116" s="926"/>
      <c r="CA116" s="926" t="s">
        <v>416</v>
      </c>
      <c r="CB116" s="926"/>
      <c r="CC116" s="926"/>
      <c r="CD116" s="926"/>
      <c r="CE116" s="926"/>
      <c r="CF116" s="920" t="s">
        <v>131</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416</v>
      </c>
      <c r="DM116" s="959"/>
      <c r="DN116" s="959"/>
      <c r="DO116" s="959"/>
      <c r="DP116" s="960"/>
      <c r="DQ116" s="961" t="s">
        <v>453</v>
      </c>
      <c r="DR116" s="959"/>
      <c r="DS116" s="959"/>
      <c r="DT116" s="959"/>
      <c r="DU116" s="960"/>
      <c r="DV116" s="962" t="s">
        <v>131</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3728702</v>
      </c>
      <c r="AB117" s="979"/>
      <c r="AC117" s="979"/>
      <c r="AD117" s="979"/>
      <c r="AE117" s="980"/>
      <c r="AF117" s="981">
        <v>3777391</v>
      </c>
      <c r="AG117" s="979"/>
      <c r="AH117" s="979"/>
      <c r="AI117" s="979"/>
      <c r="AJ117" s="980"/>
      <c r="AK117" s="981">
        <v>4076504</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466</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468</v>
      </c>
      <c r="DR117" s="959"/>
      <c r="DS117" s="959"/>
      <c r="DT117" s="959"/>
      <c r="DU117" s="960"/>
      <c r="DV117" s="962" t="s">
        <v>131</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312</v>
      </c>
      <c r="AL118" s="893"/>
      <c r="AM118" s="893"/>
      <c r="AN118" s="893"/>
      <c r="AO118" s="894"/>
      <c r="AP118" s="970" t="s">
        <v>437</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470</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472</v>
      </c>
      <c r="DR118" s="959"/>
      <c r="DS118" s="959"/>
      <c r="DT118" s="959"/>
      <c r="DU118" s="960"/>
      <c r="DV118" s="962" t="s">
        <v>131</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473</v>
      </c>
      <c r="AG119" s="900"/>
      <c r="AH119" s="900"/>
      <c r="AI119" s="900"/>
      <c r="AJ119" s="901"/>
      <c r="AK119" s="902" t="s">
        <v>474</v>
      </c>
      <c r="AL119" s="900"/>
      <c r="AM119" s="900"/>
      <c r="AN119" s="900"/>
      <c r="AO119" s="901"/>
      <c r="AP119" s="903" t="s">
        <v>131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475</v>
      </c>
      <c r="BP119" s="1005"/>
      <c r="BQ119" s="999">
        <v>49121829</v>
      </c>
      <c r="BR119" s="1000"/>
      <c r="BS119" s="1000"/>
      <c r="BT119" s="1000"/>
      <c r="BU119" s="1000"/>
      <c r="BV119" s="1000">
        <v>46932446</v>
      </c>
      <c r="BW119" s="1000"/>
      <c r="BX119" s="1000"/>
      <c r="BY119" s="1000"/>
      <c r="BZ119" s="1000"/>
      <c r="CA119" s="1000">
        <v>43562534</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2672</v>
      </c>
      <c r="DH119" s="986"/>
      <c r="DI119" s="986"/>
      <c r="DJ119" s="986"/>
      <c r="DK119" s="987"/>
      <c r="DL119" s="985">
        <v>2557</v>
      </c>
      <c r="DM119" s="986"/>
      <c r="DN119" s="986"/>
      <c r="DO119" s="986"/>
      <c r="DP119" s="987"/>
      <c r="DQ119" s="985">
        <v>2444</v>
      </c>
      <c r="DR119" s="986"/>
      <c r="DS119" s="986"/>
      <c r="DT119" s="986"/>
      <c r="DU119" s="987"/>
      <c r="DV119" s="988">
        <v>0</v>
      </c>
      <c r="DW119" s="989"/>
      <c r="DX119" s="989"/>
      <c r="DY119" s="989"/>
      <c r="DZ119" s="990"/>
    </row>
    <row r="120" spans="1:130" s="230" customFormat="1" ht="26.25" customHeight="1" x14ac:dyDescent="0.2">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472</v>
      </c>
      <c r="AL120" s="959"/>
      <c r="AM120" s="959"/>
      <c r="AN120" s="959"/>
      <c r="AO120" s="960"/>
      <c r="AP120" s="962" t="s">
        <v>131</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8161824</v>
      </c>
      <c r="BR120" s="931"/>
      <c r="BS120" s="931"/>
      <c r="BT120" s="931"/>
      <c r="BU120" s="931"/>
      <c r="BV120" s="931">
        <v>8432812</v>
      </c>
      <c r="BW120" s="931"/>
      <c r="BX120" s="931"/>
      <c r="BY120" s="931"/>
      <c r="BZ120" s="931"/>
      <c r="CA120" s="931">
        <v>8887520</v>
      </c>
      <c r="CB120" s="931"/>
      <c r="CC120" s="931"/>
      <c r="CD120" s="931"/>
      <c r="CE120" s="931"/>
      <c r="CF120" s="944">
        <v>43.2</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6986114</v>
      </c>
      <c r="DH120" s="931"/>
      <c r="DI120" s="931"/>
      <c r="DJ120" s="931"/>
      <c r="DK120" s="931"/>
      <c r="DL120" s="931">
        <v>6656517</v>
      </c>
      <c r="DM120" s="931"/>
      <c r="DN120" s="931"/>
      <c r="DO120" s="931"/>
      <c r="DP120" s="931"/>
      <c r="DQ120" s="931">
        <v>6291951</v>
      </c>
      <c r="DR120" s="931"/>
      <c r="DS120" s="931"/>
      <c r="DT120" s="931"/>
      <c r="DU120" s="931"/>
      <c r="DV120" s="932">
        <v>30.6</v>
      </c>
      <c r="DW120" s="932"/>
      <c r="DX120" s="932"/>
      <c r="DY120" s="932"/>
      <c r="DZ120" s="933"/>
    </row>
    <row r="121" spans="1:130" s="230" customFormat="1" ht="26.25" customHeight="1" x14ac:dyDescent="0.2">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474</v>
      </c>
      <c r="AB121" s="959"/>
      <c r="AC121" s="959"/>
      <c r="AD121" s="959"/>
      <c r="AE121" s="960"/>
      <c r="AF121" s="961" t="s">
        <v>131</v>
      </c>
      <c r="AG121" s="959"/>
      <c r="AH121" s="959"/>
      <c r="AI121" s="959"/>
      <c r="AJ121" s="960"/>
      <c r="AK121" s="961" t="s">
        <v>473</v>
      </c>
      <c r="AL121" s="959"/>
      <c r="AM121" s="959"/>
      <c r="AN121" s="959"/>
      <c r="AO121" s="960"/>
      <c r="AP121" s="962" t="s">
        <v>468</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11388604</v>
      </c>
      <c r="BR121" s="926"/>
      <c r="BS121" s="926"/>
      <c r="BT121" s="926"/>
      <c r="BU121" s="926"/>
      <c r="BV121" s="926">
        <v>10581185</v>
      </c>
      <c r="BW121" s="926"/>
      <c r="BX121" s="926"/>
      <c r="BY121" s="926"/>
      <c r="BZ121" s="926"/>
      <c r="CA121" s="926">
        <v>9806922</v>
      </c>
      <c r="CB121" s="926"/>
      <c r="CC121" s="926"/>
      <c r="CD121" s="926"/>
      <c r="CE121" s="926"/>
      <c r="CF121" s="920">
        <v>47.7</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v>1826019</v>
      </c>
      <c r="DH121" s="926"/>
      <c r="DI121" s="926"/>
      <c r="DJ121" s="926"/>
      <c r="DK121" s="926"/>
      <c r="DL121" s="926">
        <v>925385</v>
      </c>
      <c r="DM121" s="926"/>
      <c r="DN121" s="926"/>
      <c r="DO121" s="926"/>
      <c r="DP121" s="926"/>
      <c r="DQ121" s="926">
        <v>717139</v>
      </c>
      <c r="DR121" s="926"/>
      <c r="DS121" s="926"/>
      <c r="DT121" s="926"/>
      <c r="DU121" s="926"/>
      <c r="DV121" s="927">
        <v>3.5</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33259976</v>
      </c>
      <c r="BR122" s="1000"/>
      <c r="BS122" s="1000"/>
      <c r="BT122" s="1000"/>
      <c r="BU122" s="1000"/>
      <c r="BV122" s="1000">
        <v>33932901</v>
      </c>
      <c r="BW122" s="1000"/>
      <c r="BX122" s="1000"/>
      <c r="BY122" s="1000"/>
      <c r="BZ122" s="1000"/>
      <c r="CA122" s="1000">
        <v>32465167</v>
      </c>
      <c r="CB122" s="1000"/>
      <c r="CC122" s="1000"/>
      <c r="CD122" s="1000"/>
      <c r="CE122" s="1000"/>
      <c r="CF122" s="1017">
        <v>157.80000000000001</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18024</v>
      </c>
      <c r="DH122" s="926"/>
      <c r="DI122" s="926"/>
      <c r="DJ122" s="926"/>
      <c r="DK122" s="926"/>
      <c r="DL122" s="926">
        <v>17499</v>
      </c>
      <c r="DM122" s="926"/>
      <c r="DN122" s="926"/>
      <c r="DO122" s="926"/>
      <c r="DP122" s="926"/>
      <c r="DQ122" s="926">
        <v>17235</v>
      </c>
      <c r="DR122" s="926"/>
      <c r="DS122" s="926"/>
      <c r="DT122" s="926"/>
      <c r="DU122" s="926"/>
      <c r="DV122" s="927">
        <v>0.1</v>
      </c>
      <c r="DW122" s="927"/>
      <c r="DX122" s="927"/>
      <c r="DY122" s="927"/>
      <c r="DZ122" s="928"/>
    </row>
    <row r="123" spans="1:130" s="230" customFormat="1" ht="26.25" customHeight="1" x14ac:dyDescent="0.2">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131</v>
      </c>
      <c r="AL123" s="959"/>
      <c r="AM123" s="959"/>
      <c r="AN123" s="959"/>
      <c r="AO123" s="960"/>
      <c r="AP123" s="962" t="s">
        <v>468</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485</v>
      </c>
      <c r="BP123" s="1005"/>
      <c r="BQ123" s="1063">
        <v>52810404</v>
      </c>
      <c r="BR123" s="1064"/>
      <c r="BS123" s="1064"/>
      <c r="BT123" s="1064"/>
      <c r="BU123" s="1064"/>
      <c r="BV123" s="1064">
        <v>52946898</v>
      </c>
      <c r="BW123" s="1064"/>
      <c r="BX123" s="1064"/>
      <c r="BY123" s="1064"/>
      <c r="BZ123" s="1064"/>
      <c r="CA123" s="1064">
        <v>51159609</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470</v>
      </c>
      <c r="DW123" s="963"/>
      <c r="DX123" s="963"/>
      <c r="DY123" s="963"/>
      <c r="DZ123" s="964"/>
    </row>
    <row r="124" spans="1:130" s="230" customFormat="1" ht="26.25" customHeight="1" thickBot="1" x14ac:dyDescent="0.25">
      <c r="A124" s="1057"/>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131</v>
      </c>
      <c r="BW124" s="1027"/>
      <c r="BX124" s="1027"/>
      <c r="BY124" s="1027"/>
      <c r="BZ124" s="1027"/>
      <c r="CA124" s="1027" t="s">
        <v>468</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468</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2">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468</v>
      </c>
      <c r="AB125" s="959"/>
      <c r="AC125" s="959"/>
      <c r="AD125" s="959"/>
      <c r="AE125" s="960"/>
      <c r="AF125" s="961" t="s">
        <v>472</v>
      </c>
      <c r="AG125" s="959"/>
      <c r="AH125" s="959"/>
      <c r="AI125" s="959"/>
      <c r="AJ125" s="960"/>
      <c r="AK125" s="961" t="s">
        <v>131</v>
      </c>
      <c r="AL125" s="959"/>
      <c r="AM125" s="959"/>
      <c r="AN125" s="959"/>
      <c r="AO125" s="960"/>
      <c r="AP125" s="962" t="s">
        <v>472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5">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123</v>
      </c>
      <c r="AB126" s="959"/>
      <c r="AC126" s="959"/>
      <c r="AD126" s="959"/>
      <c r="AE126" s="960"/>
      <c r="AF126" s="961">
        <v>121</v>
      </c>
      <c r="AG126" s="959"/>
      <c r="AH126" s="959"/>
      <c r="AI126" s="959"/>
      <c r="AJ126" s="960"/>
      <c r="AK126" s="961">
        <v>119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131</v>
      </c>
      <c r="DM126" s="926"/>
      <c r="DN126" s="926"/>
      <c r="DO126" s="926"/>
      <c r="DP126" s="926"/>
      <c r="DQ126" s="926" t="s">
        <v>473</v>
      </c>
      <c r="DR126" s="926"/>
      <c r="DS126" s="926"/>
      <c r="DT126" s="926"/>
      <c r="DU126" s="926"/>
      <c r="DV126" s="927" t="s">
        <v>131</v>
      </c>
      <c r="DW126" s="927"/>
      <c r="DX126" s="927"/>
      <c r="DY126" s="927"/>
      <c r="DZ126" s="928"/>
    </row>
    <row r="127" spans="1:130" s="230" customFormat="1" ht="26.25" customHeight="1" x14ac:dyDescent="0.2">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474</v>
      </c>
      <c r="AG127" s="959"/>
      <c r="AH127" s="959"/>
      <c r="AI127" s="959"/>
      <c r="AJ127" s="960"/>
      <c r="AK127" s="961" t="s">
        <v>131</v>
      </c>
      <c r="AL127" s="959"/>
      <c r="AM127" s="959"/>
      <c r="AN127" s="959"/>
      <c r="AO127" s="960"/>
      <c r="AP127" s="962" t="s">
        <v>473</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468</v>
      </c>
      <c r="DR127" s="926"/>
      <c r="DS127" s="926"/>
      <c r="DT127" s="926"/>
      <c r="DU127" s="926"/>
      <c r="DV127" s="927" t="s">
        <v>473</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885282</v>
      </c>
      <c r="AB128" s="1046"/>
      <c r="AC128" s="1046"/>
      <c r="AD128" s="1046"/>
      <c r="AE128" s="1047"/>
      <c r="AF128" s="1048">
        <v>868946</v>
      </c>
      <c r="AG128" s="1046"/>
      <c r="AH128" s="1046"/>
      <c r="AI128" s="1046"/>
      <c r="AJ128" s="1047"/>
      <c r="AK128" s="1048">
        <v>839870</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472</v>
      </c>
      <c r="BG128" s="1053"/>
      <c r="BH128" s="1053"/>
      <c r="BI128" s="1053"/>
      <c r="BJ128" s="1053"/>
      <c r="BK128" s="1053"/>
      <c r="BL128" s="1054"/>
      <c r="BM128" s="1052">
        <v>12.2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472</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22374810</v>
      </c>
      <c r="AB129" s="959"/>
      <c r="AC129" s="959"/>
      <c r="AD129" s="959"/>
      <c r="AE129" s="960"/>
      <c r="AF129" s="961">
        <v>23670911</v>
      </c>
      <c r="AG129" s="959"/>
      <c r="AH129" s="959"/>
      <c r="AI129" s="959"/>
      <c r="AJ129" s="960"/>
      <c r="AK129" s="961">
        <v>23419207</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470</v>
      </c>
      <c r="BG129" s="1067"/>
      <c r="BH129" s="1067"/>
      <c r="BI129" s="1067"/>
      <c r="BJ129" s="1067"/>
      <c r="BK129" s="1067"/>
      <c r="BL129" s="1068"/>
      <c r="BM129" s="1066">
        <v>17.2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2634873</v>
      </c>
      <c r="AB130" s="959"/>
      <c r="AC130" s="959"/>
      <c r="AD130" s="959"/>
      <c r="AE130" s="960"/>
      <c r="AF130" s="961">
        <v>2757880</v>
      </c>
      <c r="AG130" s="959"/>
      <c r="AH130" s="959"/>
      <c r="AI130" s="959"/>
      <c r="AJ130" s="960"/>
      <c r="AK130" s="961">
        <v>2846223</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1.2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19739937</v>
      </c>
      <c r="AB131" s="986"/>
      <c r="AC131" s="986"/>
      <c r="AD131" s="986"/>
      <c r="AE131" s="987"/>
      <c r="AF131" s="985">
        <v>20913031</v>
      </c>
      <c r="AG131" s="986"/>
      <c r="AH131" s="986"/>
      <c r="AI131" s="986"/>
      <c r="AJ131" s="987"/>
      <c r="AK131" s="985">
        <v>20572984</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470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1.0564724700000001</v>
      </c>
      <c r="AB132" s="1097"/>
      <c r="AC132" s="1097"/>
      <c r="AD132" s="1097"/>
      <c r="AE132" s="1098"/>
      <c r="AF132" s="1099">
        <v>0.71995781000000003</v>
      </c>
      <c r="AG132" s="1097"/>
      <c r="AH132" s="1097"/>
      <c r="AI132" s="1097"/>
      <c r="AJ132" s="1098"/>
      <c r="AK132" s="1099">
        <v>1.8976877640000001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3.4</v>
      </c>
      <c r="AB133" s="1080"/>
      <c r="AC133" s="1080"/>
      <c r="AD133" s="1080"/>
      <c r="AE133" s="1081"/>
      <c r="AF133" s="1079">
        <v>1.1000000000000001</v>
      </c>
      <c r="AG133" s="1080"/>
      <c r="AH133" s="1080"/>
      <c r="AI133" s="1080"/>
      <c r="AJ133" s="1081"/>
      <c r="AK133" s="1079">
        <v>1.2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QBQ3TRu6YkoQagyLWSoKEjtxmuoNIL5iMoFfRylpdgNcM8jUbL3gLesTKe2rjiRW8TveHEWULRiA8/jqbbggg==" saltValue="nx8qwE9riYO28tExHPTE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75AD-DD71-45C8-98EE-965AB0787157}">
  <sheetPr>
    <tabColor theme="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PDxxzNWRJAw97g6fTDR12ZQEM2VTnIIyf/Glc/OuX+/CaIGraeRsXl2lLRuXzJJEGrwn8qTnZ0g6po4tLvbKA==" saltValue="4bwruSBBSPG53jpMgUcBA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cIBENbehRxd8k0PFqEaI6kJSqKwiRgWmOlqamXdKYL0WVSQlSI4tX1uVb4q/DRpFKsiokt0Mi4zDmdfFsuxFA==" saltValue="ZRMjNZe3q7RRzutDczVnB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7724003</v>
      </c>
      <c r="AP9" s="281">
        <v>74936</v>
      </c>
      <c r="AQ9" s="282">
        <v>62374</v>
      </c>
      <c r="AR9" s="283">
        <v>20.100000000000001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123</v>
      </c>
      <c r="AP10" s="284">
        <v>1</v>
      </c>
      <c r="AQ10" s="285">
        <v>4230</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115207</v>
      </c>
      <c r="AP11" s="284">
        <v>1118</v>
      </c>
      <c r="AQ11" s="285">
        <v>601</v>
      </c>
      <c r="AR11" s="286">
        <v>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13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282488</v>
      </c>
      <c r="AP13" s="284">
        <v>2741</v>
      </c>
      <c r="AQ13" s="285">
        <v>2559</v>
      </c>
      <c r="AR13" s="286">
        <v>7.1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29600</v>
      </c>
      <c r="AP14" s="284">
        <v>287</v>
      </c>
      <c r="AQ14" s="285">
        <v>1133</v>
      </c>
      <c r="AR14" s="286">
        <v>-74.7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-375831</v>
      </c>
      <c r="AP15" s="284">
        <v>-3646</v>
      </c>
      <c r="AQ15" s="285">
        <v>-4006</v>
      </c>
      <c r="AR15" s="286">
        <v>-9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7775590</v>
      </c>
      <c r="AP16" s="284">
        <v>75437</v>
      </c>
      <c r="AQ16" s="285">
        <v>66904</v>
      </c>
      <c r="AR16" s="286">
        <v>12.8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5.94</v>
      </c>
      <c r="AP21" s="298">
        <v>6.16</v>
      </c>
      <c r="AQ21" s="299">
        <v>-0.22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100.6</v>
      </c>
      <c r="AP22" s="303">
        <v>98.9</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3443062</v>
      </c>
      <c r="AP32" s="312">
        <v>33404</v>
      </c>
      <c r="AQ32" s="313">
        <v>33699</v>
      </c>
      <c r="AR32" s="314">
        <v>-0.9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23</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633323</v>
      </c>
      <c r="AP35" s="312">
        <v>6144</v>
      </c>
      <c r="AQ35" s="313">
        <v>5771</v>
      </c>
      <c r="AR35" s="314">
        <v>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t="s">
        <v>524</v>
      </c>
      <c r="AP36" s="312" t="s">
        <v>524</v>
      </c>
      <c r="AQ36" s="313">
        <v>1158</v>
      </c>
      <c r="AR36" s="314" t="s">
        <v>524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v>119</v>
      </c>
      <c r="AP37" s="312">
        <v>1</v>
      </c>
      <c r="AQ37" s="313">
        <v>631</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0</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-839870</v>
      </c>
      <c r="AP39" s="312">
        <v>-8148</v>
      </c>
      <c r="AQ39" s="313">
        <v>-6112</v>
      </c>
      <c r="AR39" s="314">
        <v>33.299999999999997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-2846223</v>
      </c>
      <c r="AP40" s="312">
        <v>-27613</v>
      </c>
      <c r="AQ40" s="313">
        <v>-25565</v>
      </c>
      <c r="AR40" s="314">
        <v>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390411</v>
      </c>
      <c r="AP41" s="312">
        <v>3788</v>
      </c>
      <c r="AQ41" s="313">
        <v>9604</v>
      </c>
      <c r="AR41" s="314">
        <v>-60.6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4892978</v>
      </c>
      <c r="AN51" s="334">
        <v>47204</v>
      </c>
      <c r="AO51" s="335">
        <v>16.399999999999999</v>
      </c>
      <c r="AP51" s="336">
        <v>43226</v>
      </c>
      <c r="AQ51" s="337">
        <v>1.3</v>
      </c>
      <c r="AR51" s="338">
        <v>15.1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3018438</v>
      </c>
      <c r="AN52" s="342">
        <v>29120</v>
      </c>
      <c r="AO52" s="343">
        <v>75.5</v>
      </c>
      <c r="AP52" s="344">
        <v>22622</v>
      </c>
      <c r="AQ52" s="345">
        <v>-0.2</v>
      </c>
      <c r="AR52" s="346">
        <v>75.7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7438765</v>
      </c>
      <c r="AN53" s="334">
        <v>71794</v>
      </c>
      <c r="AO53" s="335">
        <v>52.1</v>
      </c>
      <c r="AP53" s="336">
        <v>42836</v>
      </c>
      <c r="AQ53" s="337">
        <v>-0.9</v>
      </c>
      <c r="AR53" s="338">
        <v>53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3184690</v>
      </c>
      <c r="AN54" s="342">
        <v>30736</v>
      </c>
      <c r="AO54" s="343">
        <v>5.5</v>
      </c>
      <c r="AP54" s="344">
        <v>22936</v>
      </c>
      <c r="AQ54" s="345">
        <v>1.4</v>
      </c>
      <c r="AR54" s="346">
        <v>4.0999999999999996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4112136</v>
      </c>
      <c r="AN55" s="334">
        <v>39650</v>
      </c>
      <c r="AO55" s="335">
        <v>-44.8</v>
      </c>
      <c r="AP55" s="336">
        <v>44161</v>
      </c>
      <c r="AQ55" s="337">
        <v>3.1</v>
      </c>
      <c r="AR55" s="338">
        <v>-47.9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2054415</v>
      </c>
      <c r="AN56" s="342">
        <v>19809</v>
      </c>
      <c r="AO56" s="343">
        <v>-35.6</v>
      </c>
      <c r="AP56" s="344">
        <v>23644</v>
      </c>
      <c r="AQ56" s="345">
        <v>3.1</v>
      </c>
      <c r="AR56" s="346">
        <v>-38.700000000000003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3552709</v>
      </c>
      <c r="AN57" s="334">
        <v>34363</v>
      </c>
      <c r="AO57" s="335">
        <v>-13.3</v>
      </c>
      <c r="AP57" s="336">
        <v>43955</v>
      </c>
      <c r="AQ57" s="337">
        <v>-0.5</v>
      </c>
      <c r="AR57" s="338">
        <v>-12.8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1451586</v>
      </c>
      <c r="AN58" s="342">
        <v>14040</v>
      </c>
      <c r="AO58" s="343">
        <v>-29.1</v>
      </c>
      <c r="AP58" s="344">
        <v>21318</v>
      </c>
      <c r="AQ58" s="345">
        <v>-9.8000000000000007</v>
      </c>
      <c r="AR58" s="346">
        <v>-19.3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1440706</v>
      </c>
      <c r="AN59" s="334">
        <v>13977</v>
      </c>
      <c r="AO59" s="335">
        <v>-59.3</v>
      </c>
      <c r="AP59" s="336">
        <v>41921</v>
      </c>
      <c r="AQ59" s="337">
        <v>-4.5999999999999996</v>
      </c>
      <c r="AR59" s="338">
        <v>-54.7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881293</v>
      </c>
      <c r="AN60" s="342">
        <v>8550</v>
      </c>
      <c r="AO60" s="343">
        <v>-39.1</v>
      </c>
      <c r="AP60" s="344">
        <v>21655</v>
      </c>
      <c r="AQ60" s="345">
        <v>1.6</v>
      </c>
      <c r="AR60" s="346">
        <v>-40.700000000000003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4287459</v>
      </c>
      <c r="AN61" s="349">
        <v>41398</v>
      </c>
      <c r="AO61" s="350">
        <v>-9.8000000000000007</v>
      </c>
      <c r="AP61" s="351">
        <v>43220</v>
      </c>
      <c r="AQ61" s="352">
        <v>-0.3</v>
      </c>
      <c r="AR61" s="338">
        <v>-9.5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2118084</v>
      </c>
      <c r="AN62" s="342">
        <v>20451</v>
      </c>
      <c r="AO62" s="343">
        <v>-4.5999999999999996</v>
      </c>
      <c r="AP62" s="344">
        <v>22435</v>
      </c>
      <c r="AQ62" s="345">
        <v>-0.8</v>
      </c>
      <c r="AR62" s="346">
        <v>-3.8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80/RdpNL11Du9J8JhfVQiu1tBzXykFrGcE8fnD2/y/uo0Nury5xjwT/Vksl+G/cM+yvitEDxiokswowxbrJFQ==" saltValue="zeaDnKaqFDUfMbw3ot6e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4lotfzNcWkkm2gNzAAWb1JV3dZqMEW0bbP4F2VefxsmKTztEuAFL2XcMf5pAbbVHKt9YzIHfeBKo23fUWYEeqA==" saltValue="tENxiqJz+Dg1Phu+RCbE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5N4O+fxmR07m6JlGDvrsfuZYuK3OxCMX0nfFIsi9kYdSh8+SNMRqt+1kSoyeVTZccTAxm8TK8P4ZfKhjjj/AgA==" saltValue="yJhcIzQP/JIfeUHzeCZx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24.9</v>
      </c>
      <c r="G47" s="12">
        <v>24.12</v>
      </c>
      <c r="H47" s="12">
        <v>21.51</v>
      </c>
      <c r="I47" s="12">
        <v>20.84</v>
      </c>
      <c r="J47" s="13">
        <v>22.35</v>
      </c>
    </row>
    <row r="48" spans="2:10" ht="57.75" customHeight="1" x14ac:dyDescent="0.2">
      <c r="B48" s="14"/>
      <c r="C48" s="1141" t="s">
        <v>4</v>
      </c>
      <c r="D48" s="1141"/>
      <c r="E48" s="1142"/>
      <c r="F48" s="15">
        <v>0.56999999999999995</v>
      </c>
      <c r="G48" s="16">
        <v>0.5</v>
      </c>
      <c r="H48" s="16">
        <v>1.03</v>
      </c>
      <c r="I48" s="16">
        <v>2.16</v>
      </c>
      <c r="J48" s="17">
        <v>0.51</v>
      </c>
    </row>
    <row r="49" spans="2:10" ht="57.75" customHeight="1" thickBot="1" x14ac:dyDescent="0.25">
      <c r="B49" s="18"/>
      <c r="C49" s="1143" t="s">
        <v>5</v>
      </c>
      <c r="D49" s="1143"/>
      <c r="E49" s="1144"/>
      <c r="F49" s="19" t="s">
        <v>570</v>
      </c>
      <c r="G49" s="20" t="s">
        <v>571</v>
      </c>
      <c r="H49" s="20" t="s">
        <v>572</v>
      </c>
      <c r="I49" s="20">
        <v>1.19</v>
      </c>
      <c r="J49" s="21" t="s">
        <v>573</v>
      </c>
    </row>
    <row r="50" spans="2:10" ht="13.2" x14ac:dyDescent="0.2"/>
  </sheetData>
  <sheetProtection algorithmName="SHA-512" hashValue="Wxbmm0CxELVjKbuz8l69cpm7dFOySip50T/uK0L9JmWRBeh4uwaA+Vga2tnJERjw+Mq8/6GpL4Ub46cRMxPU4w==" saltValue="Xy+VsBlq8fqM7zSZ/NiA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574</v>
      </c>
      <c r="D34" s="1151"/>
      <c r="E34" s="1152"/>
      <c r="F34" s="32">
        <v>1.87</v>
      </c>
      <c r="G34" s="33">
        <v>2.56</v>
      </c>
      <c r="H34" s="33">
        <v>5.72</v>
      </c>
      <c r="I34" s="33">
        <v>12.83</v>
      </c>
      <c r="J34" s="34">
        <v>19.54</v>
      </c>
      <c r="K34" s="22"/>
      <c r="L34" s="22"/>
      <c r="M34" s="22"/>
      <c r="N34" s="22"/>
      <c r="O34" s="22"/>
      <c r="P34" s="22"/>
    </row>
    <row r="35" spans="1:16" ht="39" customHeight="1" x14ac:dyDescent="0.2">
      <c r="A35" s="22"/>
      <c r="B35" s="35"/>
      <c r="C35" s="1145" t="s">
        <v>575</v>
      </c>
      <c r="D35" s="1146"/>
      <c r="E35" s="1147"/>
      <c r="F35" s="36">
        <v>12.47</v>
      </c>
      <c r="G35" s="37">
        <v>14.12</v>
      </c>
      <c r="H35" s="37">
        <v>13.78</v>
      </c>
      <c r="I35" s="37">
        <v>12.96</v>
      </c>
      <c r="J35" s="38">
        <v>12.23</v>
      </c>
      <c r="K35" s="22"/>
      <c r="L35" s="22"/>
      <c r="M35" s="22"/>
      <c r="N35" s="22"/>
      <c r="O35" s="22"/>
      <c r="P35" s="22"/>
    </row>
    <row r="36" spans="1:16" ht="39" customHeight="1" x14ac:dyDescent="0.2">
      <c r="A36" s="22"/>
      <c r="B36" s="35"/>
      <c r="C36" s="1145" t="s">
        <v>576</v>
      </c>
      <c r="D36" s="1146"/>
      <c r="E36" s="1147"/>
      <c r="F36" s="36">
        <v>8.68</v>
      </c>
      <c r="G36" s="37">
        <v>9.27</v>
      </c>
      <c r="H36" s="37">
        <v>9.66</v>
      </c>
      <c r="I36" s="37">
        <v>9.25</v>
      </c>
      <c r="J36" s="38">
        <v>9.16</v>
      </c>
      <c r="K36" s="22"/>
      <c r="L36" s="22"/>
      <c r="M36" s="22"/>
      <c r="N36" s="22"/>
      <c r="O36" s="22"/>
      <c r="P36" s="22"/>
    </row>
    <row r="37" spans="1:16" ht="39" customHeight="1" x14ac:dyDescent="0.2">
      <c r="A37" s="22"/>
      <c r="B37" s="35"/>
      <c r="C37" s="1145" t="s">
        <v>577</v>
      </c>
      <c r="D37" s="1146"/>
      <c r="E37" s="1147"/>
      <c r="F37" s="36">
        <v>0.39</v>
      </c>
      <c r="G37" s="37">
        <v>0.94</v>
      </c>
      <c r="H37" s="37">
        <v>1.8</v>
      </c>
      <c r="I37" s="37">
        <v>2.2400000000000002</v>
      </c>
      <c r="J37" s="38">
        <v>2.29</v>
      </c>
      <c r="K37" s="22"/>
      <c r="L37" s="22"/>
      <c r="M37" s="22"/>
      <c r="N37" s="22"/>
      <c r="O37" s="22"/>
      <c r="P37" s="22"/>
    </row>
    <row r="38" spans="1:16" ht="39" customHeight="1" x14ac:dyDescent="0.2">
      <c r="A38" s="22"/>
      <c r="B38" s="35"/>
      <c r="C38" s="1145" t="s">
        <v>578</v>
      </c>
      <c r="D38" s="1146"/>
      <c r="E38" s="1147"/>
      <c r="F38" s="36">
        <v>0.53</v>
      </c>
      <c r="G38" s="37">
        <v>0.19</v>
      </c>
      <c r="H38" s="37">
        <v>1.32</v>
      </c>
      <c r="I38" s="37">
        <v>0.94</v>
      </c>
      <c r="J38" s="38">
        <v>0.94</v>
      </c>
      <c r="K38" s="22"/>
      <c r="L38" s="22"/>
      <c r="M38" s="22"/>
      <c r="N38" s="22"/>
      <c r="O38" s="22"/>
      <c r="P38" s="22"/>
    </row>
    <row r="39" spans="1:16" ht="39" customHeight="1" x14ac:dyDescent="0.2">
      <c r="A39" s="22"/>
      <c r="B39" s="35"/>
      <c r="C39" s="1145" t="s">
        <v>579</v>
      </c>
      <c r="D39" s="1146"/>
      <c r="E39" s="1147"/>
      <c r="F39" s="36">
        <v>0.56000000000000005</v>
      </c>
      <c r="G39" s="37">
        <v>0.5</v>
      </c>
      <c r="H39" s="37">
        <v>1.03</v>
      </c>
      <c r="I39" s="37">
        <v>2.15</v>
      </c>
      <c r="J39" s="38">
        <v>0.5</v>
      </c>
      <c r="K39" s="22"/>
      <c r="L39" s="22"/>
      <c r="M39" s="22"/>
      <c r="N39" s="22"/>
      <c r="O39" s="22"/>
      <c r="P39" s="22"/>
    </row>
    <row r="40" spans="1:16" ht="39" customHeight="1" x14ac:dyDescent="0.2">
      <c r="A40" s="22"/>
      <c r="B40" s="35"/>
      <c r="C40" s="1145" t="s">
        <v>580</v>
      </c>
      <c r="D40" s="1146"/>
      <c r="E40" s="1147"/>
      <c r="F40" s="36">
        <v>0.27</v>
      </c>
      <c r="G40" s="37">
        <v>0.27</v>
      </c>
      <c r="H40" s="37">
        <v>0.26</v>
      </c>
      <c r="I40" s="37">
        <v>0.25</v>
      </c>
      <c r="J40" s="38">
        <v>0.28000000000000003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582</v>
      </c>
      <c r="D43" s="1149"/>
      <c r="E43" s="1150"/>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6odykRi0eb1ifpg5DzJAVpUjQphJV4yJztCagB2NGYMopF9R3z2ZEmMfSFk+DfAqG4fC/HGBPiwaphawB9sVQ==" saltValue="bVkhv/kXHFM0jqYqpb7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3798</v>
      </c>
      <c r="L45" s="60">
        <v>3081</v>
      </c>
      <c r="M45" s="60">
        <v>3103</v>
      </c>
      <c r="N45" s="60">
        <v>3201</v>
      </c>
      <c r="O45" s="61">
        <v>3443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2">
      <c r="A48" s="48"/>
      <c r="B48" s="1155"/>
      <c r="C48" s="1156"/>
      <c r="D48" s="62"/>
      <c r="E48" s="1161" t="s">
        <v>15</v>
      </c>
      <c r="F48" s="1161"/>
      <c r="G48" s="1161"/>
      <c r="H48" s="1161"/>
      <c r="I48" s="1161"/>
      <c r="J48" s="1162"/>
      <c r="K48" s="63">
        <v>970</v>
      </c>
      <c r="L48" s="64">
        <v>714</v>
      </c>
      <c r="M48" s="64">
        <v>625</v>
      </c>
      <c r="N48" s="64">
        <v>576</v>
      </c>
      <c r="O48" s="65">
        <v>633</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524</v>
      </c>
      <c r="L49" s="64" t="s">
        <v>524</v>
      </c>
      <c r="M49" s="64" t="s">
        <v>524</v>
      </c>
      <c r="N49" s="64" t="s">
        <v>524</v>
      </c>
      <c r="O49" s="65" t="s">
        <v>524</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524</v>
      </c>
      <c r="L50" s="64" t="s">
        <v>524</v>
      </c>
      <c r="M50" s="64">
        <v>0</v>
      </c>
      <c r="N50" s="64">
        <v>0</v>
      </c>
      <c r="O50" s="65">
        <v>0</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3358</v>
      </c>
      <c r="L52" s="64">
        <v>3455</v>
      </c>
      <c r="M52" s="64">
        <v>3520</v>
      </c>
      <c r="N52" s="64">
        <v>3627</v>
      </c>
      <c r="O52" s="65">
        <v>3685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1410</v>
      </c>
      <c r="L53" s="69">
        <v>340</v>
      </c>
      <c r="M53" s="69">
        <v>208</v>
      </c>
      <c r="N53" s="69">
        <v>150</v>
      </c>
      <c r="O53" s="70">
        <v>391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js1rG1/4mGFfXpBkZYEmOy3DiT5B8Az1l6Ku7cV+/r4VQQiQw4KQn7byd67PDAGhLGb6+DoTBMcLt/gJO3nJw==" saltValue="uMNcxJmCRstcq4LltLug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84" t="s">
        <v>32</v>
      </c>
      <c r="C41" s="1185"/>
      <c r="D41" s="105"/>
      <c r="E41" s="1190" t="s">
        <v>33</v>
      </c>
      <c r="F41" s="1190"/>
      <c r="G41" s="1190"/>
      <c r="H41" s="1191"/>
      <c r="I41" s="355">
        <v>34642</v>
      </c>
      <c r="J41" s="356">
        <v>36325</v>
      </c>
      <c r="K41" s="356">
        <v>36650</v>
      </c>
      <c r="L41" s="356">
        <v>35687</v>
      </c>
      <c r="M41" s="357">
        <v>33004</v>
      </c>
    </row>
    <row r="42" spans="2:13" ht="27.75" customHeight="1" x14ac:dyDescent="0.2">
      <c r="B42" s="1186"/>
      <c r="C42" s="1187"/>
      <c r="D42" s="106"/>
      <c r="E42" s="1192" t="s">
        <v>34</v>
      </c>
      <c r="F42" s="1192"/>
      <c r="G42" s="1192"/>
      <c r="H42" s="1193"/>
      <c r="I42" s="358" t="s">
        <v>524</v>
      </c>
      <c r="J42" s="359">
        <v>3</v>
      </c>
      <c r="K42" s="359">
        <v>3</v>
      </c>
      <c r="L42" s="359">
        <v>3</v>
      </c>
      <c r="M42" s="360">
        <v>2</v>
      </c>
    </row>
    <row r="43" spans="2:13" ht="27.75" customHeight="1" x14ac:dyDescent="0.2">
      <c r="B43" s="1186"/>
      <c r="C43" s="1187"/>
      <c r="D43" s="106"/>
      <c r="E43" s="1192" t="s">
        <v>35</v>
      </c>
      <c r="F43" s="1192"/>
      <c r="G43" s="1192"/>
      <c r="H43" s="1193"/>
      <c r="I43" s="358">
        <v>12562</v>
      </c>
      <c r="J43" s="359">
        <v>12033</v>
      </c>
      <c r="K43" s="359">
        <v>8830</v>
      </c>
      <c r="L43" s="359">
        <v>7599</v>
      </c>
      <c r="M43" s="360">
        <v>7026</v>
      </c>
    </row>
    <row r="44" spans="2:13" ht="27.75" customHeight="1" x14ac:dyDescent="0.2">
      <c r="B44" s="1186"/>
      <c r="C44" s="1187"/>
      <c r="D44" s="106"/>
      <c r="E44" s="1192" t="s">
        <v>36</v>
      </c>
      <c r="F44" s="1192"/>
      <c r="G44" s="1192"/>
      <c r="H44" s="1193"/>
      <c r="I44" s="358" t="s">
        <v>524</v>
      </c>
      <c r="J44" s="359" t="s">
        <v>524</v>
      </c>
      <c r="K44" s="359" t="s">
        <v>524</v>
      </c>
      <c r="L44" s="359" t="s">
        <v>524</v>
      </c>
      <c r="M44" s="360" t="s">
        <v>524</v>
      </c>
    </row>
    <row r="45" spans="2:13" ht="27.75" customHeight="1" x14ac:dyDescent="0.2">
      <c r="B45" s="1186"/>
      <c r="C45" s="1187"/>
      <c r="D45" s="106"/>
      <c r="E45" s="1192" t="s">
        <v>37</v>
      </c>
      <c r="F45" s="1192"/>
      <c r="G45" s="1192"/>
      <c r="H45" s="1193"/>
      <c r="I45" s="358">
        <v>4011</v>
      </c>
      <c r="J45" s="359">
        <v>3847</v>
      </c>
      <c r="K45" s="359">
        <v>3639</v>
      </c>
      <c r="L45" s="359">
        <v>3644</v>
      </c>
      <c r="M45" s="360">
        <v>3529</v>
      </c>
    </row>
    <row r="46" spans="2:13" ht="27.75" customHeight="1" x14ac:dyDescent="0.2">
      <c r="B46" s="1186"/>
      <c r="C46" s="1187"/>
      <c r="D46" s="107"/>
      <c r="E46" s="1192" t="s">
        <v>38</v>
      </c>
      <c r="F46" s="1192"/>
      <c r="G46" s="1192"/>
      <c r="H46" s="1193"/>
      <c r="I46" s="358" t="s">
        <v>524</v>
      </c>
      <c r="J46" s="359" t="s">
        <v>524</v>
      </c>
      <c r="K46" s="359" t="s">
        <v>524</v>
      </c>
      <c r="L46" s="359" t="s">
        <v>524</v>
      </c>
      <c r="M46" s="360" t="s">
        <v>524</v>
      </c>
    </row>
    <row r="47" spans="2:13" ht="27.75" customHeight="1" x14ac:dyDescent="0.2">
      <c r="B47" s="1186"/>
      <c r="C47" s="1187"/>
      <c r="D47" s="108"/>
      <c r="E47" s="1194" t="s">
        <v>39</v>
      </c>
      <c r="F47" s="1195"/>
      <c r="G47" s="1195"/>
      <c r="H47" s="1196"/>
      <c r="I47" s="358" t="s">
        <v>524</v>
      </c>
      <c r="J47" s="359" t="s">
        <v>524</v>
      </c>
      <c r="K47" s="359" t="s">
        <v>524</v>
      </c>
      <c r="L47" s="359" t="s">
        <v>524</v>
      </c>
      <c r="M47" s="360" t="s">
        <v>524</v>
      </c>
    </row>
    <row r="48" spans="2:13" ht="27.75" customHeight="1" x14ac:dyDescent="0.2">
      <c r="B48" s="1186"/>
      <c r="C48" s="1187"/>
      <c r="D48" s="106"/>
      <c r="E48" s="1192" t="s">
        <v>40</v>
      </c>
      <c r="F48" s="1192"/>
      <c r="G48" s="1192"/>
      <c r="H48" s="1193"/>
      <c r="I48" s="358" t="s">
        <v>524</v>
      </c>
      <c r="J48" s="359" t="s">
        <v>524</v>
      </c>
      <c r="K48" s="359" t="s">
        <v>524</v>
      </c>
      <c r="L48" s="359" t="s">
        <v>524</v>
      </c>
      <c r="M48" s="360" t="s">
        <v>524</v>
      </c>
    </row>
    <row r="49" spans="2:13" ht="27.75" customHeight="1" x14ac:dyDescent="0.2">
      <c r="B49" s="1188"/>
      <c r="C49" s="1189"/>
      <c r="D49" s="106"/>
      <c r="E49" s="1192" t="s">
        <v>41</v>
      </c>
      <c r="F49" s="1192"/>
      <c r="G49" s="1192"/>
      <c r="H49" s="1193"/>
      <c r="I49" s="358" t="s">
        <v>524</v>
      </c>
      <c r="J49" s="359" t="s">
        <v>524</v>
      </c>
      <c r="K49" s="359" t="s">
        <v>524</v>
      </c>
      <c r="L49" s="359" t="s">
        <v>524</v>
      </c>
      <c r="M49" s="360" t="s">
        <v>524</v>
      </c>
    </row>
    <row r="50" spans="2:13" ht="27.75" customHeight="1" x14ac:dyDescent="0.2">
      <c r="B50" s="1197" t="s">
        <v>42</v>
      </c>
      <c r="C50" s="1198"/>
      <c r="D50" s="109"/>
      <c r="E50" s="1192" t="s">
        <v>43</v>
      </c>
      <c r="F50" s="1192"/>
      <c r="G50" s="1192"/>
      <c r="H50" s="1193"/>
      <c r="I50" s="358">
        <v>8442</v>
      </c>
      <c r="J50" s="359">
        <v>8422</v>
      </c>
      <c r="K50" s="359">
        <v>8162</v>
      </c>
      <c r="L50" s="359">
        <v>8433</v>
      </c>
      <c r="M50" s="360">
        <v>8888</v>
      </c>
    </row>
    <row r="51" spans="2:13" ht="27.75" customHeight="1" x14ac:dyDescent="0.2">
      <c r="B51" s="1186"/>
      <c r="C51" s="1187"/>
      <c r="D51" s="106"/>
      <c r="E51" s="1192" t="s">
        <v>44</v>
      </c>
      <c r="F51" s="1192"/>
      <c r="G51" s="1192"/>
      <c r="H51" s="1193"/>
      <c r="I51" s="358">
        <v>10203</v>
      </c>
      <c r="J51" s="359">
        <v>11331</v>
      </c>
      <c r="K51" s="359">
        <v>11389</v>
      </c>
      <c r="L51" s="359">
        <v>10581</v>
      </c>
      <c r="M51" s="360">
        <v>9807</v>
      </c>
    </row>
    <row r="52" spans="2:13" ht="27.75" customHeight="1" x14ac:dyDescent="0.2">
      <c r="B52" s="1188"/>
      <c r="C52" s="1189"/>
      <c r="D52" s="106"/>
      <c r="E52" s="1192" t="s">
        <v>45</v>
      </c>
      <c r="F52" s="1192"/>
      <c r="G52" s="1192"/>
      <c r="H52" s="1193"/>
      <c r="I52" s="358">
        <v>31994</v>
      </c>
      <c r="J52" s="359">
        <v>32850</v>
      </c>
      <c r="K52" s="359">
        <v>33260</v>
      </c>
      <c r="L52" s="359">
        <v>33933</v>
      </c>
      <c r="M52" s="360">
        <v>32465</v>
      </c>
    </row>
    <row r="53" spans="2:13" ht="27.75" customHeight="1" thickBot="1" x14ac:dyDescent="0.25">
      <c r="B53" s="1199" t="s">
        <v>46</v>
      </c>
      <c r="C53" s="1200"/>
      <c r="D53" s="110"/>
      <c r="E53" s="1201" t="s">
        <v>47</v>
      </c>
      <c r="F53" s="1201"/>
      <c r="G53" s="1201"/>
      <c r="H53" s="1202"/>
      <c r="I53" s="361">
        <v>576</v>
      </c>
      <c r="J53" s="362">
        <v>-394</v>
      </c>
      <c r="K53" s="362">
        <v>-3689</v>
      </c>
      <c r="L53" s="362">
        <v>-6014</v>
      </c>
      <c r="M53" s="363">
        <v>-7597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9rnjdV0V+1oAFhQPmxG01E0oilwtMgMdVOCs80sFAjOsKYERaUiJX7g8Xbc7i51AhkK4yaWjT2t9pjGk3bqYg==" saltValue="SF81CLhgAL2RCj6Rk94S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50</v>
      </c>
      <c r="D55" s="1211"/>
      <c r="E55" s="1212"/>
      <c r="F55" s="122">
        <v>4812</v>
      </c>
      <c r="G55" s="122">
        <v>4934</v>
      </c>
      <c r="H55" s="123">
        <v>5235</v>
      </c>
    </row>
    <row r="56" spans="2:8" ht="52.5" customHeight="1" x14ac:dyDescent="0.2">
      <c r="B56" s="124"/>
      <c r="C56" s="1213" t="s">
        <v>51</v>
      </c>
      <c r="D56" s="1213"/>
      <c r="E56" s="1214"/>
      <c r="F56" s="125" t="s">
        <v>524</v>
      </c>
      <c r="G56" s="125" t="s">
        <v>524</v>
      </c>
      <c r="H56" s="126" t="s">
        <v>524</v>
      </c>
    </row>
    <row r="57" spans="2:8" ht="53.25" customHeight="1" x14ac:dyDescent="0.2">
      <c r="B57" s="124"/>
      <c r="C57" s="1215" t="s">
        <v>52</v>
      </c>
      <c r="D57" s="1215"/>
      <c r="E57" s="1216"/>
      <c r="F57" s="127">
        <v>2187</v>
      </c>
      <c r="G57" s="127">
        <v>2308</v>
      </c>
      <c r="H57" s="128">
        <v>2449</v>
      </c>
    </row>
    <row r="58" spans="2:8" ht="45.75" customHeight="1" x14ac:dyDescent="0.2">
      <c r="B58" s="129"/>
      <c r="C58" s="1203" t="s">
        <v>599</v>
      </c>
      <c r="D58" s="1204"/>
      <c r="E58" s="1205"/>
      <c r="F58" s="130">
        <v>424</v>
      </c>
      <c r="G58" s="130">
        <v>425</v>
      </c>
      <c r="H58" s="131">
        <v>429</v>
      </c>
    </row>
    <row r="59" spans="2:8" ht="45.75" customHeight="1" x14ac:dyDescent="0.2">
      <c r="B59" s="129"/>
      <c r="C59" s="1203" t="s">
        <v>600</v>
      </c>
      <c r="D59" s="1204"/>
      <c r="E59" s="1205"/>
      <c r="F59" s="130">
        <v>293</v>
      </c>
      <c r="G59" s="130">
        <v>361</v>
      </c>
      <c r="H59" s="131">
        <v>429</v>
      </c>
    </row>
    <row r="60" spans="2:8" ht="45.75" customHeight="1" x14ac:dyDescent="0.2">
      <c r="B60" s="129"/>
      <c r="C60" s="1203" t="s">
        <v>601</v>
      </c>
      <c r="D60" s="1204"/>
      <c r="E60" s="1205"/>
      <c r="F60" s="130">
        <v>391</v>
      </c>
      <c r="G60" s="130">
        <v>397</v>
      </c>
      <c r="H60" s="131">
        <v>403</v>
      </c>
    </row>
    <row r="61" spans="2:8" ht="45.75" customHeight="1" x14ac:dyDescent="0.2">
      <c r="B61" s="129"/>
      <c r="C61" s="1203" t="s">
        <v>603</v>
      </c>
      <c r="D61" s="1204"/>
      <c r="E61" s="1205"/>
      <c r="F61" s="130">
        <v>195</v>
      </c>
      <c r="G61" s="130">
        <v>217</v>
      </c>
      <c r="H61" s="131">
        <v>242</v>
      </c>
    </row>
    <row r="62" spans="2:8" ht="45.75" customHeight="1" thickBot="1" x14ac:dyDescent="0.25">
      <c r="B62" s="132"/>
      <c r="C62" s="1206" t="s">
        <v>602</v>
      </c>
      <c r="D62" s="1207"/>
      <c r="E62" s="1208"/>
      <c r="F62" s="133">
        <v>125</v>
      </c>
      <c r="G62" s="133">
        <v>143</v>
      </c>
      <c r="H62" s="134">
        <v>150</v>
      </c>
    </row>
    <row r="63" spans="2:8" ht="52.5" customHeight="1" thickBot="1" x14ac:dyDescent="0.25">
      <c r="B63" s="135"/>
      <c r="C63" s="1209" t="s">
        <v>53</v>
      </c>
      <c r="D63" s="1209"/>
      <c r="E63" s="1210"/>
      <c r="F63" s="136">
        <v>6999</v>
      </c>
      <c r="G63" s="136">
        <v>7242</v>
      </c>
      <c r="H63" s="137">
        <v>7683</v>
      </c>
    </row>
    <row r="64" spans="2:8" ht="13.2" x14ac:dyDescent="0.2"/>
  </sheetData>
  <sheetProtection algorithmName="SHA-512" hashValue="wqYwzSRYu+Hs3g51ayFrprGY/NyWSmRkLvpZsvuMrBDEWXqGsvOdjF4I276NblOPPHNpVES/w7t1mIxk5OhPWQ==" saltValue="hDymGDWF6CGXORP0AZv+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6162-6135-4DCE-90DE-FF0AC4F41C1F}">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610</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3</v>
      </c>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68.2</v>
      </c>
      <c r="BQ53" s="1224"/>
      <c r="BR53" s="1224"/>
      <c r="BS53" s="1224"/>
      <c r="BT53" s="1224"/>
      <c r="BU53" s="1224"/>
      <c r="BV53" s="1224"/>
      <c r="BW53" s="1224"/>
      <c r="BX53" s="1224">
        <v>65.3</v>
      </c>
      <c r="BY53" s="1224"/>
      <c r="BZ53" s="1224"/>
      <c r="CA53" s="1224"/>
      <c r="CB53" s="1224"/>
      <c r="CC53" s="1224"/>
      <c r="CD53" s="1224"/>
      <c r="CE53" s="1224"/>
      <c r="CF53" s="1224">
        <v>64.900000000000006</v>
      </c>
      <c r="CG53" s="1224"/>
      <c r="CH53" s="1224"/>
      <c r="CI53" s="1224"/>
      <c r="CJ53" s="1224"/>
      <c r="CK53" s="1224"/>
      <c r="CL53" s="1224"/>
      <c r="CM53" s="1224"/>
      <c r="CN53" s="1224">
        <v>64.900000000000006</v>
      </c>
      <c r="CO53" s="1224"/>
      <c r="CP53" s="1224"/>
      <c r="CQ53" s="1224"/>
      <c r="CR53" s="1224"/>
      <c r="CS53" s="1224"/>
      <c r="CT53" s="1224"/>
      <c r="CU53" s="1224"/>
      <c r="CV53" s="1224">
        <v>66.3</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5</v>
      </c>
      <c r="BQ55" s="1224"/>
      <c r="BR55" s="1224"/>
      <c r="BS55" s="1224"/>
      <c r="BT55" s="1224"/>
      <c r="BU55" s="1224"/>
      <c r="BV55" s="1224"/>
      <c r="BW55" s="1224"/>
      <c r="BX55" s="1224">
        <v>5.4</v>
      </c>
      <c r="BY55" s="1224"/>
      <c r="BZ55" s="1224"/>
      <c r="CA55" s="1224"/>
      <c r="CB55" s="1224"/>
      <c r="CC55" s="1224"/>
      <c r="CD55" s="1224"/>
      <c r="CE55" s="1224"/>
      <c r="CF55" s="1224">
        <v>3.9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61.6</v>
      </c>
      <c r="BQ57" s="1224"/>
      <c r="BR57" s="1224"/>
      <c r="BS57" s="1224"/>
      <c r="BT57" s="1224"/>
      <c r="BU57" s="1224"/>
      <c r="BV57" s="1224"/>
      <c r="BW57" s="1224"/>
      <c r="BX57" s="1224">
        <v>62.5</v>
      </c>
      <c r="BY57" s="1224"/>
      <c r="BZ57" s="1224"/>
      <c r="CA57" s="1224"/>
      <c r="CB57" s="1224"/>
      <c r="CC57" s="1224"/>
      <c r="CD57" s="1224"/>
      <c r="CE57" s="1224"/>
      <c r="CF57" s="1224">
        <v>63.1</v>
      </c>
      <c r="CG57" s="1224"/>
      <c r="CH57" s="1224"/>
      <c r="CI57" s="1224"/>
      <c r="CJ57" s="1224"/>
      <c r="CK57" s="1224"/>
      <c r="CL57" s="1224"/>
      <c r="CM57" s="1224"/>
      <c r="CN57" s="1224">
        <v>63.2</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613</v>
      </c>
    </row>
    <row r="64" spans="1:109" ht="13.2" x14ac:dyDescent="0.2">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610</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3</v>
      </c>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5.5</v>
      </c>
      <c r="BQ75" s="1224"/>
      <c r="BR75" s="1224"/>
      <c r="BS75" s="1224"/>
      <c r="BT75" s="1224"/>
      <c r="BU75" s="1224"/>
      <c r="BV75" s="1224"/>
      <c r="BW75" s="1224"/>
      <c r="BX75" s="1224">
        <v>4.7</v>
      </c>
      <c r="BY75" s="1224"/>
      <c r="BZ75" s="1224"/>
      <c r="CA75" s="1224"/>
      <c r="CB75" s="1224"/>
      <c r="CC75" s="1224"/>
      <c r="CD75" s="1224"/>
      <c r="CE75" s="1224"/>
      <c r="CF75" s="1224">
        <v>3.4</v>
      </c>
      <c r="CG75" s="1224"/>
      <c r="CH75" s="1224"/>
      <c r="CI75" s="1224"/>
      <c r="CJ75" s="1224"/>
      <c r="CK75" s="1224"/>
      <c r="CL75" s="1224"/>
      <c r="CM75" s="1224"/>
      <c r="CN75" s="1224">
        <v>1.1000000000000001</v>
      </c>
      <c r="CO75" s="1224"/>
      <c r="CP75" s="1224"/>
      <c r="CQ75" s="1224"/>
      <c r="CR75" s="1224"/>
      <c r="CS75" s="1224"/>
      <c r="CT75" s="1224"/>
      <c r="CU75" s="1224"/>
      <c r="CV75" s="1224">
        <v>1.2</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5</v>
      </c>
      <c r="BQ77" s="1224"/>
      <c r="BR77" s="1224"/>
      <c r="BS77" s="1224"/>
      <c r="BT77" s="1224"/>
      <c r="BU77" s="1224"/>
      <c r="BV77" s="1224"/>
      <c r="BW77" s="1224"/>
      <c r="BX77" s="1224">
        <v>5.4</v>
      </c>
      <c r="BY77" s="1224"/>
      <c r="BZ77" s="1224"/>
      <c r="CA77" s="1224"/>
      <c r="CB77" s="1224"/>
      <c r="CC77" s="1224"/>
      <c r="CD77" s="1224"/>
      <c r="CE77" s="1224"/>
      <c r="CF77" s="1224">
        <v>3.9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4.5</v>
      </c>
      <c r="BQ79" s="1224"/>
      <c r="BR79" s="1224"/>
      <c r="BS79" s="1224"/>
      <c r="BT79" s="1224"/>
      <c r="BU79" s="1224"/>
      <c r="BV79" s="1224"/>
      <c r="BW79" s="1224"/>
      <c r="BX79" s="1224">
        <v>4.2</v>
      </c>
      <c r="BY79" s="1224"/>
      <c r="BZ79" s="1224"/>
      <c r="CA79" s="1224"/>
      <c r="CB79" s="1224"/>
      <c r="CC79" s="1224"/>
      <c r="CD79" s="1224"/>
      <c r="CE79" s="1224"/>
      <c r="CF79" s="1224">
        <v>4.2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VYCDK9zueB7yj6/9/XffXTTtSJmUgc/9SRUXgyi+qSJMihVn0UjGnoJPZbl5+vPnqpoa2dhXhE66pBfE1J3sqQ==" saltValue="+hOmQssbQe/dldSJDEXxZ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8B9F-B472-45B2-8048-22746E488AF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qC+4F/qjW5xaciaPmEE8ko6rwpOiDZ5io7R6DPe91XrAFueYmfqKEZ4kIAhjZq3OMB4JmJGy5GLBHeqwPKiedg==" saltValue="E7IIkOsYyOxIGkfyh7IW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F61B-C210-4271-A4E7-08E5488E0CD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2Y1UeF1Tmm+SOnLg6cEk3Kl+5SMFC0U3uFg3UT6Wa/VKUm5Q7hxh07NQBbsbE25NW8uI/hulqRQyQS2zh4yV7A==" saltValue="J1+wmjpnja/0YvE9LZw2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47204</v>
      </c>
      <c r="E3" s="156"/>
      <c r="F3" s="157">
        <v>43226</v>
      </c>
      <c r="G3" s="158"/>
      <c r="H3" s="159"/>
    </row>
    <row r="4" spans="1:8" x14ac:dyDescent="0.2">
      <c r="A4" s="160"/>
      <c r="B4" s="161"/>
      <c r="C4" s="162"/>
      <c r="D4" s="163">
        <v>29120</v>
      </c>
      <c r="E4" s="164"/>
      <c r="F4" s="165">
        <v>22622</v>
      </c>
      <c r="G4" s="166"/>
      <c r="H4" s="167"/>
    </row>
    <row r="5" spans="1:8" x14ac:dyDescent="0.2">
      <c r="A5" s="148" t="s">
        <v>557</v>
      </c>
      <c r="B5" s="153"/>
      <c r="C5" s="154"/>
      <c r="D5" s="155">
        <v>71794</v>
      </c>
      <c r="E5" s="156"/>
      <c r="F5" s="157">
        <v>42836</v>
      </c>
      <c r="G5" s="158"/>
      <c r="H5" s="159"/>
    </row>
    <row r="6" spans="1:8" x14ac:dyDescent="0.2">
      <c r="A6" s="160"/>
      <c r="B6" s="161"/>
      <c r="C6" s="162"/>
      <c r="D6" s="163">
        <v>30736</v>
      </c>
      <c r="E6" s="164"/>
      <c r="F6" s="165">
        <v>22936</v>
      </c>
      <c r="G6" s="166"/>
      <c r="H6" s="167"/>
    </row>
    <row r="7" spans="1:8" x14ac:dyDescent="0.2">
      <c r="A7" s="148" t="s">
        <v>558</v>
      </c>
      <c r="B7" s="153"/>
      <c r="C7" s="154"/>
      <c r="D7" s="155">
        <v>39650</v>
      </c>
      <c r="E7" s="156"/>
      <c r="F7" s="157">
        <v>44161</v>
      </c>
      <c r="G7" s="158"/>
      <c r="H7" s="159"/>
    </row>
    <row r="8" spans="1:8" x14ac:dyDescent="0.2">
      <c r="A8" s="160"/>
      <c r="B8" s="161"/>
      <c r="C8" s="162"/>
      <c r="D8" s="163">
        <v>19809</v>
      </c>
      <c r="E8" s="164"/>
      <c r="F8" s="165">
        <v>23644</v>
      </c>
      <c r="G8" s="166"/>
      <c r="H8" s="167"/>
    </row>
    <row r="9" spans="1:8" x14ac:dyDescent="0.2">
      <c r="A9" s="148" t="s">
        <v>559</v>
      </c>
      <c r="B9" s="153"/>
      <c r="C9" s="154"/>
      <c r="D9" s="155">
        <v>34363</v>
      </c>
      <c r="E9" s="156"/>
      <c r="F9" s="157">
        <v>43955</v>
      </c>
      <c r="G9" s="158"/>
      <c r="H9" s="159"/>
    </row>
    <row r="10" spans="1:8" x14ac:dyDescent="0.2">
      <c r="A10" s="160"/>
      <c r="B10" s="161"/>
      <c r="C10" s="162"/>
      <c r="D10" s="163">
        <v>14040</v>
      </c>
      <c r="E10" s="164"/>
      <c r="F10" s="165">
        <v>21318</v>
      </c>
      <c r="G10" s="166"/>
      <c r="H10" s="167"/>
    </row>
    <row r="11" spans="1:8" x14ac:dyDescent="0.2">
      <c r="A11" s="148" t="s">
        <v>560</v>
      </c>
      <c r="B11" s="153"/>
      <c r="C11" s="154"/>
      <c r="D11" s="155">
        <v>13977</v>
      </c>
      <c r="E11" s="156"/>
      <c r="F11" s="157">
        <v>41921</v>
      </c>
      <c r="G11" s="158"/>
      <c r="H11" s="159"/>
    </row>
    <row r="12" spans="1:8" x14ac:dyDescent="0.2">
      <c r="A12" s="160"/>
      <c r="B12" s="161"/>
      <c r="C12" s="168"/>
      <c r="D12" s="163">
        <v>8550</v>
      </c>
      <c r="E12" s="164"/>
      <c r="F12" s="165">
        <v>21655</v>
      </c>
      <c r="G12" s="166"/>
      <c r="H12" s="167"/>
    </row>
    <row r="13" spans="1:8" x14ac:dyDescent="0.2">
      <c r="A13" s="148"/>
      <c r="B13" s="153"/>
      <c r="C13" s="169"/>
      <c r="D13" s="170">
        <v>41398</v>
      </c>
      <c r="E13" s="171"/>
      <c r="F13" s="172">
        <v>43220</v>
      </c>
      <c r="G13" s="173"/>
      <c r="H13" s="159"/>
    </row>
    <row r="14" spans="1:8" x14ac:dyDescent="0.2">
      <c r="A14" s="160"/>
      <c r="B14" s="161"/>
      <c r="C14" s="162"/>
      <c r="D14" s="163">
        <v>20451</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0.56999999999999995</v>
      </c>
      <c r="C19" s="174">
        <f>ROUND(VALUE(SUBSTITUTE(実質収支比率等に係る経年分析!G$48,"▲","-")),2)</f>
        <v>0.5</v>
      </c>
      <c r="D19" s="174">
        <f>ROUND(VALUE(SUBSTITUTE(実質収支比率等に係る経年分析!H$48,"▲","-")),2)</f>
        <v>1.03</v>
      </c>
      <c r="E19" s="174">
        <f>ROUND(VALUE(SUBSTITUTE(実質収支比率等に係る経年分析!I$48,"▲","-")),2)</f>
        <v>2.16</v>
      </c>
      <c r="F19" s="174">
        <f>ROUND(VALUE(SUBSTITUTE(実質収支比率等に係る経年分析!J$48,"▲","-")),2)</f>
        <v>0.51</v>
      </c>
    </row>
    <row r="20" spans="1:11" x14ac:dyDescent="0.2">
      <c r="A20" s="174" t="s">
        <v>57</v>
      </c>
      <c r="B20" s="174">
        <f>ROUND(VALUE(SUBSTITUTE(実質収支比率等に係る経年分析!F$47,"▲","-")),2)</f>
        <v>24.9</v>
      </c>
      <c r="C20" s="174">
        <f>ROUND(VALUE(SUBSTITUTE(実質収支比率等に係る経年分析!G$47,"▲","-")),2)</f>
        <v>24.12</v>
      </c>
      <c r="D20" s="174">
        <f>ROUND(VALUE(SUBSTITUTE(実質収支比率等に係る経年分析!H$47,"▲","-")),2)</f>
        <v>21.51</v>
      </c>
      <c r="E20" s="174">
        <f>ROUND(VALUE(SUBSTITUTE(実質収支比率等に係る経年分析!I$47,"▲","-")),2)</f>
        <v>20.84</v>
      </c>
      <c r="F20" s="174">
        <f>ROUND(VALUE(SUBSTITUTE(実質収支比率等に係る経年分析!J$47,"▲","-")),2)</f>
        <v>22.35</v>
      </c>
    </row>
    <row r="21" spans="1:11" x14ac:dyDescent="0.2">
      <c r="A21" s="174" t="s">
        <v>58</v>
      </c>
      <c r="B21" s="174">
        <f>IF(ISNUMBER(VALUE(SUBSTITUTE(実質収支比率等に係る経年分析!F$49,"▲","-"))),ROUND(VALUE(SUBSTITUTE(実質収支比率等に係る経年分析!F$49,"▲","-")),2),NA())</f>
        <v>-2.37</v>
      </c>
      <c r="C21" s="174">
        <f>IF(ISNUMBER(VALUE(SUBSTITUTE(実質収支比率等に係る経年分析!G$49,"▲","-"))),ROUND(VALUE(SUBSTITUTE(実質収支比率等に係る経年分析!G$49,"▲","-")),2),NA())</f>
        <v>-0.91</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1.19</v>
      </c>
      <c r="F21" s="174">
        <f>IF(ISNUMBER(VALUE(SUBSTITUTE(実質収支比率等に係る経年分析!J$49,"▲","-"))),ROUND(VALUE(SUBSTITUTE(実質収支比率等に係る経年分析!J$49,"▲","-")),2),NA())</f>
        <v>-1.67</v>
      </c>
    </row>
    <row r="24" spans="1:11" x14ac:dyDescent="0.2">
      <c r="A24" s="144" t="s">
        <v>59</v>
      </c>
    </row>
    <row r="25" spans="1:11" x14ac:dyDescent="0.2">
      <c r="A25" s="175"/>
      <c r="B25" s="175" t="str">
        <f>'連結実質赤字比率に係る赤字・黒字の構成分析　公営企業反映要'!F$33</f>
        <v>H30</v>
      </c>
      <c r="C25" s="175"/>
      <c r="D25" s="175" t="str">
        <f>'連結実質赤字比率に係る赤字・黒字の構成分析　公営企業反映要'!G$33</f>
        <v>R01</v>
      </c>
      <c r="E25" s="175"/>
      <c r="F25" s="175" t="str">
        <f>'連結実質赤字比率に係る赤字・黒字の構成分析　公営企業反映要'!H$33</f>
        <v>R02</v>
      </c>
      <c r="G25" s="175"/>
      <c r="H25" s="175" t="str">
        <f>'連結実質赤字比率に係る赤字・黒字の構成分析　公営企業反映要'!I$33</f>
        <v>R03</v>
      </c>
      <c r="I25" s="175"/>
      <c r="J25" s="175" t="str">
        <f>'連結実質赤字比率に係る赤字・黒字の構成分析　公営企業反映要'!J$33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　公営企業反映要'!C$43="",NA(),'連結実質赤字比率に係る赤字・黒字の構成分析　公営企業反映要'!C$43)</f>
        <v>その他会計（黒字）</v>
      </c>
      <c r="B27" s="175" t="e">
        <f>IF(ROUND(VALUE(SUBSTITUTE('連結実質赤字比率に係る赤字・黒字の構成分析　公営企業反映要'!F$43,"▲", "-")), 2) &lt; 0, ABS(ROUND(VALUE(SUBSTITUTE('連結実質赤字比率に係る赤字・黒字の構成分析　公営企業反映要'!F$43,"▲", "-")), 2)), NA())</f>
        <v>#VALUE!</v>
      </c>
      <c r="C27" s="175" t="e">
        <f>IF(ROUND(VALUE(SUBSTITUTE('連結実質赤字比率に係る赤字・黒字の構成分析　公営企業反映要'!F$43,"▲", "-")), 2) &gt;= 0, ABS(ROUND(VALUE(SUBSTITUTE('連結実質赤字比率に係る赤字・黒字の構成分析　公営企業反映要'!F$43,"▲", "-")), 2)), NA())</f>
        <v>#VALUE!</v>
      </c>
      <c r="D27" s="175" t="e">
        <f>IF(ROUND(VALUE(SUBSTITUTE('連結実質赤字比率に係る赤字・黒字の構成分析　公営企業反映要'!G$43,"▲", "-")), 2) &lt; 0, ABS(ROUND(VALUE(SUBSTITUTE('連結実質赤字比率に係る赤字・黒字の構成分析　公営企業反映要'!G$43,"▲", "-")), 2)), NA())</f>
        <v>#VALUE!</v>
      </c>
      <c r="E27" s="175" t="e">
        <f>IF(ROUND(VALUE(SUBSTITUTE('連結実質赤字比率に係る赤字・黒字の構成分析　公営企業反映要'!G$43,"▲", "-")), 2) &gt;= 0, ABS(ROUND(VALUE(SUBSTITUTE('連結実質赤字比率に係る赤字・黒字の構成分析　公営企業反映要'!G$43,"▲", "-")), 2)), NA())</f>
        <v>#VALUE!</v>
      </c>
      <c r="F27" s="175" t="e">
        <f>IF(ROUND(VALUE(SUBSTITUTE('連結実質赤字比率に係る赤字・黒字の構成分析　公営企業反映要'!H$43,"▲", "-")), 2) &lt; 0, ABS(ROUND(VALUE(SUBSTITUTE('連結実質赤字比率に係る赤字・黒字の構成分析　公営企業反映要'!H$43,"▲", "-")), 2)), NA())</f>
        <v>#VALUE!</v>
      </c>
      <c r="G27" s="175" t="e">
        <f>IF(ROUND(VALUE(SUBSTITUTE('連結実質赤字比率に係る赤字・黒字の構成分析　公営企業反映要'!H$43,"▲", "-")), 2) &gt;= 0, ABS(ROUND(VALUE(SUBSTITUTE('連結実質赤字比率に係る赤字・黒字の構成分析　公営企業反映要'!H$43,"▲", "-")), 2)), NA())</f>
        <v>#VALUE!</v>
      </c>
      <c r="H27" s="175" t="e">
        <f>IF(ROUND(VALUE(SUBSTITUTE('連結実質赤字比率に係る赤字・黒字の構成分析　公営企業反映要'!I$43,"▲", "-")), 2) &lt; 0, ABS(ROUND(VALUE(SUBSTITUTE('連結実質赤字比率に係る赤字・黒字の構成分析　公営企業反映要'!I$43,"▲", "-")), 2)), NA())</f>
        <v>#VALUE!</v>
      </c>
      <c r="I27" s="175" t="e">
        <f>IF(ROUND(VALUE(SUBSTITUTE('連結実質赤字比率に係る赤字・黒字の構成分析　公営企業反映要'!I$43,"▲", "-")), 2) &gt;= 0, ABS(ROUND(VALUE(SUBSTITUTE('連結実質赤字比率に係る赤字・黒字の構成分析　公営企業反映要'!I$43,"▲", "-")), 2)), NA())</f>
        <v>#VALUE!</v>
      </c>
      <c r="J27" s="175" t="e">
        <f>IF(ROUND(VALUE(SUBSTITUTE('連結実質赤字比率に係る赤字・黒字の構成分析　公営企業反映要'!J$43,"▲", "-")), 2) &lt; 0, ABS(ROUND(VALUE(SUBSTITUTE('連結実質赤字比率に係る赤字・黒字の構成分析　公営企業反映要'!J$43,"▲", "-")), 2)), NA())</f>
        <v>#VALUE!</v>
      </c>
      <c r="K27" s="175" t="e">
        <f>IF(ROUND(VALUE(SUBSTITUTE('連結実質赤字比率に係る赤字・黒字の構成分析　公営企業反映要'!J$43,"▲", "-")), 2) &gt;= 0, ABS(ROUND(VALUE(SUBSTITUTE('連結実質赤字比率に係る赤字・黒字の構成分析　公営企業反映要'!J$43,"▲", "-")), 2)), NA())</f>
        <v>#VALUE!</v>
      </c>
    </row>
    <row r="28" spans="1:11" x14ac:dyDescent="0.2">
      <c r="A28" s="175" t="str">
        <f>IF('連結実質赤字比率に係る赤字・黒字の構成分析　公営企業反映要'!C$42="",NA(),'連結実質赤字比率に係る赤字・黒字の構成分析　公営企業反映要'!C$42)</f>
        <v>その他会計（赤字）</v>
      </c>
      <c r="B28" s="175" t="e">
        <f>IF(ROUND(VALUE(SUBSTITUTE('連結実質赤字比率に係る赤字・黒字の構成分析　公営企業反映要'!F$42,"▲", "-")), 2) &lt; 0, ABS(ROUND(VALUE(SUBSTITUTE('連結実質赤字比率に係る赤字・黒字の構成分析　公営企業反映要'!F$42,"▲", "-")), 2)), NA())</f>
        <v>#VALUE!</v>
      </c>
      <c r="C28" s="175" t="e">
        <f>IF(ROUND(VALUE(SUBSTITUTE('連結実質赤字比率に係る赤字・黒字の構成分析　公営企業反映要'!F$42,"▲", "-")), 2) &gt;= 0, ABS(ROUND(VALUE(SUBSTITUTE('連結実質赤字比率に係る赤字・黒字の構成分析　公営企業反映要'!F$42,"▲", "-")), 2)), NA())</f>
        <v>#VALUE!</v>
      </c>
      <c r="D28" s="175" t="e">
        <f>IF(ROUND(VALUE(SUBSTITUTE('連結実質赤字比率に係る赤字・黒字の構成分析　公営企業反映要'!G$42,"▲", "-")), 2) &lt; 0, ABS(ROUND(VALUE(SUBSTITUTE('連結実質赤字比率に係る赤字・黒字の構成分析　公営企業反映要'!G$42,"▲", "-")), 2)), NA())</f>
        <v>#VALUE!</v>
      </c>
      <c r="E28" s="175" t="e">
        <f>IF(ROUND(VALUE(SUBSTITUTE('連結実質赤字比率に係る赤字・黒字の構成分析　公営企業反映要'!G$42,"▲", "-")), 2) &gt;= 0, ABS(ROUND(VALUE(SUBSTITUTE('連結実質赤字比率に係る赤字・黒字の構成分析　公営企業反映要'!G$42,"▲", "-")), 2)), NA())</f>
        <v>#VALUE!</v>
      </c>
      <c r="F28" s="175" t="e">
        <f>IF(ROUND(VALUE(SUBSTITUTE('連結実質赤字比率に係る赤字・黒字の構成分析　公営企業反映要'!H$42,"▲", "-")), 2) &lt; 0, ABS(ROUND(VALUE(SUBSTITUTE('連結実質赤字比率に係る赤字・黒字の構成分析　公営企業反映要'!H$42,"▲", "-")), 2)), NA())</f>
        <v>#VALUE!</v>
      </c>
      <c r="G28" s="175" t="e">
        <f>IF(ROUND(VALUE(SUBSTITUTE('連結実質赤字比率に係る赤字・黒字の構成分析　公営企業反映要'!H$42,"▲", "-")), 2) &gt;= 0, ABS(ROUND(VALUE(SUBSTITUTE('連結実質赤字比率に係る赤字・黒字の構成分析　公営企業反映要'!H$42,"▲", "-")), 2)), NA())</f>
        <v>#VALUE!</v>
      </c>
      <c r="H28" s="175" t="e">
        <f>IF(ROUND(VALUE(SUBSTITUTE('連結実質赤字比率に係る赤字・黒字の構成分析　公営企業反映要'!I$42,"▲", "-")), 2) &lt; 0, ABS(ROUND(VALUE(SUBSTITUTE('連結実質赤字比率に係る赤字・黒字の構成分析　公営企業反映要'!I$42,"▲", "-")), 2)), NA())</f>
        <v>#VALUE!</v>
      </c>
      <c r="I28" s="175" t="e">
        <f>IF(ROUND(VALUE(SUBSTITUTE('連結実質赤字比率に係る赤字・黒字の構成分析　公営企業反映要'!I$42,"▲", "-")), 2) &gt;= 0, ABS(ROUND(VALUE(SUBSTITUTE('連結実質赤字比率に係る赤字・黒字の構成分析　公営企業反映要'!I$42,"▲", "-")), 2)), NA())</f>
        <v>#VALUE!</v>
      </c>
      <c r="J28" s="175" t="e">
        <f>IF(ROUND(VALUE(SUBSTITUTE('連結実質赤字比率に係る赤字・黒字の構成分析　公営企業反映要'!J$42,"▲", "-")), 2) &lt; 0, ABS(ROUND(VALUE(SUBSTITUTE('連結実質赤字比率に係る赤字・黒字の構成分析　公営企業反映要'!J$42,"▲", "-")), 2)), NA())</f>
        <v>#VALUE!</v>
      </c>
      <c r="K28" s="175" t="e">
        <f>IF(ROUND(VALUE(SUBSTITUTE('連結実質赤字比率に係る赤字・黒字の構成分析　公営企業反映要'!J$42,"▲", "-")), 2) &gt;= 0, ABS(ROUND(VALUE(SUBSTITUTE('連結実質赤字比率に係る赤字・黒字の構成分析　公営企業反映要'!J$42,"▲", "-")), 2)), NA())</f>
        <v>#VALUE!</v>
      </c>
    </row>
    <row r="29" spans="1:11" x14ac:dyDescent="0.2">
      <c r="A29" s="175" t="e">
        <f>IF('連結実質赤字比率に係る赤字・黒字の構成分析　公営企業反映要'!C$41="",NA(),'連結実質赤字比率に係る赤字・黒字の構成分析　公営企業反映要'!C$41)</f>
        <v>#N/A</v>
      </c>
      <c r="B29" s="175" t="e">
        <f>IF(ROUND(VALUE(SUBSTITUTE('連結実質赤字比率に係る赤字・黒字の構成分析　公営企業反映要'!F$41,"▲", "-")), 2) &lt; 0, ABS(ROUND(VALUE(SUBSTITUTE('連結実質赤字比率に係る赤字・黒字の構成分析　公営企業反映要'!F$41,"▲", "-")), 2)), NA())</f>
        <v>#VALUE!</v>
      </c>
      <c r="C29" s="175" t="e">
        <f>IF(ROUND(VALUE(SUBSTITUTE('連結実質赤字比率に係る赤字・黒字の構成分析　公営企業反映要'!F$41,"▲", "-")), 2) &gt;= 0, ABS(ROUND(VALUE(SUBSTITUTE('連結実質赤字比率に係る赤字・黒字の構成分析　公営企業反映要'!F$41,"▲", "-")), 2)), NA())</f>
        <v>#VALUE!</v>
      </c>
      <c r="D29" s="175" t="e">
        <f>IF(ROUND(VALUE(SUBSTITUTE('連結実質赤字比率に係る赤字・黒字の構成分析　公営企業反映要'!G$41,"▲", "-")), 2) &lt; 0, ABS(ROUND(VALUE(SUBSTITUTE('連結実質赤字比率に係る赤字・黒字の構成分析　公営企業反映要'!G$41,"▲", "-")), 2)), NA())</f>
        <v>#VALUE!</v>
      </c>
      <c r="E29" s="175" t="e">
        <f>IF(ROUND(VALUE(SUBSTITUTE('連結実質赤字比率に係る赤字・黒字の構成分析　公営企業反映要'!G$41,"▲", "-")), 2) &gt;= 0, ABS(ROUND(VALUE(SUBSTITUTE('連結実質赤字比率に係る赤字・黒字の構成分析　公営企業反映要'!G$41,"▲", "-")), 2)), NA())</f>
        <v>#VALUE!</v>
      </c>
      <c r="F29" s="175" t="e">
        <f>IF(ROUND(VALUE(SUBSTITUTE('連結実質赤字比率に係る赤字・黒字の構成分析　公営企業反映要'!H$41,"▲", "-")), 2) &lt; 0, ABS(ROUND(VALUE(SUBSTITUTE('連結実質赤字比率に係る赤字・黒字の構成分析　公営企業反映要'!H$41,"▲", "-")), 2)), NA())</f>
        <v>#VALUE!</v>
      </c>
      <c r="G29" s="175" t="e">
        <f>IF(ROUND(VALUE(SUBSTITUTE('連結実質赤字比率に係る赤字・黒字の構成分析　公営企業反映要'!H$41,"▲", "-")), 2) &gt;= 0, ABS(ROUND(VALUE(SUBSTITUTE('連結実質赤字比率に係る赤字・黒字の構成分析　公営企業反映要'!H$41,"▲", "-")), 2)), NA())</f>
        <v>#VALUE!</v>
      </c>
      <c r="H29" s="175" t="e">
        <f>IF(ROUND(VALUE(SUBSTITUTE('連結実質赤字比率に係る赤字・黒字の構成分析　公営企業反映要'!I$41,"▲", "-")), 2) &lt; 0, ABS(ROUND(VALUE(SUBSTITUTE('連結実質赤字比率に係る赤字・黒字の構成分析　公営企業反映要'!I$41,"▲", "-")), 2)), NA())</f>
        <v>#VALUE!</v>
      </c>
      <c r="I29" s="175" t="e">
        <f>IF(ROUND(VALUE(SUBSTITUTE('連結実質赤字比率に係る赤字・黒字の構成分析　公営企業反映要'!I$41,"▲", "-")), 2) &gt;= 0, ABS(ROUND(VALUE(SUBSTITUTE('連結実質赤字比率に係る赤字・黒字の構成分析　公営企業反映要'!I$41,"▲", "-")), 2)), NA())</f>
        <v>#VALUE!</v>
      </c>
      <c r="J29" s="175" t="e">
        <f>IF(ROUND(VALUE(SUBSTITUTE('連結実質赤字比率に係る赤字・黒字の構成分析　公営企業反映要'!J$41,"▲", "-")), 2) &lt; 0, ABS(ROUND(VALUE(SUBSTITUTE('連結実質赤字比率に係る赤字・黒字の構成分析　公営企業反映要'!J$41,"▲", "-")), 2)), NA())</f>
        <v>#VALUE!</v>
      </c>
      <c r="K29" s="175" t="e">
        <f>IF(ROUND(VALUE(SUBSTITUTE('連結実質赤字比率に係る赤字・黒字の構成分析　公営企業反映要'!J$41,"▲", "-")), 2) &gt;= 0, ABS(ROUND(VALUE(SUBSTITUTE('連結実質赤字比率に係る赤字・黒字の構成分析　公営企業反映要'!J$41,"▲", "-")), 2)), NA())</f>
        <v>#VALUE!</v>
      </c>
    </row>
    <row r="30" spans="1:11" x14ac:dyDescent="0.2">
      <c r="A30" s="175" t="str">
        <f>IF('連結実質赤字比率に係る赤字・黒字の構成分析　公営企業反映要'!C$40="",NA(),'連結実質赤字比率に係る赤字・黒字の構成分析　公営企業反映要'!C$40)</f>
        <v>後期高齢者医療事業特別会計</v>
      </c>
      <c r="B30" s="175" t="e">
        <f>IF(ROUND(VALUE(SUBSTITUTE('連結実質赤字比率に係る赤字・黒字の構成分析　公営企業反映要'!F$40,"▲", "-")), 2) &lt; 0, ABS(ROUND(VALUE(SUBSTITUTE('連結実質赤字比率に係る赤字・黒字の構成分析　公営企業反映要'!F$40,"▲", "-")), 2)), NA())</f>
        <v>#N/A</v>
      </c>
      <c r="C30" s="175">
        <f>IF(ROUND(VALUE(SUBSTITUTE('連結実質赤字比率に係る赤字・黒字の構成分析　公営企業反映要'!F$40,"▲", "-")), 2) &gt;= 0, ABS(ROUND(VALUE(SUBSTITUTE('連結実質赤字比率に係る赤字・黒字の構成分析　公営企業反映要'!F$40,"▲", "-")), 2)), NA())</f>
        <v>0.27</v>
      </c>
      <c r="D30" s="175" t="e">
        <f>IF(ROUND(VALUE(SUBSTITUTE('連結実質赤字比率に係る赤字・黒字の構成分析　公営企業反映要'!G$40,"▲", "-")), 2) &lt; 0, ABS(ROUND(VALUE(SUBSTITUTE('連結実質赤字比率に係る赤字・黒字の構成分析　公営企業反映要'!G$40,"▲", "-")), 2)), NA())</f>
        <v>#N/A</v>
      </c>
      <c r="E30" s="175">
        <f>IF(ROUND(VALUE(SUBSTITUTE('連結実質赤字比率に係る赤字・黒字の構成分析　公営企業反映要'!G$40,"▲", "-")), 2) &gt;= 0, ABS(ROUND(VALUE(SUBSTITUTE('連結実質赤字比率に係る赤字・黒字の構成分析　公営企業反映要'!G$40,"▲", "-")), 2)), NA())</f>
        <v>0.27</v>
      </c>
      <c r="F30" s="175" t="e">
        <f>IF(ROUND(VALUE(SUBSTITUTE('連結実質赤字比率に係る赤字・黒字の構成分析　公営企業反映要'!H$40,"▲", "-")), 2) &lt; 0, ABS(ROUND(VALUE(SUBSTITUTE('連結実質赤字比率に係る赤字・黒字の構成分析　公営企業反映要'!H$40,"▲", "-")), 2)), NA())</f>
        <v>#N/A</v>
      </c>
      <c r="G30" s="175">
        <f>IF(ROUND(VALUE(SUBSTITUTE('連結実質赤字比率に係る赤字・黒字の構成分析　公営企業反映要'!H$40,"▲", "-")), 2) &gt;= 0, ABS(ROUND(VALUE(SUBSTITUTE('連結実質赤字比率に係る赤字・黒字の構成分析　公営企業反映要'!H$40,"▲", "-")), 2)), NA())</f>
        <v>0.26</v>
      </c>
      <c r="H30" s="175" t="e">
        <f>IF(ROUND(VALUE(SUBSTITUTE('連結実質赤字比率に係る赤字・黒字の構成分析　公営企業反映要'!I$40,"▲", "-")), 2) &lt; 0, ABS(ROUND(VALUE(SUBSTITUTE('連結実質赤字比率に係る赤字・黒字の構成分析　公営企業反映要'!I$40,"▲", "-")), 2)), NA())</f>
        <v>#N/A</v>
      </c>
      <c r="I30" s="175">
        <f>IF(ROUND(VALUE(SUBSTITUTE('連結実質赤字比率に係る赤字・黒字の構成分析　公営企業反映要'!I$40,"▲", "-")), 2) &gt;= 0, ABS(ROUND(VALUE(SUBSTITUTE('連結実質赤字比率に係る赤字・黒字の構成分析　公営企業反映要'!I$40,"▲", "-")), 2)), NA())</f>
        <v>0.25</v>
      </c>
      <c r="J30" s="175" t="e">
        <f>IF(ROUND(VALUE(SUBSTITUTE('連結実質赤字比率に係る赤字・黒字の構成分析　公営企業反映要'!J$40,"▲", "-")), 2) &lt; 0, ABS(ROUND(VALUE(SUBSTITUTE('連結実質赤字比率に係る赤字・黒字の構成分析　公営企業反映要'!J$40,"▲", "-")), 2)), NA())</f>
        <v>#N/A</v>
      </c>
      <c r="K30" s="175">
        <f>IF(ROUND(VALUE(SUBSTITUTE('連結実質赤字比率に係る赤字・黒字の構成分析　公営企業反映要'!J$40,"▲", "-")), 2) &gt;= 0, ABS(ROUND(VALUE(SUBSTITUTE('連結実質赤字比率に係る赤字・黒字の構成分析　公営企業反映要'!J$40,"▲", "-")), 2)), NA())</f>
        <v>0.28000000000000003</v>
      </c>
    </row>
    <row r="31" spans="1:11" x14ac:dyDescent="0.2">
      <c r="A31" s="175" t="str">
        <f>IF('連結実質赤字比率に係る赤字・黒字の構成分析　公営企業反映要'!C$39="",NA(),'連結実質赤字比率に係る赤字・黒字の構成分析　公営企業反映要'!C$39)</f>
        <v>一般会計</v>
      </c>
      <c r="B31" s="175" t="e">
        <f>IF(ROUND(VALUE(SUBSTITUTE('連結実質赤字比率に係る赤字・黒字の構成分析　公営企業反映要'!F$39,"▲", "-")), 2) &lt; 0, ABS(ROUND(VALUE(SUBSTITUTE('連結実質赤字比率に係る赤字・黒字の構成分析　公営企業反映要'!F$39,"▲", "-")), 2)), NA())</f>
        <v>#N/A</v>
      </c>
      <c r="C31" s="175">
        <f>IF(ROUND(VALUE(SUBSTITUTE('連結実質赤字比率に係る赤字・黒字の構成分析　公営企業反映要'!F$39,"▲", "-")), 2) &gt;= 0, ABS(ROUND(VALUE(SUBSTITUTE('連結実質赤字比率に係る赤字・黒字の構成分析　公営企業反映要'!F$39,"▲", "-")), 2)), NA())</f>
        <v>0.56000000000000005</v>
      </c>
      <c r="D31" s="175" t="e">
        <f>IF(ROUND(VALUE(SUBSTITUTE('連結実質赤字比率に係る赤字・黒字の構成分析　公営企業反映要'!G$39,"▲", "-")), 2) &lt; 0, ABS(ROUND(VALUE(SUBSTITUTE('連結実質赤字比率に係る赤字・黒字の構成分析　公営企業反映要'!G$39,"▲", "-")), 2)), NA())</f>
        <v>#N/A</v>
      </c>
      <c r="E31" s="175">
        <f>IF(ROUND(VALUE(SUBSTITUTE('連結実質赤字比率に係る赤字・黒字の構成分析　公営企業反映要'!G$39,"▲", "-")), 2) &gt;= 0, ABS(ROUND(VALUE(SUBSTITUTE('連結実質赤字比率に係る赤字・黒字の構成分析　公営企業反映要'!G$39,"▲", "-")), 2)), NA())</f>
        <v>0.5</v>
      </c>
      <c r="F31" s="175" t="e">
        <f>IF(ROUND(VALUE(SUBSTITUTE('連結実質赤字比率に係る赤字・黒字の構成分析　公営企業反映要'!H$39,"▲", "-")), 2) &lt; 0, ABS(ROUND(VALUE(SUBSTITUTE('連結実質赤字比率に係る赤字・黒字の構成分析　公営企業反映要'!H$39,"▲", "-")), 2)), NA())</f>
        <v>#N/A</v>
      </c>
      <c r="G31" s="175">
        <f>IF(ROUND(VALUE(SUBSTITUTE('連結実質赤字比率に係る赤字・黒字の構成分析　公営企業反映要'!H$39,"▲", "-")), 2) &gt;= 0, ABS(ROUND(VALUE(SUBSTITUTE('連結実質赤字比率に係る赤字・黒字の構成分析　公営企業反映要'!H$39,"▲", "-")), 2)), NA())</f>
        <v>1.03</v>
      </c>
      <c r="H31" s="175" t="e">
        <f>IF(ROUND(VALUE(SUBSTITUTE('連結実質赤字比率に係る赤字・黒字の構成分析　公営企業反映要'!I$39,"▲", "-")), 2) &lt; 0, ABS(ROUND(VALUE(SUBSTITUTE('連結実質赤字比率に係る赤字・黒字の構成分析　公営企業反映要'!I$39,"▲", "-")), 2)), NA())</f>
        <v>#N/A</v>
      </c>
      <c r="I31" s="175">
        <f>IF(ROUND(VALUE(SUBSTITUTE('連結実質赤字比率に係る赤字・黒字の構成分析　公営企業反映要'!I$39,"▲", "-")), 2) &gt;= 0, ABS(ROUND(VALUE(SUBSTITUTE('連結実質赤字比率に係る赤字・黒字の構成分析　公営企業反映要'!I$39,"▲", "-")), 2)), NA())</f>
        <v>2.15</v>
      </c>
      <c r="J31" s="175" t="e">
        <f>IF(ROUND(VALUE(SUBSTITUTE('連結実質赤字比率に係る赤字・黒字の構成分析　公営企業反映要'!J$39,"▲", "-")), 2) &lt; 0, ABS(ROUND(VALUE(SUBSTITUTE('連結実質赤字比率に係る赤字・黒字の構成分析　公営企業反映要'!J$39,"▲", "-")), 2)), NA())</f>
        <v>#N/A</v>
      </c>
      <c r="K31" s="175">
        <f>IF(ROUND(VALUE(SUBSTITUTE('連結実質赤字比率に係る赤字・黒字の構成分析　公営企業反映要'!J$39,"▲", "-")), 2) &gt;= 0, ABS(ROUND(VALUE(SUBSTITUTE('連結実質赤字比率に係る赤字・黒字の構成分析　公営企業反映要'!J$39,"▲", "-")), 2)), NA())</f>
        <v>0.5</v>
      </c>
    </row>
    <row r="32" spans="1:11" x14ac:dyDescent="0.2">
      <c r="A32" s="175" t="str">
        <f>IF('連結実質赤字比率に係る赤字・黒字の構成分析　公営企業反映要'!C$38="",NA(),'連結実質赤字比率に係る赤字・黒字の構成分析　公営企業反映要'!C$38)</f>
        <v>介護保険事業特別会計</v>
      </c>
      <c r="B32" s="175" t="e">
        <f>IF(ROUND(VALUE(SUBSTITUTE('連結実質赤字比率に係る赤字・黒字の構成分析　公営企業反映要'!F$38,"▲", "-")), 2) &lt; 0, ABS(ROUND(VALUE(SUBSTITUTE('連結実質赤字比率に係る赤字・黒字の構成分析　公営企業反映要'!F$38,"▲", "-")), 2)), NA())</f>
        <v>#N/A</v>
      </c>
      <c r="C32" s="175">
        <f>IF(ROUND(VALUE(SUBSTITUTE('連結実質赤字比率に係る赤字・黒字の構成分析　公営企業反映要'!F$38,"▲", "-")), 2) &gt;= 0, ABS(ROUND(VALUE(SUBSTITUTE('連結実質赤字比率に係る赤字・黒字の構成分析　公営企業反映要'!F$38,"▲", "-")), 2)), NA())</f>
        <v>0.53</v>
      </c>
      <c r="D32" s="175" t="e">
        <f>IF(ROUND(VALUE(SUBSTITUTE('連結実質赤字比率に係る赤字・黒字の構成分析　公営企業反映要'!G$38,"▲", "-")), 2) &lt; 0, ABS(ROUND(VALUE(SUBSTITUTE('連結実質赤字比率に係る赤字・黒字の構成分析　公営企業反映要'!G$38,"▲", "-")), 2)), NA())</f>
        <v>#N/A</v>
      </c>
      <c r="E32" s="175">
        <f>IF(ROUND(VALUE(SUBSTITUTE('連結実質赤字比率に係る赤字・黒字の構成分析　公営企業反映要'!G$38,"▲", "-")), 2) &gt;= 0, ABS(ROUND(VALUE(SUBSTITUTE('連結実質赤字比率に係る赤字・黒字の構成分析　公営企業反映要'!G$38,"▲", "-")), 2)), NA())</f>
        <v>0.19</v>
      </c>
      <c r="F32" s="175" t="e">
        <f>IF(ROUND(VALUE(SUBSTITUTE('連結実質赤字比率に係る赤字・黒字の構成分析　公営企業反映要'!H$38,"▲", "-")), 2) &lt; 0, ABS(ROUND(VALUE(SUBSTITUTE('連結実質赤字比率に係る赤字・黒字の構成分析　公営企業反映要'!H$38,"▲", "-")), 2)), NA())</f>
        <v>#N/A</v>
      </c>
      <c r="G32" s="175">
        <f>IF(ROUND(VALUE(SUBSTITUTE('連結実質赤字比率に係る赤字・黒字の構成分析　公営企業反映要'!H$38,"▲", "-")), 2) &gt;= 0, ABS(ROUND(VALUE(SUBSTITUTE('連結実質赤字比率に係る赤字・黒字の構成分析　公営企業反映要'!H$38,"▲", "-")), 2)), NA())</f>
        <v>1.32</v>
      </c>
      <c r="H32" s="175" t="e">
        <f>IF(ROUND(VALUE(SUBSTITUTE('連結実質赤字比率に係る赤字・黒字の構成分析　公営企業反映要'!I$38,"▲", "-")), 2) &lt; 0, ABS(ROUND(VALUE(SUBSTITUTE('連結実質赤字比率に係る赤字・黒字の構成分析　公営企業反映要'!I$38,"▲", "-")), 2)), NA())</f>
        <v>#N/A</v>
      </c>
      <c r="I32" s="175">
        <f>IF(ROUND(VALUE(SUBSTITUTE('連結実質赤字比率に係る赤字・黒字の構成分析　公営企業反映要'!I$38,"▲", "-")), 2) &gt;= 0, ABS(ROUND(VALUE(SUBSTITUTE('連結実質赤字比率に係る赤字・黒字の構成分析　公営企業反映要'!I$38,"▲", "-")), 2)), NA())</f>
        <v>0.94</v>
      </c>
      <c r="J32" s="175" t="e">
        <f>IF(ROUND(VALUE(SUBSTITUTE('連結実質赤字比率に係る赤字・黒字の構成分析　公営企業反映要'!J$38,"▲", "-")), 2) &lt; 0, ABS(ROUND(VALUE(SUBSTITUTE('連結実質赤字比率に係る赤字・黒字の構成分析　公営企業反映要'!J$38,"▲", "-")), 2)), NA())</f>
        <v>#N/A</v>
      </c>
      <c r="K32" s="175">
        <f>IF(ROUND(VALUE(SUBSTITUTE('連結実質赤字比率に係る赤字・黒字の構成分析　公営企業反映要'!J$38,"▲", "-")), 2) &gt;= 0, ABS(ROUND(VALUE(SUBSTITUTE('連結実質赤字比率に係る赤字・黒字の構成分析　公営企業反映要'!J$38,"▲", "-")), 2)), NA())</f>
        <v>0.94</v>
      </c>
    </row>
    <row r="33" spans="1:16" x14ac:dyDescent="0.2">
      <c r="A33" s="175" t="str">
        <f>IF('連結実質赤字比率に係る赤字・黒字の構成分析　公営企業反映要'!C$37="",NA(),'連結実質赤字比率に係る赤字・黒字の構成分析　公営企業反映要'!C$37)</f>
        <v>国民健康保険特別会計</v>
      </c>
      <c r="B33" s="175" t="e">
        <f>IF(ROUND(VALUE(SUBSTITUTE('連結実質赤字比率に係る赤字・黒字の構成分析　公営企業反映要'!F$37,"▲", "-")), 2) &lt; 0, ABS(ROUND(VALUE(SUBSTITUTE('連結実質赤字比率に係る赤字・黒字の構成分析　公営企業反映要'!F$37,"▲", "-")), 2)), NA())</f>
        <v>#N/A</v>
      </c>
      <c r="C33" s="175">
        <f>IF(ROUND(VALUE(SUBSTITUTE('連結実質赤字比率に係る赤字・黒字の構成分析　公営企業反映要'!F$37,"▲", "-")), 2) &gt;= 0, ABS(ROUND(VALUE(SUBSTITUTE('連結実質赤字比率に係る赤字・黒字の構成分析　公営企業反映要'!F$37,"▲", "-")), 2)), NA())</f>
        <v>0.39</v>
      </c>
      <c r="D33" s="175" t="e">
        <f>IF(ROUND(VALUE(SUBSTITUTE('連結実質赤字比率に係る赤字・黒字の構成分析　公営企業反映要'!G$37,"▲", "-")), 2) &lt; 0, ABS(ROUND(VALUE(SUBSTITUTE('連結実質赤字比率に係る赤字・黒字の構成分析　公営企業反映要'!G$37,"▲", "-")), 2)), NA())</f>
        <v>#N/A</v>
      </c>
      <c r="E33" s="175">
        <f>IF(ROUND(VALUE(SUBSTITUTE('連結実質赤字比率に係る赤字・黒字の構成分析　公営企業反映要'!G$37,"▲", "-")), 2) &gt;= 0, ABS(ROUND(VALUE(SUBSTITUTE('連結実質赤字比率に係る赤字・黒字の構成分析　公営企業反映要'!G$37,"▲", "-")), 2)), NA())</f>
        <v>0.94</v>
      </c>
      <c r="F33" s="175" t="e">
        <f>IF(ROUND(VALUE(SUBSTITUTE('連結実質赤字比率に係る赤字・黒字の構成分析　公営企業反映要'!H$37,"▲", "-")), 2) &lt; 0, ABS(ROUND(VALUE(SUBSTITUTE('連結実質赤字比率に係る赤字・黒字の構成分析　公営企業反映要'!H$37,"▲", "-")), 2)), NA())</f>
        <v>#N/A</v>
      </c>
      <c r="G33" s="175">
        <f>IF(ROUND(VALUE(SUBSTITUTE('連結実質赤字比率に係る赤字・黒字の構成分析　公営企業反映要'!H$37,"▲", "-")), 2) &gt;= 0, ABS(ROUND(VALUE(SUBSTITUTE('連結実質赤字比率に係る赤字・黒字の構成分析　公営企業反映要'!H$37,"▲", "-")), 2)), NA())</f>
        <v>1.8</v>
      </c>
      <c r="H33" s="175" t="e">
        <f>IF(ROUND(VALUE(SUBSTITUTE('連結実質赤字比率に係る赤字・黒字の構成分析　公営企業反映要'!I$37,"▲", "-")), 2) &lt; 0, ABS(ROUND(VALUE(SUBSTITUTE('連結実質赤字比率に係る赤字・黒字の構成分析　公営企業反映要'!I$37,"▲", "-")), 2)), NA())</f>
        <v>#N/A</v>
      </c>
      <c r="I33" s="175">
        <f>IF(ROUND(VALUE(SUBSTITUTE('連結実質赤字比率に係る赤字・黒字の構成分析　公営企業反映要'!I$37,"▲", "-")), 2) &gt;= 0, ABS(ROUND(VALUE(SUBSTITUTE('連結実質赤字比率に係る赤字・黒字の構成分析　公営企業反映要'!I$37,"▲", "-")), 2)), NA())</f>
        <v>2.2400000000000002</v>
      </c>
      <c r="J33" s="175" t="e">
        <f>IF(ROUND(VALUE(SUBSTITUTE('連結実質赤字比率に係る赤字・黒字の構成分析　公営企業反映要'!J$37,"▲", "-")), 2) &lt; 0, ABS(ROUND(VALUE(SUBSTITUTE('連結実質赤字比率に係る赤字・黒字の構成分析　公営企業反映要'!J$37,"▲", "-")), 2)), NA())</f>
        <v>#N/A</v>
      </c>
      <c r="K33" s="175">
        <f>IF(ROUND(VALUE(SUBSTITUTE('連結実質赤字比率に係る赤字・黒字の構成分析　公営企業反映要'!J$37,"▲", "-")), 2) &gt;= 0, ABS(ROUND(VALUE(SUBSTITUTE('連結実質赤字比率に係る赤字・黒字の構成分析　公営企業反映要'!J$37,"▲", "-")), 2)), NA())</f>
        <v>2.29</v>
      </c>
    </row>
    <row r="34" spans="1:16" x14ac:dyDescent="0.2">
      <c r="A34" s="175" t="str">
        <f>IF('連結実質赤字比率に係る赤字・黒字の構成分析　公営企業反映要'!C$36="",NA(),'連結実質赤字比率に係る赤字・黒字の構成分析　公営企業反映要'!C$36)</f>
        <v>公共下水道事業会計</v>
      </c>
      <c r="B34" s="175" t="e">
        <f>IF(ROUND(VALUE(SUBSTITUTE('連結実質赤字比率に係る赤字・黒字の構成分析　公営企業反映要'!F$36,"▲", "-")), 2) &lt; 0, ABS(ROUND(VALUE(SUBSTITUTE('連結実質赤字比率に係る赤字・黒字の構成分析　公営企業反映要'!F$36,"▲", "-")), 2)), NA())</f>
        <v>#N/A</v>
      </c>
      <c r="C34" s="175">
        <f>IF(ROUND(VALUE(SUBSTITUTE('連結実質赤字比率に係る赤字・黒字の構成分析　公営企業反映要'!F$36,"▲", "-")), 2) &gt;= 0, ABS(ROUND(VALUE(SUBSTITUTE('連結実質赤字比率に係る赤字・黒字の構成分析　公営企業反映要'!F$36,"▲", "-")), 2)), NA())</f>
        <v>8.68</v>
      </c>
      <c r="D34" s="175" t="e">
        <f>IF(ROUND(VALUE(SUBSTITUTE('連結実質赤字比率に係る赤字・黒字の構成分析　公営企業反映要'!G$36,"▲", "-")), 2) &lt; 0, ABS(ROUND(VALUE(SUBSTITUTE('連結実質赤字比率に係る赤字・黒字の構成分析　公営企業反映要'!G$36,"▲", "-")), 2)), NA())</f>
        <v>#N/A</v>
      </c>
      <c r="E34" s="175">
        <f>IF(ROUND(VALUE(SUBSTITUTE('連結実質赤字比率に係る赤字・黒字の構成分析　公営企業反映要'!G$36,"▲", "-")), 2) &gt;= 0, ABS(ROUND(VALUE(SUBSTITUTE('連結実質赤字比率に係る赤字・黒字の構成分析　公営企業反映要'!G$36,"▲", "-")), 2)), NA())</f>
        <v>9.27</v>
      </c>
      <c r="F34" s="175" t="e">
        <f>IF(ROUND(VALUE(SUBSTITUTE('連結実質赤字比率に係る赤字・黒字の構成分析　公営企業反映要'!H$36,"▲", "-")), 2) &lt; 0, ABS(ROUND(VALUE(SUBSTITUTE('連結実質赤字比率に係る赤字・黒字の構成分析　公営企業反映要'!H$36,"▲", "-")), 2)), NA())</f>
        <v>#N/A</v>
      </c>
      <c r="G34" s="175">
        <f>IF(ROUND(VALUE(SUBSTITUTE('連結実質赤字比率に係る赤字・黒字の構成分析　公営企業反映要'!H$36,"▲", "-")), 2) &gt;= 0, ABS(ROUND(VALUE(SUBSTITUTE('連結実質赤字比率に係る赤字・黒字の構成分析　公営企業反映要'!H$36,"▲", "-")), 2)), NA())</f>
        <v>9.66</v>
      </c>
      <c r="H34" s="175" t="e">
        <f>IF(ROUND(VALUE(SUBSTITUTE('連結実質赤字比率に係る赤字・黒字の構成分析　公営企業反映要'!I$36,"▲", "-")), 2) &lt; 0, ABS(ROUND(VALUE(SUBSTITUTE('連結実質赤字比率に係る赤字・黒字の構成分析　公営企業反映要'!I$36,"▲", "-")), 2)), NA())</f>
        <v>#N/A</v>
      </c>
      <c r="I34" s="175">
        <f>IF(ROUND(VALUE(SUBSTITUTE('連結実質赤字比率に係る赤字・黒字の構成分析　公営企業反映要'!I$36,"▲", "-")), 2) &gt;= 0, ABS(ROUND(VALUE(SUBSTITUTE('連結実質赤字比率に係る赤字・黒字の構成分析　公営企業反映要'!I$36,"▲", "-")), 2)), NA())</f>
        <v>9.25</v>
      </c>
      <c r="J34" s="175" t="e">
        <f>IF(ROUND(VALUE(SUBSTITUTE('連結実質赤字比率に係る赤字・黒字の構成分析　公営企業反映要'!J$36,"▲", "-")), 2) &lt; 0, ABS(ROUND(VALUE(SUBSTITUTE('連結実質赤字比率に係る赤字・黒字の構成分析　公営企業反映要'!J$36,"▲", "-")), 2)), NA())</f>
        <v>#N/A</v>
      </c>
      <c r="K34" s="175">
        <f>IF(ROUND(VALUE(SUBSTITUTE('連結実質赤字比率に係る赤字・黒字の構成分析　公営企業反映要'!J$36,"▲", "-")), 2) &gt;= 0, ABS(ROUND(VALUE(SUBSTITUTE('連結実質赤字比率に係る赤字・黒字の構成分析　公営企業反映要'!J$36,"▲", "-")), 2)), NA())</f>
        <v>9.16</v>
      </c>
    </row>
    <row r="35" spans="1:16" x14ac:dyDescent="0.2">
      <c r="A35" s="175" t="str">
        <f>IF('連結実質赤字比率に係る赤字・黒字の構成分析　公営企業反映要'!C$35="",NA(),'連結実質赤字比率に係る赤字・黒字の構成分析　公営企業反映要'!C$35)</f>
        <v>水道事業会計</v>
      </c>
      <c r="B35" s="175" t="e">
        <f>IF(ROUND(VALUE(SUBSTITUTE('連結実質赤字比率に係る赤字・黒字の構成分析　公営企業反映要'!F$35,"▲", "-")), 2) &lt; 0, ABS(ROUND(VALUE(SUBSTITUTE('連結実質赤字比率に係る赤字・黒字の構成分析　公営企業反映要'!F$35,"▲", "-")), 2)), NA())</f>
        <v>#N/A</v>
      </c>
      <c r="C35" s="175">
        <f>IF(ROUND(VALUE(SUBSTITUTE('連結実質赤字比率に係る赤字・黒字の構成分析　公営企業反映要'!F$35,"▲", "-")), 2) &gt;= 0, ABS(ROUND(VALUE(SUBSTITUTE('連結実質赤字比率に係る赤字・黒字の構成分析　公営企業反映要'!F$35,"▲", "-")), 2)), NA())</f>
        <v>12.47</v>
      </c>
      <c r="D35" s="175" t="e">
        <f>IF(ROUND(VALUE(SUBSTITUTE('連結実質赤字比率に係る赤字・黒字の構成分析　公営企業反映要'!G$35,"▲", "-")), 2) &lt; 0, ABS(ROUND(VALUE(SUBSTITUTE('連結実質赤字比率に係る赤字・黒字の構成分析　公営企業反映要'!G$35,"▲", "-")), 2)), NA())</f>
        <v>#N/A</v>
      </c>
      <c r="E35" s="175">
        <f>IF(ROUND(VALUE(SUBSTITUTE('連結実質赤字比率に係る赤字・黒字の構成分析　公営企業反映要'!G$35,"▲", "-")), 2) &gt;= 0, ABS(ROUND(VALUE(SUBSTITUTE('連結実質赤字比率に係る赤字・黒字の構成分析　公営企業反映要'!G$35,"▲", "-")), 2)), NA())</f>
        <v>14.12</v>
      </c>
      <c r="F35" s="175" t="e">
        <f>IF(ROUND(VALUE(SUBSTITUTE('連結実質赤字比率に係る赤字・黒字の構成分析　公営企業反映要'!H$35,"▲", "-")), 2) &lt; 0, ABS(ROUND(VALUE(SUBSTITUTE('連結実質赤字比率に係る赤字・黒字の構成分析　公営企業反映要'!H$35,"▲", "-")), 2)), NA())</f>
        <v>#N/A</v>
      </c>
      <c r="G35" s="175">
        <f>IF(ROUND(VALUE(SUBSTITUTE('連結実質赤字比率に係る赤字・黒字の構成分析　公営企業反映要'!H$35,"▲", "-")), 2) &gt;= 0, ABS(ROUND(VALUE(SUBSTITUTE('連結実質赤字比率に係る赤字・黒字の構成分析　公営企業反映要'!H$35,"▲", "-")), 2)), NA())</f>
        <v>13.78</v>
      </c>
      <c r="H35" s="175" t="e">
        <f>IF(ROUND(VALUE(SUBSTITUTE('連結実質赤字比率に係る赤字・黒字の構成分析　公営企業反映要'!I$35,"▲", "-")), 2) &lt; 0, ABS(ROUND(VALUE(SUBSTITUTE('連結実質赤字比率に係る赤字・黒字の構成分析　公営企業反映要'!I$35,"▲", "-")), 2)), NA())</f>
        <v>#N/A</v>
      </c>
      <c r="I35" s="175">
        <f>IF(ROUND(VALUE(SUBSTITUTE('連結実質赤字比率に係る赤字・黒字の構成分析　公営企業反映要'!I$35,"▲", "-")), 2) &gt;= 0, ABS(ROUND(VALUE(SUBSTITUTE('連結実質赤字比率に係る赤字・黒字の構成分析　公営企業反映要'!I$35,"▲", "-")), 2)), NA())</f>
        <v>12.96</v>
      </c>
      <c r="J35" s="175" t="e">
        <f>IF(ROUND(VALUE(SUBSTITUTE('連結実質赤字比率に係る赤字・黒字の構成分析　公営企業反映要'!J$35,"▲", "-")), 2) &lt; 0, ABS(ROUND(VALUE(SUBSTITUTE('連結実質赤字比率に係る赤字・黒字の構成分析　公営企業反映要'!J$35,"▲", "-")), 2)), NA())</f>
        <v>#N/A</v>
      </c>
      <c r="K35" s="175">
        <f>IF(ROUND(VALUE(SUBSTITUTE('連結実質赤字比率に係る赤字・黒字の構成分析　公営企業反映要'!J$35,"▲", "-")), 2) &gt;= 0, ABS(ROUND(VALUE(SUBSTITUTE('連結実質赤字比率に係る赤字・黒字の構成分析　公営企業反映要'!J$35,"▲", "-")), 2)), NA())</f>
        <v>12.23</v>
      </c>
    </row>
    <row r="36" spans="1:16" x14ac:dyDescent="0.2">
      <c r="A36" s="175" t="str">
        <f>IF('連結実質赤字比率に係る赤字・黒字の構成分析　公営企業反映要'!C$34="",NA(),'連結実質赤字比率に係る赤字・黒字の構成分析　公営企業反映要'!C$34)</f>
        <v>病院事業会計</v>
      </c>
      <c r="B36" s="175" t="e">
        <f>IF(ROUND(VALUE(SUBSTITUTE('連結実質赤字比率に係る赤字・黒字の構成分析　公営企業反映要'!F$34,"▲", "-")), 2) &lt; 0, ABS(ROUND(VALUE(SUBSTITUTE('連結実質赤字比率に係る赤字・黒字の構成分析　公営企業反映要'!F$34,"▲", "-")), 2)), NA())</f>
        <v>#N/A</v>
      </c>
      <c r="C36" s="175">
        <f>IF(ROUND(VALUE(SUBSTITUTE('連結実質赤字比率に係る赤字・黒字の構成分析　公営企業反映要'!F$34,"▲", "-")), 2) &gt;= 0, ABS(ROUND(VALUE(SUBSTITUTE('連結実質赤字比率に係る赤字・黒字の構成分析　公営企業反映要'!F$34,"▲", "-")), 2)), NA())</f>
        <v>1.87</v>
      </c>
      <c r="D36" s="175" t="e">
        <f>IF(ROUND(VALUE(SUBSTITUTE('連結実質赤字比率に係る赤字・黒字の構成分析　公営企業反映要'!G$34,"▲", "-")), 2) &lt; 0, ABS(ROUND(VALUE(SUBSTITUTE('連結実質赤字比率に係る赤字・黒字の構成分析　公営企業反映要'!G$34,"▲", "-")), 2)), NA())</f>
        <v>#N/A</v>
      </c>
      <c r="E36" s="175">
        <f>IF(ROUND(VALUE(SUBSTITUTE('連結実質赤字比率に係る赤字・黒字の構成分析　公営企業反映要'!G$34,"▲", "-")), 2) &gt;= 0, ABS(ROUND(VALUE(SUBSTITUTE('連結実質赤字比率に係る赤字・黒字の構成分析　公営企業反映要'!G$34,"▲", "-")), 2)), NA())</f>
        <v>2.56</v>
      </c>
      <c r="F36" s="175" t="e">
        <f>IF(ROUND(VALUE(SUBSTITUTE('連結実質赤字比率に係る赤字・黒字の構成分析　公営企業反映要'!H$34,"▲", "-")), 2) &lt; 0, ABS(ROUND(VALUE(SUBSTITUTE('連結実質赤字比率に係る赤字・黒字の構成分析　公営企業反映要'!H$34,"▲", "-")), 2)), NA())</f>
        <v>#N/A</v>
      </c>
      <c r="G36" s="175">
        <f>IF(ROUND(VALUE(SUBSTITUTE('連結実質赤字比率に係る赤字・黒字の構成分析　公営企業反映要'!H$34,"▲", "-")), 2) &gt;= 0, ABS(ROUND(VALUE(SUBSTITUTE('連結実質赤字比率に係る赤字・黒字の構成分析　公営企業反映要'!H$34,"▲", "-")), 2)), NA())</f>
        <v>5.72</v>
      </c>
      <c r="H36" s="175" t="e">
        <f>IF(ROUND(VALUE(SUBSTITUTE('連結実質赤字比率に係る赤字・黒字の構成分析　公営企業反映要'!I$34,"▲", "-")), 2) &lt; 0, ABS(ROUND(VALUE(SUBSTITUTE('連結実質赤字比率に係る赤字・黒字の構成分析　公営企業反映要'!I$34,"▲", "-")), 2)), NA())</f>
        <v>#N/A</v>
      </c>
      <c r="I36" s="175">
        <f>IF(ROUND(VALUE(SUBSTITUTE('連結実質赤字比率に係る赤字・黒字の構成分析　公営企業反映要'!I$34,"▲", "-")), 2) &gt;= 0, ABS(ROUND(VALUE(SUBSTITUTE('連結実質赤字比率に係る赤字・黒字の構成分析　公営企業反映要'!I$34,"▲", "-")), 2)), NA())</f>
        <v>12.83</v>
      </c>
      <c r="J36" s="175" t="e">
        <f>IF(ROUND(VALUE(SUBSTITUTE('連結実質赤字比率に係る赤字・黒字の構成分析　公営企業反映要'!J$34,"▲", "-")), 2) &lt; 0, ABS(ROUND(VALUE(SUBSTITUTE('連結実質赤字比率に係る赤字・黒字の構成分析　公営企業反映要'!J$34,"▲", "-")), 2)), NA())</f>
        <v>#N/A</v>
      </c>
      <c r="K36" s="175">
        <f>IF(ROUND(VALUE(SUBSTITUTE('連結実質赤字比率に係る赤字・黒字の構成分析　公営企業反映要'!J$34,"▲", "-")), 2) &gt;= 0, ABS(ROUND(VALUE(SUBSTITUTE('連結実質赤字比率に係る赤字・黒字の構成分析　公営企業反映要'!J$34,"▲", "-")), 2)), NA())</f>
        <v>19.54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3358</v>
      </c>
      <c r="E42" s="176"/>
      <c r="F42" s="176"/>
      <c r="G42" s="176">
        <f>'実質公債費比率（分子）の構造'!L$52</f>
        <v>3455</v>
      </c>
      <c r="H42" s="176"/>
      <c r="I42" s="176"/>
      <c r="J42" s="176">
        <f>'実質公債費比率（分子）の構造'!M$52</f>
        <v>3520</v>
      </c>
      <c r="K42" s="176"/>
      <c r="L42" s="176"/>
      <c r="M42" s="176">
        <f>'実質公債費比率（分子）の構造'!N$52</f>
        <v>3627</v>
      </c>
      <c r="N42" s="176"/>
      <c r="O42" s="176"/>
      <c r="P42" s="176">
        <f>'実質公債費比率（分子）の構造'!O$52</f>
        <v>3685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970</v>
      </c>
      <c r="C46" s="176"/>
      <c r="D46" s="176"/>
      <c r="E46" s="176">
        <f>'実質公債費比率（分子）の構造'!L$48</f>
        <v>714</v>
      </c>
      <c r="F46" s="176"/>
      <c r="G46" s="176"/>
      <c r="H46" s="176">
        <f>'実質公債費比率（分子）の構造'!M$48</f>
        <v>625</v>
      </c>
      <c r="I46" s="176"/>
      <c r="J46" s="176"/>
      <c r="K46" s="176">
        <f>'実質公債費比率（分子）の構造'!N$48</f>
        <v>576</v>
      </c>
      <c r="L46" s="176"/>
      <c r="M46" s="176"/>
      <c r="N46" s="176">
        <f>'実質公債費比率（分子）の構造'!O$48</f>
        <v>633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3798</v>
      </c>
      <c r="C49" s="176"/>
      <c r="D49" s="176"/>
      <c r="E49" s="176">
        <f>'実質公債費比率（分子）の構造'!L$45</f>
        <v>3081</v>
      </c>
      <c r="F49" s="176"/>
      <c r="G49" s="176"/>
      <c r="H49" s="176">
        <f>'実質公債費比率（分子）の構造'!M$45</f>
        <v>3103</v>
      </c>
      <c r="I49" s="176"/>
      <c r="J49" s="176"/>
      <c r="K49" s="176">
        <f>'実質公債費比率（分子）の構造'!N$45</f>
        <v>3201</v>
      </c>
      <c r="L49" s="176"/>
      <c r="M49" s="176"/>
      <c r="N49" s="176">
        <f>'実質公債費比率（分子）の構造'!O$45</f>
        <v>3443</v>
      </c>
      <c r="O49" s="176"/>
      <c r="P49" s="176"/>
    </row>
    <row r="50" spans="1:16" x14ac:dyDescent="0.2">
      <c r="A50" s="176" t="s">
        <v>73</v>
      </c>
      <c r="B50" s="176" t="e">
        <f>NA()</f>
        <v>#N/A</v>
      </c>
      <c r="C50" s="176">
        <f>IF(ISNUMBER('実質公債費比率（分子）の構造'!K$53),'実質公債費比率（分子）の構造'!K$53,NA())</f>
        <v>1410</v>
      </c>
      <c r="D50" s="176" t="e">
        <f>NA()</f>
        <v>#N/A</v>
      </c>
      <c r="E50" s="176" t="e">
        <f>NA()</f>
        <v>#N/A</v>
      </c>
      <c r="F50" s="176">
        <f>IF(ISNUMBER('実質公債費比率（分子）の構造'!L$53),'実質公債費比率（分子）の構造'!L$53,NA())</f>
        <v>340</v>
      </c>
      <c r="G50" s="176" t="e">
        <f>NA()</f>
        <v>#N/A</v>
      </c>
      <c r="H50" s="176" t="e">
        <f>NA()</f>
        <v>#N/A</v>
      </c>
      <c r="I50" s="176">
        <f>IF(ISNUMBER('実質公債費比率（分子）の構造'!M$53),'実質公債費比率（分子）の構造'!M$53,NA())</f>
        <v>208</v>
      </c>
      <c r="J50" s="176" t="e">
        <f>NA()</f>
        <v>#N/A</v>
      </c>
      <c r="K50" s="176" t="e">
        <f>NA()</f>
        <v>#N/A</v>
      </c>
      <c r="L50" s="176">
        <f>IF(ISNUMBER('実質公債費比率（分子）の構造'!N$53),'実質公債費比率（分子）の構造'!N$53,NA())</f>
        <v>150</v>
      </c>
      <c r="M50" s="176" t="e">
        <f>NA()</f>
        <v>#N/A</v>
      </c>
      <c r="N50" s="176" t="e">
        <f>NA()</f>
        <v>#N/A</v>
      </c>
      <c r="O50" s="176">
        <f>IF(ISNUMBER('実質公債費比率（分子）の構造'!O$53),'実質公債費比率（分子）の構造'!O$53,NA())</f>
        <v>391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31994</v>
      </c>
      <c r="E56" s="175"/>
      <c r="F56" s="175"/>
      <c r="G56" s="175">
        <f>'将来負担比率（分子）の構造'!J$52</f>
        <v>32850</v>
      </c>
      <c r="H56" s="175"/>
      <c r="I56" s="175"/>
      <c r="J56" s="175">
        <f>'将来負担比率（分子）の構造'!K$52</f>
        <v>33260</v>
      </c>
      <c r="K56" s="175"/>
      <c r="L56" s="175"/>
      <c r="M56" s="175">
        <f>'将来負担比率（分子）の構造'!L$52</f>
        <v>33933</v>
      </c>
      <c r="N56" s="175"/>
      <c r="O56" s="175"/>
      <c r="P56" s="175">
        <f>'将来負担比率（分子）の構造'!M$52</f>
        <v>32465</v>
      </c>
    </row>
    <row r="57" spans="1:16" x14ac:dyDescent="0.2">
      <c r="A57" s="175" t="s">
        <v>44</v>
      </c>
      <c r="B57" s="175"/>
      <c r="C57" s="175"/>
      <c r="D57" s="175">
        <f>'将来負担比率（分子）の構造'!I$51</f>
        <v>10203</v>
      </c>
      <c r="E57" s="175"/>
      <c r="F57" s="175"/>
      <c r="G57" s="175">
        <f>'将来負担比率（分子）の構造'!J$51</f>
        <v>11331</v>
      </c>
      <c r="H57" s="175"/>
      <c r="I57" s="175"/>
      <c r="J57" s="175">
        <f>'将来負担比率（分子）の構造'!K$51</f>
        <v>11389</v>
      </c>
      <c r="K57" s="175"/>
      <c r="L57" s="175"/>
      <c r="M57" s="175">
        <f>'将来負担比率（分子）の構造'!L$51</f>
        <v>10581</v>
      </c>
      <c r="N57" s="175"/>
      <c r="O57" s="175"/>
      <c r="P57" s="175">
        <f>'将来負担比率（分子）の構造'!M$51</f>
        <v>9807</v>
      </c>
    </row>
    <row r="58" spans="1:16" x14ac:dyDescent="0.2">
      <c r="A58" s="175" t="s">
        <v>43</v>
      </c>
      <c r="B58" s="175"/>
      <c r="C58" s="175"/>
      <c r="D58" s="175">
        <f>'将来負担比率（分子）の構造'!I$50</f>
        <v>8442</v>
      </c>
      <c r="E58" s="175"/>
      <c r="F58" s="175"/>
      <c r="G58" s="175">
        <f>'将来負担比率（分子）の構造'!J$50</f>
        <v>8422</v>
      </c>
      <c r="H58" s="175"/>
      <c r="I58" s="175"/>
      <c r="J58" s="175">
        <f>'将来負担比率（分子）の構造'!K$50</f>
        <v>8162</v>
      </c>
      <c r="K58" s="175"/>
      <c r="L58" s="175"/>
      <c r="M58" s="175">
        <f>'将来負担比率（分子）の構造'!L$50</f>
        <v>8433</v>
      </c>
      <c r="N58" s="175"/>
      <c r="O58" s="175"/>
      <c r="P58" s="175">
        <f>'将来負担比率（分子）の構造'!M$50</f>
        <v>8888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4011</v>
      </c>
      <c r="C62" s="175"/>
      <c r="D62" s="175"/>
      <c r="E62" s="175">
        <f>'将来負担比率（分子）の構造'!J$45</f>
        <v>3847</v>
      </c>
      <c r="F62" s="175"/>
      <c r="G62" s="175"/>
      <c r="H62" s="175">
        <f>'将来負担比率（分子）の構造'!K$45</f>
        <v>3639</v>
      </c>
      <c r="I62" s="175"/>
      <c r="J62" s="175"/>
      <c r="K62" s="175">
        <f>'将来負担比率（分子）の構造'!L$45</f>
        <v>3644</v>
      </c>
      <c r="L62" s="175"/>
      <c r="M62" s="175"/>
      <c r="N62" s="175">
        <f>'将来負担比率（分子）の構造'!M$45</f>
        <v>3529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12562</v>
      </c>
      <c r="C64" s="175"/>
      <c r="D64" s="175"/>
      <c r="E64" s="175">
        <f>'将来負担比率（分子）の構造'!J$43</f>
        <v>12033</v>
      </c>
      <c r="F64" s="175"/>
      <c r="G64" s="175"/>
      <c r="H64" s="175">
        <f>'将来負担比率（分子）の構造'!K$43</f>
        <v>8830</v>
      </c>
      <c r="I64" s="175"/>
      <c r="J64" s="175"/>
      <c r="K64" s="175">
        <f>'将来負担比率（分子）の構造'!L$43</f>
        <v>7599</v>
      </c>
      <c r="L64" s="175"/>
      <c r="M64" s="175"/>
      <c r="N64" s="175">
        <f>'将来負担比率（分子）の構造'!M$43</f>
        <v>7026</v>
      </c>
      <c r="O64" s="175"/>
      <c r="P64" s="175"/>
    </row>
    <row r="65" spans="1:16" x14ac:dyDescent="0.2">
      <c r="A65" s="175" t="s">
        <v>34</v>
      </c>
      <c r="B65" s="175" t="str">
        <f>'将来負担比率（分子）の構造'!I$42</f>
        <v>-</v>
      </c>
      <c r="C65" s="175"/>
      <c r="D65" s="175"/>
      <c r="E65" s="175">
        <f>'将来負担比率（分子）の構造'!J$42</f>
        <v>3</v>
      </c>
      <c r="F65" s="175"/>
      <c r="G65" s="175"/>
      <c r="H65" s="175">
        <f>'将来負担比率（分子）の構造'!K$42</f>
        <v>3</v>
      </c>
      <c r="I65" s="175"/>
      <c r="J65" s="175"/>
      <c r="K65" s="175">
        <f>'将来負担比率（分子）の構造'!L$42</f>
        <v>3</v>
      </c>
      <c r="L65" s="175"/>
      <c r="M65" s="175"/>
      <c r="N65" s="175">
        <f>'将来負担比率（分子）の構造'!M$42</f>
        <v>2</v>
      </c>
      <c r="O65" s="175"/>
      <c r="P65" s="175"/>
    </row>
    <row r="66" spans="1:16" x14ac:dyDescent="0.2">
      <c r="A66" s="175" t="s">
        <v>33</v>
      </c>
      <c r="B66" s="175">
        <f>'将来負担比率（分子）の構造'!I$41</f>
        <v>34642</v>
      </c>
      <c r="C66" s="175"/>
      <c r="D66" s="175"/>
      <c r="E66" s="175">
        <f>'将来負担比率（分子）の構造'!J$41</f>
        <v>36325</v>
      </c>
      <c r="F66" s="175"/>
      <c r="G66" s="175"/>
      <c r="H66" s="175">
        <f>'将来負担比率（分子）の構造'!K$41</f>
        <v>36650</v>
      </c>
      <c r="I66" s="175"/>
      <c r="J66" s="175"/>
      <c r="K66" s="175">
        <f>'将来負担比率（分子）の構造'!L$41</f>
        <v>35687</v>
      </c>
      <c r="L66" s="175"/>
      <c r="M66" s="175"/>
      <c r="N66" s="175">
        <f>'将来負担比率（分子）の構造'!M$41</f>
        <v>33004</v>
      </c>
      <c r="O66" s="175"/>
      <c r="P66" s="175"/>
    </row>
    <row r="67" spans="1:16" x14ac:dyDescent="0.2">
      <c r="A67" s="175" t="s">
        <v>77</v>
      </c>
      <c r="B67" s="175" t="e">
        <f>NA()</f>
        <v>#N/A</v>
      </c>
      <c r="C67" s="175">
        <f>IF(ISNUMBER('将来負担比率（分子）の構造'!I$53), IF('将来負担比率（分子）の構造'!I$53 &lt; 0, 0, '将来負担比率（分子）の構造'!I$53), NA())</f>
        <v>576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4812</v>
      </c>
      <c r="C72" s="179">
        <f>基金残高に係る経年分析!G55</f>
        <v>4934</v>
      </c>
      <c r="D72" s="179">
        <f>基金残高に係る経年分析!H55</f>
        <v>5235</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2187</v>
      </c>
      <c r="C74" s="179">
        <f>基金残高に係る経年分析!G57</f>
        <v>2308</v>
      </c>
      <c r="D74" s="179">
        <f>基金残高に係る経年分析!H57</f>
        <v>2449</v>
      </c>
    </row>
  </sheetData>
  <sheetProtection algorithmName="SHA-512" hashValue="Yjx9eYN+x79gpqIbclOn78w+3LqCjY05S/iYJgNL+ZcKV0/ef6tFFrcyq4lORq8hSBQ6rz49gpCvEOpP90/IgA==" saltValue="h0ObHhyn4WarxoAeDrgaN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公営企業反映要</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2024-03-22T01:19:47Z</cp:lastPrinted>
  <dcterms:created xsi:type="dcterms:W3CDTF">2024-02-05T02:10:18Z</dcterms:created>
  <dcterms:modified xsi:type="dcterms:W3CDTF">2024-09-24T02:47:38Z</dcterms:modified>
  <cp:category/>
</cp:coreProperties>
</file>