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Relationships xmlns="http://schemas.openxmlformats.org/package/2006/relationships"><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mc:Choice Requires="x15">
      <x15ac:absPath xmlns:x15ac="http://schemas.microsoft.com/office/spreadsheetml/2010/11/ac" url="\\G0000SV1NS701\d11757$\doc\財政\06 決算・健全化\26 財政状況資料集\財政状況資料集【H24～】\R7（R6決算）\14_ホームページ掲載用（2回目）\"/>
    </mc:Choice>
  </mc:AlternateContent>
  <xr:revisionPtr revIDLastSave="0" documentId="13_ncr:1_{71758D35-46A2-4DE9-A6C2-603B47053D0A}" xr6:coauthVersionLast="47" xr6:coauthVersionMax="47" xr10:uidLastSave="{00000000-0000-0000-0000-000000000000}"/>
  <bookViews>
    <workbookView xWindow="22932" yWindow="-132" windowWidth="23256" windowHeight="13896"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6" i="10" l="1"/>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W39" i="10"/>
  <c r="BE39" i="10"/>
  <c r="AM39" i="10"/>
  <c r="U39" i="10"/>
  <c r="C39" i="10"/>
  <c r="CO38" i="10"/>
  <c r="BE38" i="10"/>
  <c r="AM38" i="10"/>
  <c r="U38" i="10"/>
  <c r="C38" i="10"/>
  <c r="CO37" i="10"/>
  <c r="BE37" i="10"/>
  <c r="AM37" i="10"/>
  <c r="U37" i="10"/>
  <c r="C37" i="10"/>
  <c r="BE36" i="10"/>
  <c r="C36" i="10"/>
  <c r="BE35" i="10"/>
  <c r="C35" i="10"/>
  <c r="BW34" i="10"/>
  <c r="BW35" i="10" s="1"/>
  <c r="BE34" i="10"/>
  <c r="C34" i="10"/>
  <c r="U34" i="10" s="1"/>
  <c r="U35" i="10" s="1"/>
  <c r="U36" i="10" s="1"/>
  <c r="BW36" i="10" l="1"/>
  <c r="BW37" i="10" s="1"/>
  <c r="BW38" i="10" s="1"/>
  <c r="AM34" i="10"/>
  <c r="AM35" i="10" s="1"/>
  <c r="AM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CO34" i="10" l="1"/>
  <c r="CO35" i="10" s="1"/>
  <c r="CO36" i="10" s="1"/>
</calcChain>
</file>

<file path=xl/sharedStrings.xml><?xml version="1.0" encoding="utf-8"?>
<sst xmlns="http://schemas.openxmlformats.org/spreadsheetml/2006/main" count="1121" uniqueCount="574">
  <si>
    <t>標準財政規模比（％）</t>
    <phoneticPr fontId="6"/>
  </si>
  <si>
    <t>区分</t>
    <rPh sb="0" eb="2">
      <t>クブン</t>
    </rPh>
    <phoneticPr fontId="6"/>
  </si>
  <si>
    <t>年度</t>
    <rPh sb="0" eb="2">
      <t>ネンド</t>
    </rPh>
    <phoneticPr fontId="6"/>
  </si>
  <si>
    <t>財政調整基金残高</t>
    <rPh sb="0" eb="2">
      <t>ザイセイ</t>
    </rPh>
    <rPh sb="2" eb="4">
      <t>チョウセイ</t>
    </rPh>
    <rPh sb="4" eb="6">
      <t>キキン</t>
    </rPh>
    <rPh sb="6" eb="8">
      <t>ザンダカ</t>
    </rPh>
    <phoneticPr fontId="6"/>
  </si>
  <si>
    <t>実質収支額</t>
    <rPh sb="0" eb="2">
      <t>ジッシツ</t>
    </rPh>
    <rPh sb="2" eb="4">
      <t>シュウシ</t>
    </rPh>
    <rPh sb="4" eb="5">
      <t>ガク</t>
    </rPh>
    <phoneticPr fontId="6"/>
  </si>
  <si>
    <t>実質単年度収支</t>
    <rPh sb="0" eb="2">
      <t>ジッシツ</t>
    </rPh>
    <rPh sb="2" eb="5">
      <t>タンネンド</t>
    </rPh>
    <rPh sb="5" eb="7">
      <t>シュウシ</t>
    </rPh>
    <phoneticPr fontId="6"/>
  </si>
  <si>
    <t>会計</t>
    <rPh sb="0" eb="2">
      <t>カイケイ</t>
    </rPh>
    <phoneticPr fontId="6"/>
  </si>
  <si>
    <t>（百万円）</t>
    <rPh sb="1" eb="2">
      <t>ヒャク</t>
    </rPh>
    <rPh sb="2" eb="4">
      <t>マンエン</t>
    </rPh>
    <phoneticPr fontId="6"/>
  </si>
  <si>
    <t>分子の構造</t>
    <rPh sb="0" eb="2">
      <t>ブンシ</t>
    </rPh>
    <rPh sb="3" eb="5">
      <t>コウゾウ</t>
    </rPh>
    <phoneticPr fontId="6"/>
  </si>
  <si>
    <t>元利償還金等(A)</t>
    <phoneticPr fontId="6"/>
  </si>
  <si>
    <t>元利償還金</t>
  </si>
  <si>
    <t>減債基金積立不足算定額※2</t>
    <phoneticPr fontId="6"/>
  </si>
  <si>
    <t>満期一括償還地方債に係る年度割相当額</t>
    <phoneticPr fontId="6"/>
  </si>
  <si>
    <t>公営企業債の元利償還金に対する繰入金</t>
  </si>
  <si>
    <t>組合等が起こした地方債の元利償還金に対する負担金等</t>
  </si>
  <si>
    <t>債務負担行為に基づく支出額</t>
  </si>
  <si>
    <t>一時借入金の利子</t>
    <phoneticPr fontId="6"/>
  </si>
  <si>
    <t>算入公債費等(B)</t>
    <phoneticPr fontId="6"/>
  </si>
  <si>
    <t>算入公債費等</t>
    <phoneticPr fontId="6"/>
  </si>
  <si>
    <t>(A)－(B)</t>
    <phoneticPr fontId="6"/>
  </si>
  <si>
    <t>実質公債費比率の分子</t>
    <phoneticPr fontId="6"/>
  </si>
  <si>
    <t>※ 減債基金積立不足算定額=(C)×(１－(D)/(E))</t>
    <phoneticPr fontId="6"/>
  </si>
  <si>
    <t>（参考）</t>
    <rPh sb="1" eb="3">
      <t>サンコウ</t>
    </rPh>
    <phoneticPr fontId="6"/>
  </si>
  <si>
    <t>（百万円）</t>
    <phoneticPr fontId="6"/>
  </si>
  <si>
    <t>減債基金
積立状況等（注）</t>
    <rPh sb="0" eb="2">
      <t>ゲンサイ</t>
    </rPh>
    <rPh sb="2" eb="4">
      <t>キキン</t>
    </rPh>
    <rPh sb="5" eb="7">
      <t>ツミタテ</t>
    </rPh>
    <rPh sb="7" eb="9">
      <t>ジョウキョウ</t>
    </rPh>
    <rPh sb="9" eb="10">
      <t>トウ</t>
    </rPh>
    <rPh sb="10" eb="13">
      <t>チュウ</t>
    </rPh>
    <phoneticPr fontId="3"/>
  </si>
  <si>
    <t>満期一括償還地方債に係る実質償還額又は理論償還額のいずれか少ない額(C)</t>
    <phoneticPr fontId="2"/>
  </si>
  <si>
    <t>前年度末減債基金残高(D)</t>
    <phoneticPr fontId="6"/>
  </si>
  <si>
    <t>前年度末減債基金積立相当額(E)</t>
    <rPh sb="0" eb="3">
      <t>ゼンネンド</t>
    </rPh>
    <rPh sb="3" eb="4">
      <t>マツ</t>
    </rPh>
    <rPh sb="4" eb="6">
      <t>ゲンサイ</t>
    </rPh>
    <rPh sb="6" eb="8">
      <t>キキン</t>
    </rPh>
    <rPh sb="8" eb="10">
      <t>ツミタテ</t>
    </rPh>
    <rPh sb="10" eb="12">
      <t>ソウトウ</t>
    </rPh>
    <rPh sb="12" eb="13">
      <t>ガク</t>
    </rPh>
    <phoneticPr fontId="2"/>
  </si>
  <si>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2"/>
  </si>
  <si>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2"/>
  </si>
  <si>
    <t>将来負担額(A)</t>
    <phoneticPr fontId="6"/>
  </si>
  <si>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</si>
  <si>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</si>
  <si>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</si>
  <si>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</si>
  <si>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</si>
  <si>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</si>
  <si>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6"/>
  </si>
  <si>
    <t>連結実質赤字額</t>
  </si>
  <si>
    <t>組合等連結実質赤字額負担見込額</t>
  </si>
  <si>
    <t>充当可能財源等(B)</t>
    <phoneticPr fontId="6"/>
  </si>
  <si>
    <t>充当可能基金</t>
  </si>
  <si>
    <t>充当可能特定歳入</t>
  </si>
  <si>
    <t>基準財政需要額算入見込額</t>
  </si>
  <si>
    <t>将来負担比率の分子</t>
  </si>
  <si>
    <t>（百万円）</t>
    <rPh sb="1" eb="4">
      <t>ヒャクマンエン</t>
    </rPh>
    <phoneticPr fontId="6"/>
  </si>
  <si>
    <t>財政調整基金</t>
    <rPh sb="0" eb="2">
      <t>ザイセイ</t>
    </rPh>
    <rPh sb="2" eb="4">
      <t>チョウセイ</t>
    </rPh>
    <rPh sb="4" eb="6">
      <t>キキン</t>
    </rPh>
    <phoneticPr fontId="6"/>
  </si>
  <si>
    <t>減債基金</t>
    <rPh sb="0" eb="2">
      <t>ゲンサイ</t>
    </rPh>
    <rPh sb="2" eb="4">
      <t>キキン</t>
    </rPh>
    <phoneticPr fontId="6"/>
  </si>
  <si>
    <t>その他特定目的基金</t>
    <rPh sb="2" eb="3">
      <t>タ</t>
    </rPh>
    <rPh sb="3" eb="5">
      <t>トクテイ</t>
    </rPh>
    <rPh sb="5" eb="7">
      <t>モクテキ</t>
    </rPh>
    <rPh sb="7" eb="9">
      <t>キキン</t>
    </rPh>
    <phoneticPr fontId="6"/>
  </si>
  <si>
    <t>基金残高合計</t>
    <rPh sb="0" eb="2">
      <t>キキン</t>
    </rPh>
    <rPh sb="2" eb="4">
      <t>ザンダカ</t>
    </rPh>
    <rPh sb="4" eb="6">
      <t>ゴウケイ</t>
    </rPh>
    <phoneticPr fontId="6"/>
  </si>
  <si>
    <t>当該団体(円)</t>
  </si>
  <si>
    <t>実質収支比率等に係る経年分析</t>
  </si>
  <si>
    <t>実質収支額</t>
    <phoneticPr fontId="17"/>
  </si>
  <si>
    <t>財政調整基金残高</t>
    <phoneticPr fontId="6"/>
  </si>
  <si>
    <t>実質単年度収支</t>
    <rPh sb="0" eb="2">
      <t>ジッシツ</t>
    </rPh>
    <rPh sb="2" eb="5">
      <t>タンネンド</t>
    </rPh>
    <rPh sb="5" eb="7">
      <t>シュウシ</t>
    </rPh>
    <phoneticPr fontId="17"/>
  </si>
  <si>
    <t>連結実質赤字比率に係る赤字・黒字の構成分析</t>
  </si>
  <si>
    <t>赤字額</t>
    <rPh sb="0" eb="2">
      <t>アカジ</t>
    </rPh>
    <rPh sb="2" eb="3">
      <t>ガク</t>
    </rPh>
    <phoneticPr fontId="17"/>
  </si>
  <si>
    <t>黒字額</t>
    <rPh sb="0" eb="2">
      <t>クロジ</t>
    </rPh>
    <rPh sb="2" eb="3">
      <t>ガク</t>
    </rPh>
    <phoneticPr fontId="17"/>
  </si>
  <si>
    <t>実質公債費比率（分子）の構造</t>
  </si>
  <si>
    <t>元利償還金等</t>
    <rPh sb="0" eb="2">
      <t>ガンリ</t>
    </rPh>
    <rPh sb="2" eb="5">
      <t>ショウカンキン</t>
    </rPh>
    <rPh sb="5" eb="6">
      <t>トウ</t>
    </rPh>
    <phoneticPr fontId="6"/>
  </si>
  <si>
    <t>算入公債費等</t>
    <rPh sb="0" eb="2">
      <t>サンニュウ</t>
    </rPh>
    <rPh sb="2" eb="6">
      <t>コウサイヒトウ</t>
    </rPh>
    <phoneticPr fontId="6"/>
  </si>
  <si>
    <t>算入公債費等</t>
    <rPh sb="0" eb="2">
      <t>サンニュウ</t>
    </rPh>
    <rPh sb="2" eb="6">
      <t>コウサイヒトウ</t>
    </rPh>
    <phoneticPr fontId="17"/>
  </si>
  <si>
    <t>債務負担行為に基づく支出額</t>
    <phoneticPr fontId="6"/>
  </si>
  <si>
    <t>組合等が起こした地方債の元利償還金に対する負担金等</t>
    <phoneticPr fontId="6"/>
  </si>
  <si>
    <t>公営企業債の元利償還金に対する繰入金</t>
    <phoneticPr fontId="6"/>
  </si>
  <si>
    <t>減債基金積立不足算定額</t>
    <phoneticPr fontId="6"/>
  </si>
  <si>
    <t>元利償還金</t>
    <phoneticPr fontId="6"/>
  </si>
  <si>
    <t>実質公債費比率の分子</t>
  </si>
  <si>
    <t>将来負担比率（分子）の構造</t>
  </si>
  <si>
    <t>将来負担額</t>
    <rPh sb="0" eb="2">
      <t>ショウライ</t>
    </rPh>
    <rPh sb="2" eb="4">
      <t>フタン</t>
    </rPh>
    <rPh sb="4" eb="5">
      <t>ガク</t>
    </rPh>
    <phoneticPr fontId="6"/>
  </si>
  <si>
    <t>充当可能財源等</t>
    <rPh sb="0" eb="2">
      <t>ジュウトウ</t>
    </rPh>
    <rPh sb="2" eb="4">
      <t>カノウ</t>
    </rPh>
    <rPh sb="4" eb="6">
      <t>ザイゲン</t>
    </rPh>
    <rPh sb="6" eb="7">
      <t>トウ</t>
    </rPh>
    <phoneticPr fontId="6"/>
  </si>
  <si>
    <t>将来負担比率の分子</t>
    <phoneticPr fontId="6"/>
  </si>
  <si>
    <t>基金残高に係る経年分析</t>
    <phoneticPr fontId="20"/>
  </si>
  <si>
    <t>財政調整基金</t>
    <phoneticPr fontId="20"/>
  </si>
  <si>
    <t>減債基金</t>
    <phoneticPr fontId="20"/>
  </si>
  <si>
    <t>その他特定目的基金</t>
    <phoneticPr fontId="20"/>
  </si>
  <si>
    <t>令和6年度　財政状況資料集</t>
    <phoneticPr fontId="6"/>
  </si>
  <si>
    <t>総括表（市町村）</t>
    <rPh sb="0" eb="2">
      <t>ソウカツ</t>
    </rPh>
    <rPh sb="2" eb="3">
      <t>ヒョウ</t>
    </rPh>
    <rPh sb="4" eb="7">
      <t>シチョウソン</t>
    </rPh>
    <phoneticPr fontId="6"/>
  </si>
  <si>
    <t>都道府県名</t>
    <phoneticPr fontId="6"/>
  </si>
  <si>
    <t>大阪府</t>
    <phoneticPr fontId="6"/>
  </si>
  <si>
    <t>市町村類型</t>
    <phoneticPr fontId="6"/>
  </si>
  <si>
    <t>Ⅲ－３</t>
    <phoneticPr fontId="6"/>
  </si>
  <si>
    <t>指定団体等の指定状況</t>
    <phoneticPr fontId="6"/>
  </si>
  <si>
    <t>令和6年度(千円)</t>
    <rPh sb="0" eb="2">
      <t>レイワ</t>
    </rPh>
    <rPh sb="3" eb="5">
      <t>ネンド</t>
    </rPh>
    <rPh sb="6" eb="8">
      <t>センエン</t>
    </rPh>
    <phoneticPr fontId="6"/>
  </si>
  <si>
    <t>令和5年度(千円)</t>
    <rPh sb="0" eb="2">
      <t>レイワ</t>
    </rPh>
    <rPh sb="3" eb="5">
      <t>ネンド</t>
    </rPh>
    <rPh sb="4" eb="5">
      <t>ド</t>
    </rPh>
    <rPh sb="6" eb="8">
      <t>センエン</t>
    </rPh>
    <phoneticPr fontId="6"/>
  </si>
  <si>
    <t>令和6年度(千円･％)</t>
    <rPh sb="0" eb="2">
      <t>レイワ</t>
    </rPh>
    <rPh sb="3" eb="5">
      <t>ネンド</t>
    </rPh>
    <rPh sb="6" eb="8">
      <t>センエン</t>
    </rPh>
    <phoneticPr fontId="6"/>
  </si>
  <si>
    <t>令和5年度(千円･％)</t>
    <rPh sb="0" eb="2">
      <t>レイワ</t>
    </rPh>
    <rPh sb="3" eb="5">
      <t>ネンド</t>
    </rPh>
    <rPh sb="4" eb="5">
      <t>ド</t>
    </rPh>
    <rPh sb="6" eb="8">
      <t>センエン</t>
    </rPh>
    <phoneticPr fontId="6"/>
  </si>
  <si>
    <t>歳入総額</t>
    <phoneticPr fontId="26"/>
  </si>
  <si>
    <t>実質収支比率</t>
    <rPh sb="0" eb="2">
      <t>ジッシツ</t>
    </rPh>
    <rPh sb="2" eb="4">
      <t>シュウシ</t>
    </rPh>
    <rPh sb="4" eb="6">
      <t>ヒリツ</t>
    </rPh>
    <phoneticPr fontId="6"/>
  </si>
  <si>
    <t>財政健全化等</t>
    <rPh sb="0" eb="2">
      <t>ザイセイ</t>
    </rPh>
    <rPh sb="2" eb="5">
      <t>ケンゼンカ</t>
    </rPh>
    <rPh sb="5" eb="6">
      <t>トウ</t>
    </rPh>
    <phoneticPr fontId="6"/>
  </si>
  <si>
    <t>×</t>
    <phoneticPr fontId="6"/>
  </si>
  <si>
    <t>歳出総額</t>
    <phoneticPr fontId="26"/>
  </si>
  <si>
    <t>経常収支比率</t>
    <rPh sb="0" eb="2">
      <t>ケイジョウ</t>
    </rPh>
    <rPh sb="2" eb="4">
      <t>シュウシ</t>
    </rPh>
    <rPh sb="4" eb="6">
      <t>ヒリツ</t>
    </rPh>
    <phoneticPr fontId="6"/>
  </si>
  <si>
    <t>市町村名</t>
    <rPh sb="0" eb="3">
      <t>シチョウソン</t>
    </rPh>
    <rPh sb="3" eb="4">
      <t>メイ</t>
    </rPh>
    <phoneticPr fontId="6"/>
  </si>
  <si>
    <t>池田市</t>
    <phoneticPr fontId="6"/>
  </si>
  <si>
    <t>地方交付税種地</t>
    <rPh sb="0" eb="2">
      <t>チホウ</t>
    </rPh>
    <rPh sb="2" eb="5">
      <t>コウフゼイ</t>
    </rPh>
    <rPh sb="5" eb="6">
      <t>シュ</t>
    </rPh>
    <rPh sb="6" eb="7">
      <t>チ</t>
    </rPh>
    <phoneticPr fontId="6"/>
  </si>
  <si>
    <t>2-8</t>
    <phoneticPr fontId="6"/>
  </si>
  <si>
    <t>財源超過</t>
    <rPh sb="0" eb="2">
      <t>ザイゲン</t>
    </rPh>
    <rPh sb="2" eb="4">
      <t>チョウカ</t>
    </rPh>
    <phoneticPr fontId="6"/>
  </si>
  <si>
    <t>歳入歳出差引</t>
    <phoneticPr fontId="26"/>
  </si>
  <si>
    <t>　　(※1)</t>
    <phoneticPr fontId="6"/>
  </si>
  <si>
    <t>首都</t>
    <rPh sb="0" eb="2">
      <t>シュト</t>
    </rPh>
    <phoneticPr fontId="6"/>
  </si>
  <si>
    <t>翌年度に繰越すべき財源</t>
    <phoneticPr fontId="6"/>
  </si>
  <si>
    <t>標準財政規模</t>
    <rPh sb="0" eb="2">
      <t>ヒョウジュン</t>
    </rPh>
    <rPh sb="2" eb="4">
      <t>ザイセイ</t>
    </rPh>
    <rPh sb="4" eb="6">
      <t>キボ</t>
    </rPh>
    <phoneticPr fontId="6"/>
  </si>
  <si>
    <t>近畿</t>
    <rPh sb="0" eb="2">
      <t>キンキ</t>
    </rPh>
    <phoneticPr fontId="6"/>
  </si>
  <si>
    <t>○</t>
    <phoneticPr fontId="6"/>
  </si>
  <si>
    <t>実質収支</t>
    <phoneticPr fontId="26"/>
  </si>
  <si>
    <t>財政力指数</t>
    <rPh sb="0" eb="3">
      <t>ザイセイリョク</t>
    </rPh>
    <rPh sb="3" eb="5">
      <t>シスウ</t>
    </rPh>
    <phoneticPr fontId="6"/>
  </si>
  <si>
    <t>人口</t>
    <rPh sb="0" eb="2">
      <t>ジンコウ</t>
    </rPh>
    <phoneticPr fontId="6"/>
  </si>
  <si>
    <t>令和2年国調(人)</t>
    <rPh sb="3" eb="4">
      <t>ネン</t>
    </rPh>
    <rPh sb="4" eb="5">
      <t>コク</t>
    </rPh>
    <rPh sb="5" eb="6">
      <t>チョウ</t>
    </rPh>
    <phoneticPr fontId="6"/>
  </si>
  <si>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6"/>
  </si>
  <si>
    <t>中部</t>
    <rPh sb="0" eb="2">
      <t>チュウブ</t>
    </rPh>
    <phoneticPr fontId="6"/>
  </si>
  <si>
    <t>単年度収支</t>
    <phoneticPr fontId="26"/>
  </si>
  <si>
    <t>公債費負担比率</t>
    <rPh sb="0" eb="3">
      <t>コウサイヒ</t>
    </rPh>
    <rPh sb="3" eb="5">
      <t>フタン</t>
    </rPh>
    <rPh sb="5" eb="7">
      <t>ヒリツ</t>
    </rPh>
    <phoneticPr fontId="6"/>
  </si>
  <si>
    <t>平成27年国調(人)</t>
    <rPh sb="4" eb="5">
      <t>ネン</t>
    </rPh>
    <rPh sb="5" eb="6">
      <t>コク</t>
    </rPh>
    <rPh sb="6" eb="7">
      <t>チョウ</t>
    </rPh>
    <phoneticPr fontId="6"/>
  </si>
  <si>
    <t>過疎</t>
    <rPh sb="0" eb="2">
      <t>カソ</t>
    </rPh>
    <phoneticPr fontId="6"/>
  </si>
  <si>
    <t>積立金</t>
    <phoneticPr fontId="26"/>
  </si>
  <si>
    <t>健全化判断比率</t>
    <phoneticPr fontId="6"/>
  </si>
  <si>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6"/>
  </si>
  <si>
    <t>1.9</t>
    <phoneticPr fontId="6"/>
  </si>
  <si>
    <t>山振</t>
    <rPh sb="0" eb="1">
      <t>ヤマ</t>
    </rPh>
    <rPh sb="1" eb="2">
      <t>フ</t>
    </rPh>
    <phoneticPr fontId="6"/>
  </si>
  <si>
    <t>繰上償還金</t>
    <phoneticPr fontId="26"/>
  </si>
  <si>
    <t>　実質赤字比率</t>
    <rPh sb="1" eb="3">
      <t>ジッシツ</t>
    </rPh>
    <rPh sb="3" eb="5">
      <t>アカジ</t>
    </rPh>
    <rPh sb="5" eb="7">
      <t>ヒリツ</t>
    </rPh>
    <phoneticPr fontId="6"/>
  </si>
  <si>
    <t>-</t>
    <phoneticPr fontId="6"/>
  </si>
  <si>
    <t>住民基本台帳人口
 (※7)</t>
    <rPh sb="0" eb="2">
      <t>ジュウミン</t>
    </rPh>
    <rPh sb="2" eb="4">
      <t>キホン</t>
    </rPh>
    <rPh sb="4" eb="6">
      <t>ダイチョウ</t>
    </rPh>
    <rPh sb="6" eb="8">
      <t>ジンコウ</t>
    </rPh>
    <phoneticPr fontId="6"/>
  </si>
  <si>
    <t>令07.01.01(人)</t>
    <rPh sb="0" eb="1">
      <t>レイ</t>
    </rPh>
    <phoneticPr fontId="6"/>
  </si>
  <si>
    <t>令和2年国調</t>
    <rPh sb="0" eb="2">
      <t>レイワ</t>
    </rPh>
    <rPh sb="3" eb="4">
      <t>ネン</t>
    </rPh>
    <rPh sb="4" eb="5">
      <t>コク</t>
    </rPh>
    <rPh sb="5" eb="6">
      <t>チョウ</t>
    </rPh>
    <phoneticPr fontId="6"/>
  </si>
  <si>
    <t>平成27年国調</t>
    <rPh sb="4" eb="5">
      <t>ネン</t>
    </rPh>
    <rPh sb="5" eb="6">
      <t>コク</t>
    </rPh>
    <rPh sb="6" eb="7">
      <t>チョウ</t>
    </rPh>
    <phoneticPr fontId="6"/>
  </si>
  <si>
    <t>低開発</t>
    <rPh sb="0" eb="1">
      <t>テイ</t>
    </rPh>
    <rPh sb="1" eb="3">
      <t>カイハツ</t>
    </rPh>
    <phoneticPr fontId="6"/>
  </si>
  <si>
    <t>積立金取崩し額</t>
    <phoneticPr fontId="26"/>
  </si>
  <si>
    <t>　連結実質赤字比率</t>
    <rPh sb="1" eb="3">
      <t>レンケツ</t>
    </rPh>
    <rPh sb="3" eb="5">
      <t>ジッシツ</t>
    </rPh>
    <rPh sb="5" eb="7">
      <t>アカジ</t>
    </rPh>
    <rPh sb="7" eb="9">
      <t>ヒリツ</t>
    </rPh>
    <phoneticPr fontId="6"/>
  </si>
  <si>
    <t>うち日本人(人)</t>
    <phoneticPr fontId="6"/>
  </si>
  <si>
    <t>第1次</t>
    <rPh sb="0" eb="1">
      <t>ダイ</t>
    </rPh>
    <rPh sb="2" eb="3">
      <t>ジ</t>
    </rPh>
    <phoneticPr fontId="6"/>
  </si>
  <si>
    <t>指数表選定</t>
    <rPh sb="0" eb="2">
      <t>シスウ</t>
    </rPh>
    <rPh sb="2" eb="3">
      <t>ヒョウ</t>
    </rPh>
    <rPh sb="3" eb="5">
      <t>センテイ</t>
    </rPh>
    <phoneticPr fontId="6"/>
  </si>
  <si>
    <t>実質単年度収支</t>
    <phoneticPr fontId="26"/>
  </si>
  <si>
    <t>　実質公債費比率</t>
    <rPh sb="1" eb="3">
      <t>ジッシツ</t>
    </rPh>
    <rPh sb="3" eb="6">
      <t>コウサイヒ</t>
    </rPh>
    <rPh sb="6" eb="8">
      <t>ヒリツ</t>
    </rPh>
    <phoneticPr fontId="6"/>
  </si>
  <si>
    <t>令06.01.01(人)</t>
    <phoneticPr fontId="6"/>
  </si>
  <si>
    <t>　将来負担比率</t>
    <rPh sb="1" eb="3">
      <t>ショウライ</t>
    </rPh>
    <rPh sb="3" eb="5">
      <t>フタン</t>
    </rPh>
    <rPh sb="5" eb="7">
      <t>ヒリツ</t>
    </rPh>
    <phoneticPr fontId="6"/>
  </si>
  <si>
    <t>第2次</t>
    <rPh sb="0" eb="1">
      <t>ダイ</t>
    </rPh>
    <rPh sb="2" eb="3">
      <t>ジ</t>
    </rPh>
    <phoneticPr fontId="6"/>
  </si>
  <si>
    <t>基準財政収入額</t>
    <phoneticPr fontId="26"/>
  </si>
  <si>
    <r>
      <t>資金不足比率 (※</t>
    </r>
    <r>
      <rPr>
        <sz val="9"/>
        <color indexed="8"/>
        <rFont val="ＭＳ ゴシック"/>
        <family val="3"/>
        <charset val="128"/>
      </rPr>
      <t>4</t>
    </r>
    <r>
      <rPr>
        <sz val="9"/>
        <color indexed="8"/>
        <rFont val="ＭＳ ゴシック"/>
        <family val="3"/>
        <charset val="128"/>
      </rPr>
      <t>)</t>
    </r>
    <phoneticPr fontId="6"/>
  </si>
  <si>
    <t>増減率  (％)</t>
    <rPh sb="0" eb="2">
      <t>ゾウゲン</t>
    </rPh>
    <rPh sb="2" eb="3">
      <t>リツ</t>
    </rPh>
    <phoneticPr fontId="6"/>
  </si>
  <si>
    <t>-0.3</t>
    <phoneticPr fontId="6"/>
  </si>
  <si>
    <t>基準財政需要額</t>
    <phoneticPr fontId="26"/>
  </si>
  <si>
    <t>うち日本人(％)</t>
    <phoneticPr fontId="6"/>
  </si>
  <si>
    <t>-0.2</t>
    <phoneticPr fontId="6"/>
  </si>
  <si>
    <t>第3次</t>
    <rPh sb="0" eb="1">
      <t>ダイ</t>
    </rPh>
    <rPh sb="2" eb="3">
      <t>ジ</t>
    </rPh>
    <phoneticPr fontId="6"/>
  </si>
  <si>
    <t>標準税収入額等</t>
    <phoneticPr fontId="26"/>
  </si>
  <si>
    <t>面積 (k㎡)</t>
    <rPh sb="0" eb="2">
      <t>メンセキ</t>
    </rPh>
    <phoneticPr fontId="6"/>
  </si>
  <si>
    <t>経常経費充当一般財源等</t>
    <rPh sb="0" eb="2">
      <t>ケイジョウ</t>
    </rPh>
    <rPh sb="2" eb="4">
      <t>ケイヒ</t>
    </rPh>
    <rPh sb="4" eb="6">
      <t>ジュウトウ</t>
    </rPh>
    <rPh sb="6" eb="8">
      <t>イッパン</t>
    </rPh>
    <rPh sb="8" eb="10">
      <t>ザイゲン</t>
    </rPh>
    <rPh sb="10" eb="11">
      <t>トウ</t>
    </rPh>
    <phoneticPr fontId="26"/>
  </si>
  <si>
    <t>人口密度 (人/k㎡)</t>
    <rPh sb="0" eb="2">
      <t>ジンコウ</t>
    </rPh>
    <rPh sb="2" eb="4">
      <t>ミツド</t>
    </rPh>
    <phoneticPr fontId="6"/>
  </si>
  <si>
    <t>歳入一般財源等</t>
    <rPh sb="0" eb="2">
      <t>サイニュウ</t>
    </rPh>
    <rPh sb="2" eb="4">
      <t>イッパン</t>
    </rPh>
    <rPh sb="4" eb="6">
      <t>ザイゲン</t>
    </rPh>
    <rPh sb="6" eb="7">
      <t>トウ</t>
    </rPh>
    <phoneticPr fontId="26"/>
  </si>
  <si>
    <t>世帯数 (世帯)</t>
    <rPh sb="0" eb="3">
      <t>セタイスウ</t>
    </rPh>
    <phoneticPr fontId="6"/>
  </si>
  <si>
    <t>職員の状況 (※8)</t>
    <rPh sb="0" eb="2">
      <t>ショクイン</t>
    </rPh>
    <rPh sb="3" eb="5">
      <t>ジョウキョウ</t>
    </rPh>
    <phoneticPr fontId="6"/>
  </si>
  <si>
    <t>特別職等</t>
    <rPh sb="0" eb="2">
      <t>トクベツ</t>
    </rPh>
    <rPh sb="2" eb="3">
      <t>ショク</t>
    </rPh>
    <rPh sb="3" eb="4">
      <t>トウ</t>
    </rPh>
    <phoneticPr fontId="6"/>
  </si>
  <si>
    <t>定数</t>
    <rPh sb="0" eb="2">
      <t>テイスウ</t>
    </rPh>
    <phoneticPr fontId="6"/>
  </si>
  <si>
    <t>1人あたり平均
給料月額(百円)</t>
    <rPh sb="1" eb="2">
      <t>リ</t>
    </rPh>
    <rPh sb="5" eb="7">
      <t>ヘイキン</t>
    </rPh>
    <rPh sb="8" eb="10">
      <t>キュウリョウ</t>
    </rPh>
    <rPh sb="10" eb="11">
      <t>ツキ</t>
    </rPh>
    <rPh sb="11" eb="12">
      <t>ガク</t>
    </rPh>
    <rPh sb="13" eb="15">
      <t>ヒャクエン</t>
    </rPh>
    <phoneticPr fontId="6"/>
  </si>
  <si>
    <t>一般職員等(※6)</t>
    <rPh sb="0" eb="2">
      <t>イッパン</t>
    </rPh>
    <rPh sb="2" eb="4">
      <t>ショクイン</t>
    </rPh>
    <rPh sb="4" eb="5">
      <t>トウ</t>
    </rPh>
    <phoneticPr fontId="6"/>
  </si>
  <si>
    <t>職員数
(人)</t>
    <rPh sb="0" eb="3">
      <t>ショクインスウ</t>
    </rPh>
    <phoneticPr fontId="6"/>
  </si>
  <si>
    <t>給料月額
(百円)</t>
    <rPh sb="0" eb="2">
      <t>キュウリョウ</t>
    </rPh>
    <rPh sb="2" eb="3">
      <t>ツキ</t>
    </rPh>
    <rPh sb="3" eb="4">
      <t>ガク</t>
    </rPh>
    <rPh sb="6" eb="8">
      <t>ヒャクエン</t>
    </rPh>
    <phoneticPr fontId="6"/>
  </si>
  <si>
    <t>地方債現在高</t>
  </si>
  <si>
    <t>　うち公的資金</t>
    <rPh sb="3" eb="5">
      <t>コウテキ</t>
    </rPh>
    <phoneticPr fontId="6"/>
  </si>
  <si>
    <t>市区町村長</t>
    <rPh sb="0" eb="2">
      <t>シク</t>
    </rPh>
    <rPh sb="2" eb="4">
      <t>チョウソン</t>
    </rPh>
    <rPh sb="4" eb="5">
      <t>チョウ</t>
    </rPh>
    <phoneticPr fontId="6"/>
  </si>
  <si>
    <t>一般職員</t>
    <rPh sb="0" eb="2">
      <t>イッパン</t>
    </rPh>
    <rPh sb="2" eb="4">
      <t>ショクイン</t>
    </rPh>
    <phoneticPr fontId="6"/>
  </si>
  <si>
    <t>地方債現在高（臨時財政対策債除き）</t>
    <phoneticPr fontId="6"/>
  </si>
  <si>
    <t>副市区町村長</t>
    <rPh sb="0" eb="1">
      <t>フク</t>
    </rPh>
    <rPh sb="1" eb="3">
      <t>シク</t>
    </rPh>
    <rPh sb="3" eb="5">
      <t>チョウソン</t>
    </rPh>
    <rPh sb="5" eb="6">
      <t>チョウ</t>
    </rPh>
    <phoneticPr fontId="6"/>
  </si>
  <si>
    <t>　うち消防職員</t>
    <rPh sb="3" eb="5">
      <t>ショウボウ</t>
    </rPh>
    <rPh sb="5" eb="7">
      <t>ショクイン</t>
    </rPh>
    <phoneticPr fontId="6"/>
  </si>
  <si>
    <t>債務負担行為額（支出予定額）</t>
    <rPh sb="0" eb="2">
      <t>サイム</t>
    </rPh>
    <rPh sb="2" eb="4">
      <t>フタン</t>
    </rPh>
    <rPh sb="4" eb="6">
      <t>コウイ</t>
    </rPh>
    <rPh sb="6" eb="7">
      <t>ガク</t>
    </rPh>
    <rPh sb="8" eb="10">
      <t>シシュツ</t>
    </rPh>
    <rPh sb="10" eb="12">
      <t>ヨテイ</t>
    </rPh>
    <rPh sb="12" eb="13">
      <t>ガク</t>
    </rPh>
    <phoneticPr fontId="6"/>
  </si>
  <si>
    <t>教育長</t>
    <phoneticPr fontId="6"/>
  </si>
  <si>
    <t>　うち技能労務職員</t>
    <rPh sb="3" eb="5">
      <t>ギノウ</t>
    </rPh>
    <rPh sb="5" eb="7">
      <t>ロウム</t>
    </rPh>
    <rPh sb="7" eb="9">
      <t>ショクイン</t>
    </rPh>
    <phoneticPr fontId="6"/>
  </si>
  <si>
    <t>収益事業収入</t>
  </si>
  <si>
    <t>議会議長</t>
    <rPh sb="0" eb="2">
      <t>ギカイ</t>
    </rPh>
    <rPh sb="2" eb="4">
      <t>ギチョウ</t>
    </rPh>
    <phoneticPr fontId="6"/>
  </si>
  <si>
    <t>教育公務員</t>
    <rPh sb="0" eb="2">
      <t>キョウイク</t>
    </rPh>
    <rPh sb="2" eb="5">
      <t>コウムイン</t>
    </rPh>
    <phoneticPr fontId="6"/>
  </si>
  <si>
    <t>土地開発基金現在高</t>
    <rPh sb="0" eb="2">
      <t>トチ</t>
    </rPh>
    <rPh sb="2" eb="4">
      <t>カイハツ</t>
    </rPh>
    <rPh sb="4" eb="6">
      <t>キキン</t>
    </rPh>
    <rPh sb="6" eb="8">
      <t>ゲンザイ</t>
    </rPh>
    <rPh sb="8" eb="9">
      <t>タカ</t>
    </rPh>
    <phoneticPr fontId="26"/>
  </si>
  <si>
    <t>議会副議長</t>
    <rPh sb="0" eb="2">
      <t>ギカイ</t>
    </rPh>
    <rPh sb="2" eb="3">
      <t>フク</t>
    </rPh>
    <rPh sb="3" eb="5">
      <t>ギチョウ</t>
    </rPh>
    <phoneticPr fontId="6"/>
  </si>
  <si>
    <t>臨時職員</t>
    <rPh sb="0" eb="2">
      <t>リンジ</t>
    </rPh>
    <rPh sb="2" eb="4">
      <t>ショクイン</t>
    </rPh>
    <phoneticPr fontId="6"/>
  </si>
  <si>
    <t>積立金
現在高</t>
    <rPh sb="4" eb="7">
      <t>ゲンザイダカ</t>
    </rPh>
    <phoneticPr fontId="26"/>
  </si>
  <si>
    <t>議会議員</t>
    <rPh sb="0" eb="2">
      <t>ギカイ</t>
    </rPh>
    <rPh sb="2" eb="4">
      <t>ギイン</t>
    </rPh>
    <phoneticPr fontId="6"/>
  </si>
  <si>
    <t>合計</t>
    <rPh sb="0" eb="2">
      <t>ゴウケイ</t>
    </rPh>
    <phoneticPr fontId="6"/>
  </si>
  <si>
    <t>減債基金</t>
    <rPh sb="0" eb="1">
      <t>ゲン</t>
    </rPh>
    <rPh sb="1" eb="2">
      <t>サイ</t>
    </rPh>
    <rPh sb="2" eb="4">
      <t>キキン</t>
    </rPh>
    <phoneticPr fontId="6"/>
  </si>
  <si>
    <t>ラスパイレス指数</t>
    <rPh sb="6" eb="8">
      <t>シスウ</t>
    </rPh>
    <phoneticPr fontId="6"/>
  </si>
  <si>
    <t>一般会計等の一覧</t>
    <phoneticPr fontId="6"/>
  </si>
  <si>
    <t>事業会計の一覧</t>
    <rPh sb="0" eb="2">
      <t>ジギョウ</t>
    </rPh>
    <rPh sb="2" eb="4">
      <t>カイケイ</t>
    </rPh>
    <phoneticPr fontId="6"/>
  </si>
  <si>
    <t>公営企業（法適）の一覧</t>
    <rPh sb="0" eb="2">
      <t>コウエイ</t>
    </rPh>
    <rPh sb="2" eb="4">
      <t>キギョウ</t>
    </rPh>
    <phoneticPr fontId="6"/>
  </si>
  <si>
    <t>公営企業（法非適）の一覧</t>
    <rPh sb="0" eb="2">
      <t>コウエイ</t>
    </rPh>
    <rPh sb="2" eb="4">
      <t>キギョウ</t>
    </rPh>
    <rPh sb="6" eb="7">
      <t>ヒ</t>
    </rPh>
    <phoneticPr fontId="6"/>
  </si>
  <si>
    <t>関係する一部事務組合等一覧</t>
    <rPh sb="0" eb="2">
      <t>カンケイ</t>
    </rPh>
    <rPh sb="4" eb="6">
      <t>イチブ</t>
    </rPh>
    <rPh sb="6" eb="8">
      <t>ジム</t>
    </rPh>
    <rPh sb="8" eb="10">
      <t>クミアイ</t>
    </rPh>
    <rPh sb="10" eb="11">
      <t>トウ</t>
    </rPh>
    <rPh sb="11" eb="13">
      <t>イチラン</t>
    </rPh>
    <phoneticPr fontId="6"/>
  </si>
  <si>
    <t>地方公社・第三セクター等一覧</t>
    <rPh sb="0" eb="2">
      <t>チホウ</t>
    </rPh>
    <rPh sb="2" eb="4">
      <t>コウシャ</t>
    </rPh>
    <rPh sb="5" eb="6">
      <t>ダイ</t>
    </rPh>
    <rPh sb="6" eb="7">
      <t>３</t>
    </rPh>
    <rPh sb="11" eb="12">
      <t>トウ</t>
    </rPh>
    <rPh sb="12" eb="14">
      <t>イチラン</t>
    </rPh>
    <phoneticPr fontId="6"/>
  </si>
  <si>
    <t>項番</t>
    <phoneticPr fontId="6"/>
  </si>
  <si>
    <t>会計名</t>
    <phoneticPr fontId="6"/>
  </si>
  <si>
    <t>項番</t>
    <rPh sb="0" eb="2">
      <t>コウバン</t>
    </rPh>
    <phoneticPr fontId="6"/>
  </si>
  <si>
    <t>会計名</t>
    <rPh sb="0" eb="2">
      <t>カイケイ</t>
    </rPh>
    <rPh sb="2" eb="3">
      <t>メイ</t>
    </rPh>
    <phoneticPr fontId="6"/>
  </si>
  <si>
    <t>組合等名</t>
    <phoneticPr fontId="6"/>
  </si>
  <si>
    <t>団体名</t>
    <rPh sb="0" eb="2">
      <t>ダンタイ</t>
    </rPh>
    <phoneticPr fontId="6"/>
  </si>
  <si>
    <r>
      <t>(※</t>
    </r>
    <r>
      <rPr>
        <sz val="9"/>
        <color indexed="8"/>
        <rFont val="ＭＳ ゴシック"/>
        <family val="3"/>
        <charset val="128"/>
      </rPr>
      <t>3</t>
    </r>
    <r>
      <rPr>
        <sz val="9"/>
        <color indexed="8"/>
        <rFont val="ＭＳ ゴシック"/>
        <family val="3"/>
        <charset val="128"/>
      </rPr>
      <t>)</t>
    </r>
    <phoneticPr fontId="6"/>
  </si>
  <si>
    <t>（注釈）</t>
    <rPh sb="1" eb="3">
      <t>チュウシャク</t>
    </rPh>
    <phoneticPr fontId="6"/>
  </si>
  <si>
    <t>※1：経常収支比率の( )内の数値は、「減収補塡債（特例分）」及び「臨時財政対策債」を除いて算出したものである。</t>
    <phoneticPr fontId="6"/>
  </si>
  <si>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9"/>
  </si>
  <si>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6"/>
  </si>
  <si>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6"/>
  </si>
  <si>
    <t>※5：産業構造の比率は、分母を就業人口総数とし、分類不能の産業を除いて算出。</t>
    <phoneticPr fontId="6"/>
  </si>
  <si>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6"/>
  </si>
  <si>
    <t>※7：人口については、調査対象年度の1月1日現在の住民基本台帳に登載されている人口に基づいている。</t>
    <rPh sb="13" eb="15">
      <t>タイショウ</t>
    </rPh>
    <rPh sb="27" eb="29">
      <t>キホン</t>
    </rPh>
    <rPh sb="42" eb="43">
      <t>モト</t>
    </rPh>
    <phoneticPr fontId="30"/>
  </si>
  <si>
    <t>※8：職員の状況については、調査対象年度の地方公務員給与実態調査に基づいている。</t>
    <phoneticPr fontId="30"/>
  </si>
  <si>
    <t>令和6年度</t>
    <phoneticPr fontId="26"/>
  </si>
  <si>
    <t>大阪府池田市</t>
    <phoneticPr fontId="26"/>
  </si>
  <si>
    <t>(1) 普通会計の状況（市町村）</t>
    <rPh sb="4" eb="6">
      <t>フツウ</t>
    </rPh>
    <rPh sb="6" eb="8">
      <t>カイケイ</t>
    </rPh>
    <rPh sb="9" eb="11">
      <t>ジョウキョウ</t>
    </rPh>
    <rPh sb="12" eb="15">
      <t>シチョウソン</t>
    </rPh>
    <phoneticPr fontId="6"/>
  </si>
  <si>
    <t>歳入の状況（単位 千円・％）</t>
    <rPh sb="0" eb="2">
      <t>サイニュウ</t>
    </rPh>
    <rPh sb="3" eb="5">
      <t>ジョウキョウ</t>
    </rPh>
    <rPh sb="6" eb="8">
      <t>タンイ</t>
    </rPh>
    <rPh sb="9" eb="11">
      <t>センエン</t>
    </rPh>
    <phoneticPr fontId="6"/>
  </si>
  <si>
    <t>地方税の状況（単位 千円・％）</t>
    <rPh sb="0" eb="2">
      <t>チホウ</t>
    </rPh>
    <rPh sb="2" eb="3">
      <t>ゼイ</t>
    </rPh>
    <rPh sb="4" eb="6">
      <t>ジョウキョウ</t>
    </rPh>
    <rPh sb="7" eb="9">
      <t>タンイ</t>
    </rPh>
    <rPh sb="10" eb="12">
      <t>センエン</t>
    </rPh>
    <phoneticPr fontId="6"/>
  </si>
  <si>
    <t>歳出の状況（単位 千円・％）</t>
    <phoneticPr fontId="6"/>
  </si>
  <si>
    <t>決算額</t>
    <rPh sb="0" eb="2">
      <t>ケッサン</t>
    </rPh>
    <rPh sb="2" eb="3">
      <t>ガク</t>
    </rPh>
    <phoneticPr fontId="6"/>
  </si>
  <si>
    <t>構成比</t>
    <rPh sb="0" eb="3">
      <t>コウセイヒ</t>
    </rPh>
    <phoneticPr fontId="6"/>
  </si>
  <si>
    <t>経常一般財源等</t>
    <rPh sb="0" eb="2">
      <t>ケイジョウ</t>
    </rPh>
    <rPh sb="2" eb="4">
      <t>イッパン</t>
    </rPh>
    <rPh sb="4" eb="7">
      <t>ザイゲントウ</t>
    </rPh>
    <phoneticPr fontId="6"/>
  </si>
  <si>
    <t>区分</t>
  </si>
  <si>
    <t>収入済額</t>
    <rPh sb="0" eb="2">
      <t>シュウニュウ</t>
    </rPh>
    <rPh sb="2" eb="3">
      <t>スミ</t>
    </rPh>
    <rPh sb="3" eb="4">
      <t>ガク</t>
    </rPh>
    <phoneticPr fontId="6"/>
  </si>
  <si>
    <t>超過課税分</t>
    <rPh sb="0" eb="2">
      <t>チョウカ</t>
    </rPh>
    <rPh sb="2" eb="4">
      <t>カゼイ</t>
    </rPh>
    <rPh sb="4" eb="5">
      <t>ブン</t>
    </rPh>
    <phoneticPr fontId="6"/>
  </si>
  <si>
    <t>目的別歳出の状況（単位 千円・％）</t>
    <phoneticPr fontId="6"/>
  </si>
  <si>
    <t>地方税</t>
  </si>
  <si>
    <t>普通税</t>
    <rPh sb="0" eb="2">
      <t>フツウ</t>
    </rPh>
    <rPh sb="2" eb="3">
      <t>ゼイ</t>
    </rPh>
    <phoneticPr fontId="25"/>
  </si>
  <si>
    <t>決算額 (A)</t>
    <rPh sb="0" eb="2">
      <t>ケッサン</t>
    </rPh>
    <rPh sb="2" eb="3">
      <t>ガク</t>
    </rPh>
    <phoneticPr fontId="6"/>
  </si>
  <si>
    <t>(A)のうち普通建設事業費</t>
    <rPh sb="6" eb="8">
      <t>フツウ</t>
    </rPh>
    <rPh sb="8" eb="10">
      <t>ケンセツ</t>
    </rPh>
    <rPh sb="10" eb="13">
      <t>ジギョウヒ</t>
    </rPh>
    <phoneticPr fontId="6"/>
  </si>
  <si>
    <t>(A)のうち充当一般財源等</t>
    <rPh sb="6" eb="8">
      <t>ジュウトウ</t>
    </rPh>
    <rPh sb="8" eb="10">
      <t>イッパン</t>
    </rPh>
    <rPh sb="10" eb="12">
      <t>ザイゲン</t>
    </rPh>
    <rPh sb="12" eb="13">
      <t>ナド</t>
    </rPh>
    <phoneticPr fontId="6"/>
  </si>
  <si>
    <t>地方譲与税</t>
    <phoneticPr fontId="6"/>
  </si>
  <si>
    <t>　法定普通税</t>
    <phoneticPr fontId="6"/>
  </si>
  <si>
    <t>議会費</t>
  </si>
  <si>
    <t>利子割交付金</t>
  </si>
  <si>
    <t>　　市町村民税</t>
    <phoneticPr fontId="6"/>
  </si>
  <si>
    <t>総務費</t>
  </si>
  <si>
    <t>配当割交付金</t>
    <rPh sb="0" eb="2">
      <t>ハイトウ</t>
    </rPh>
    <rPh sb="2" eb="3">
      <t>ワリ</t>
    </rPh>
    <rPh sb="3" eb="6">
      <t>コウフキン</t>
    </rPh>
    <phoneticPr fontId="25"/>
  </si>
  <si>
    <t>　　　個人均等割</t>
    <phoneticPr fontId="6"/>
  </si>
  <si>
    <t>民生費</t>
  </si>
  <si>
    <t>株式等譲渡所得割交付金</t>
    <rPh sb="0" eb="2">
      <t>カブシキ</t>
    </rPh>
    <rPh sb="2" eb="3">
      <t>トウ</t>
    </rPh>
    <rPh sb="3" eb="5">
      <t>ジョウト</t>
    </rPh>
    <rPh sb="5" eb="7">
      <t>ショトク</t>
    </rPh>
    <rPh sb="7" eb="8">
      <t>ワリ</t>
    </rPh>
    <rPh sb="8" eb="11">
      <t>コウフキン</t>
    </rPh>
    <phoneticPr fontId="25"/>
  </si>
  <si>
    <t>　　　所得割</t>
    <phoneticPr fontId="6"/>
  </si>
  <si>
    <t>衛生費</t>
  </si>
  <si>
    <t>分離課税所得割交付金</t>
    <phoneticPr fontId="26"/>
  </si>
  <si>
    <t>　　　法人均等割</t>
    <phoneticPr fontId="6"/>
  </si>
  <si>
    <t>労働費</t>
  </si>
  <si>
    <t>地方消費税交付金</t>
  </si>
  <si>
    <t>　　　法人税割</t>
    <phoneticPr fontId="6"/>
  </si>
  <si>
    <t>農林水産業費</t>
  </si>
  <si>
    <t>ゴルフ場利用税交付金</t>
  </si>
  <si>
    <t>　　固定資産税</t>
    <phoneticPr fontId="6"/>
  </si>
  <si>
    <t>商工費</t>
  </si>
  <si>
    <t>自動車取得税交付金</t>
  </si>
  <si>
    <t>　　　うち純固定資産税</t>
    <phoneticPr fontId="6"/>
  </si>
  <si>
    <t>土木費</t>
  </si>
  <si>
    <t>軽油引取税交付金</t>
  </si>
  <si>
    <t>　　軽自動車税</t>
    <phoneticPr fontId="6"/>
  </si>
  <si>
    <t>消防費</t>
  </si>
  <si>
    <t>自動車税環境性能割交付金</t>
    <phoneticPr fontId="6"/>
  </si>
  <si>
    <t>　　市町村たばこ税</t>
    <phoneticPr fontId="6"/>
  </si>
  <si>
    <t>教育費</t>
  </si>
  <si>
    <t>法人事業税交付金</t>
    <phoneticPr fontId="17"/>
  </si>
  <si>
    <t>　　鉱産税</t>
    <phoneticPr fontId="6"/>
  </si>
  <si>
    <t>災害復旧費</t>
  </si>
  <si>
    <t>地方特例交付金等</t>
    <rPh sb="7" eb="8">
      <t>トウ</t>
    </rPh>
    <phoneticPr fontId="17"/>
  </si>
  <si>
    <t>　　特別土地保有税</t>
    <phoneticPr fontId="6"/>
  </si>
  <si>
    <t>公債費</t>
  </si>
  <si>
    <t>　住宅借入金等特別税額控除減収補塡特例交付金</t>
    <phoneticPr fontId="6"/>
  </si>
  <si>
    <t>　法定外普通税</t>
    <phoneticPr fontId="6"/>
  </si>
  <si>
    <t>諸支出金</t>
    <rPh sb="3" eb="4">
      <t>キン</t>
    </rPh>
    <phoneticPr fontId="26"/>
  </si>
  <si>
    <t>　定額減税減収補塡特例交付金</t>
    <phoneticPr fontId="6"/>
  </si>
  <si>
    <t>目的税</t>
  </si>
  <si>
    <t>前年度繰上充用金</t>
    <phoneticPr fontId="6"/>
  </si>
  <si>
    <t>　新型コロナウイルス感染症対策地方税減収補塡特別交付金</t>
    <phoneticPr fontId="6"/>
  </si>
  <si>
    <t>　法定目的税</t>
    <phoneticPr fontId="6"/>
  </si>
  <si>
    <t>歳出合計</t>
  </si>
  <si>
    <t>地方交付税</t>
  </si>
  <si>
    <t>　　入湯税</t>
    <phoneticPr fontId="6"/>
  </si>
  <si>
    <t>　普通交付税</t>
    <phoneticPr fontId="6"/>
  </si>
  <si>
    <t>　　事業所税</t>
    <phoneticPr fontId="6"/>
  </si>
  <si>
    <t>性質別歳出の状況（単位 千円・％）</t>
    <rPh sb="0" eb="2">
      <t>セイシツ</t>
    </rPh>
    <phoneticPr fontId="6"/>
  </si>
  <si>
    <t>　特別交付税</t>
    <phoneticPr fontId="6"/>
  </si>
  <si>
    <t>　　都市計画税</t>
    <phoneticPr fontId="6"/>
  </si>
  <si>
    <t>決算額</t>
  </si>
  <si>
    <t>構成比</t>
    <phoneticPr fontId="6"/>
  </si>
  <si>
    <t>充当一般財源等</t>
    <phoneticPr fontId="6"/>
  </si>
  <si>
    <t>経常経費充当一般財源等</t>
  </si>
  <si>
    <t>経常収支比率</t>
    <rPh sb="0" eb="2">
      <t>ケイジョウ</t>
    </rPh>
    <rPh sb="2" eb="4">
      <t>シュウシ</t>
    </rPh>
    <rPh sb="4" eb="6">
      <t>ヒリツ</t>
    </rPh>
    <phoneticPr fontId="21"/>
  </si>
  <si>
    <t>　震災復興特別交付税</t>
    <phoneticPr fontId="26"/>
  </si>
  <si>
    <t>　　水利地益税等</t>
    <phoneticPr fontId="6"/>
  </si>
  <si>
    <t>義務的経費計</t>
    <rPh sb="0" eb="3">
      <t>ギムテキ</t>
    </rPh>
    <rPh sb="3" eb="5">
      <t>ケイヒ</t>
    </rPh>
    <rPh sb="5" eb="6">
      <t>ケイ</t>
    </rPh>
    <phoneticPr fontId="6"/>
  </si>
  <si>
    <t>(一般財源計)</t>
    <phoneticPr fontId="6"/>
  </si>
  <si>
    <t>　法定外目的税</t>
    <phoneticPr fontId="6"/>
  </si>
  <si>
    <t>　人件費</t>
    <phoneticPr fontId="6"/>
  </si>
  <si>
    <t>交通安全対策特別交付金</t>
    <phoneticPr fontId="6"/>
  </si>
  <si>
    <t>旧法による税</t>
  </si>
  <si>
    <t>　　うち職員給</t>
    <rPh sb="4" eb="6">
      <t>ショクイン</t>
    </rPh>
    <rPh sb="6" eb="7">
      <t>キュウ</t>
    </rPh>
    <phoneticPr fontId="6"/>
  </si>
  <si>
    <t>分担金・負担金</t>
  </si>
  <si>
    <t>合計</t>
  </si>
  <si>
    <t>　扶助費</t>
    <phoneticPr fontId="6"/>
  </si>
  <si>
    <t>使用料</t>
  </si>
  <si>
    <t>　公債費</t>
    <phoneticPr fontId="6"/>
  </si>
  <si>
    <t>手数料</t>
  </si>
  <si>
    <t>内訳</t>
    <rPh sb="0" eb="2">
      <t>ウチワケ</t>
    </rPh>
    <phoneticPr fontId="6"/>
  </si>
  <si>
    <t>国庫支出金</t>
  </si>
  <si>
    <t>令和6年度</t>
    <rPh sb="0" eb="2">
      <t>レイワ</t>
    </rPh>
    <rPh sb="3" eb="5">
      <t>ネンド</t>
    </rPh>
    <phoneticPr fontId="6"/>
  </si>
  <si>
    <t>令和5年度</t>
    <rPh sb="0" eb="2">
      <t>レイワ</t>
    </rPh>
    <rPh sb="3" eb="5">
      <t>ネンド</t>
    </rPh>
    <rPh sb="4" eb="5">
      <t>ド</t>
    </rPh>
    <phoneticPr fontId="6"/>
  </si>
  <si>
    <t>　うち元金</t>
    <phoneticPr fontId="26"/>
  </si>
  <si>
    <t>国有提供交付金(特別区財調交付金)</t>
  </si>
  <si>
    <t>徴収率
(％)</t>
    <rPh sb="0" eb="2">
      <t>チョウシュウ</t>
    </rPh>
    <rPh sb="2" eb="3">
      <t>リツ</t>
    </rPh>
    <phoneticPr fontId="6"/>
  </si>
  <si>
    <t>現年</t>
    <rPh sb="0" eb="1">
      <t>ゲン</t>
    </rPh>
    <rPh sb="1" eb="2">
      <t>ネン</t>
    </rPh>
    <phoneticPr fontId="6"/>
  </si>
  <si>
    <t>　うち利子</t>
    <phoneticPr fontId="26"/>
  </si>
  <si>
    <t>都道府県支出金</t>
  </si>
  <si>
    <t>・計</t>
    <phoneticPr fontId="6"/>
  </si>
  <si>
    <t>市町村民税</t>
    <rPh sb="0" eb="3">
      <t>シチョウソン</t>
    </rPh>
    <rPh sb="3" eb="4">
      <t>ミン</t>
    </rPh>
    <rPh sb="4" eb="5">
      <t>ゼイ</t>
    </rPh>
    <phoneticPr fontId="6"/>
  </si>
  <si>
    <t>一時借入金利子</t>
    <phoneticPr fontId="6"/>
  </si>
  <si>
    <t>財産収入</t>
  </si>
  <si>
    <t>純固定資産税</t>
    <rPh sb="0" eb="1">
      <t>ジュン</t>
    </rPh>
    <rPh sb="1" eb="3">
      <t>コテイ</t>
    </rPh>
    <rPh sb="3" eb="6">
      <t>シサンゼイ</t>
    </rPh>
    <phoneticPr fontId="6"/>
  </si>
  <si>
    <t>その他の経費</t>
    <rPh sb="2" eb="3">
      <t>タ</t>
    </rPh>
    <rPh sb="4" eb="6">
      <t>ケイヒ</t>
    </rPh>
    <phoneticPr fontId="6"/>
  </si>
  <si>
    <t>寄附金</t>
  </si>
  <si>
    <t>　物件費</t>
    <phoneticPr fontId="6"/>
  </si>
  <si>
    <t>繰入金</t>
  </si>
  <si>
    <t>公営事業等への繰出</t>
    <rPh sb="0" eb="2">
      <t>コウエイ</t>
    </rPh>
    <rPh sb="2" eb="4">
      <t>ジギョウ</t>
    </rPh>
    <rPh sb="4" eb="5">
      <t>トウ</t>
    </rPh>
    <rPh sb="7" eb="9">
      <t>クリダ</t>
    </rPh>
    <phoneticPr fontId="6"/>
  </si>
  <si>
    <t>国民健康保険事業会計の状況</t>
    <rPh sb="0" eb="2">
      <t>コクミン</t>
    </rPh>
    <rPh sb="2" eb="4">
      <t>ケンコウ</t>
    </rPh>
    <rPh sb="4" eb="6">
      <t>ホケン</t>
    </rPh>
    <rPh sb="6" eb="8">
      <t>ジギョウ</t>
    </rPh>
    <rPh sb="8" eb="10">
      <t>カイケイ</t>
    </rPh>
    <rPh sb="11" eb="13">
      <t>ジョウキョウ</t>
    </rPh>
    <phoneticPr fontId="6"/>
  </si>
  <si>
    <t>　維持補修費</t>
    <phoneticPr fontId="6"/>
  </si>
  <si>
    <t>繰越金</t>
  </si>
  <si>
    <t>合計</t>
    <phoneticPr fontId="6"/>
  </si>
  <si>
    <t>実質収支</t>
    <rPh sb="0" eb="2">
      <t>ジッシツ</t>
    </rPh>
    <rPh sb="2" eb="4">
      <t>シュウシ</t>
    </rPh>
    <phoneticPr fontId="6"/>
  </si>
  <si>
    <t>　補助費等</t>
    <rPh sb="1" eb="3">
      <t>ホジョ</t>
    </rPh>
    <rPh sb="3" eb="4">
      <t>ヒ</t>
    </rPh>
    <rPh sb="4" eb="5">
      <t>トウ</t>
    </rPh>
    <phoneticPr fontId="6"/>
  </si>
  <si>
    <t>諸収入</t>
  </si>
  <si>
    <t>病院</t>
    <phoneticPr fontId="6"/>
  </si>
  <si>
    <t>再差引収支</t>
    <rPh sb="0" eb="1">
      <t>サイ</t>
    </rPh>
    <rPh sb="1" eb="3">
      <t>サシヒキ</t>
    </rPh>
    <rPh sb="3" eb="5">
      <t>シュウシ</t>
    </rPh>
    <phoneticPr fontId="6"/>
  </si>
  <si>
    <t>　　うち一部事務組合負担金</t>
    <phoneticPr fontId="6"/>
  </si>
  <si>
    <t>地方債</t>
  </si>
  <si>
    <t>下水道</t>
    <phoneticPr fontId="6"/>
  </si>
  <si>
    <t>加入世帯数(世帯)</t>
  </si>
  <si>
    <t>　繰出金</t>
    <phoneticPr fontId="6"/>
  </si>
  <si>
    <t>　うち減収補塡債(特例分)</t>
    <rPh sb="4" eb="5">
      <t>シュウ</t>
    </rPh>
    <rPh sb="9" eb="10">
      <t>トク</t>
    </rPh>
    <rPh sb="10" eb="11">
      <t>レイ</t>
    </rPh>
    <rPh sb="11" eb="12">
      <t>ブン</t>
    </rPh>
    <phoneticPr fontId="17"/>
  </si>
  <si>
    <t>上水道</t>
    <phoneticPr fontId="6"/>
  </si>
  <si>
    <t>被保険者数(人)</t>
  </si>
  <si>
    <t>　積立金</t>
    <phoneticPr fontId="6"/>
  </si>
  <si>
    <t>　うち臨時財政対策債</t>
    <phoneticPr fontId="6"/>
  </si>
  <si>
    <t>駐車場整備</t>
    <phoneticPr fontId="6"/>
  </si>
  <si>
    <t>被保険者
1人当り</t>
    <phoneticPr fontId="6"/>
  </si>
  <si>
    <t>保険税(料)収入額</t>
    <phoneticPr fontId="6"/>
  </si>
  <si>
    <t>　投資・出資金・貸付金</t>
    <phoneticPr fontId="6"/>
  </si>
  <si>
    <t>歳入合計</t>
    <phoneticPr fontId="6"/>
  </si>
  <si>
    <t>国民健康保険</t>
    <phoneticPr fontId="6"/>
  </si>
  <si>
    <t>国庫支出金</t>
    <phoneticPr fontId="6"/>
  </si>
  <si>
    <t>　前年度繰上充用金</t>
    <phoneticPr fontId="6"/>
  </si>
  <si>
    <t>その他</t>
    <phoneticPr fontId="6"/>
  </si>
  <si>
    <t>保険給付費</t>
    <phoneticPr fontId="6"/>
  </si>
  <si>
    <t>投資的経費計</t>
    <rPh sb="5" eb="6">
      <t>ケイ</t>
    </rPh>
    <phoneticPr fontId="6"/>
  </si>
  <si>
    <t>(注釈)</t>
    <rPh sb="1" eb="2">
      <t>チュウ</t>
    </rPh>
    <rPh sb="2" eb="3">
      <t>シャク</t>
    </rPh>
    <phoneticPr fontId="6"/>
  </si>
  <si>
    <t>　　うち人件費</t>
    <phoneticPr fontId="6"/>
  </si>
  <si>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6"/>
  </si>
  <si>
    <t>普通建設事業費</t>
    <phoneticPr fontId="6"/>
  </si>
  <si>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6"/>
  </si>
  <si>
    <t>　うち補助</t>
    <phoneticPr fontId="6"/>
  </si>
  <si>
    <t>　うち単独</t>
    <phoneticPr fontId="6"/>
  </si>
  <si>
    <t>災害復旧事業費</t>
    <phoneticPr fontId="6"/>
  </si>
  <si>
    <t>失業対策事業費</t>
    <phoneticPr fontId="6"/>
  </si>
  <si>
    <t>歳出合計</t>
    <phoneticPr fontId="6"/>
  </si>
  <si>
    <t>(2)各会計、関係団体の財政状況及び健全化判断比率（市町村）</t>
    <rPh sb="26" eb="29">
      <t>シチョウソン</t>
    </rPh>
    <phoneticPr fontId="6"/>
  </si>
  <si>
    <t>令和6年度</t>
  </si>
  <si>
    <t>大阪府池田市</t>
  </si>
  <si>
    <t>一般会計等の財政状況（単位：百万円）</t>
    <rPh sb="0" eb="2">
      <t>イッパン</t>
    </rPh>
    <rPh sb="2" eb="4">
      <t>カイケイ</t>
    </rPh>
    <rPh sb="4" eb="5">
      <t>トウ</t>
    </rPh>
    <rPh sb="6" eb="8">
      <t>ザイセイ</t>
    </rPh>
    <rPh sb="8" eb="10">
      <t>ジョウキョウ</t>
    </rPh>
    <phoneticPr fontId="32"/>
  </si>
  <si>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2"/>
  </si>
  <si>
    <t>会計名</t>
    <rPh sb="0" eb="2">
      <t>カイケイ</t>
    </rPh>
    <rPh sb="2" eb="3">
      <t>メイ</t>
    </rPh>
    <phoneticPr fontId="32"/>
  </si>
  <si>
    <t>歳入</t>
    <rPh sb="0" eb="2">
      <t>サイニュウ</t>
    </rPh>
    <phoneticPr fontId="32"/>
  </si>
  <si>
    <t>歳出</t>
    <phoneticPr fontId="32"/>
  </si>
  <si>
    <t>形式収支</t>
    <phoneticPr fontId="32"/>
  </si>
  <si>
    <t>実質収支</t>
    <phoneticPr fontId="32"/>
  </si>
  <si>
    <t>他会計等
からの
繰入金</t>
    <rPh sb="9" eb="11">
      <t>クリイレ</t>
    </rPh>
    <rPh sb="11" eb="12">
      <t>キン</t>
    </rPh>
    <phoneticPr fontId="32"/>
  </si>
  <si>
    <t>地方債
現在高</t>
    <phoneticPr fontId="6"/>
  </si>
  <si>
    <t>備考</t>
    <rPh sb="0" eb="2">
      <t>ビコウ</t>
    </rPh>
    <phoneticPr fontId="6"/>
  </si>
  <si>
    <t>地方公社・第三セクター等名</t>
    <rPh sb="12" eb="13">
      <t>メイ</t>
    </rPh>
    <phoneticPr fontId="6"/>
  </si>
  <si>
    <t>経常損益</t>
    <phoneticPr fontId="6"/>
  </si>
  <si>
    <t>純資産又は
正味財産</t>
    <phoneticPr fontId="6"/>
  </si>
  <si>
    <t>当該団体
からの
出資金</t>
    <phoneticPr fontId="6"/>
  </si>
  <si>
    <t>当該団体
からの
補助金</t>
    <phoneticPr fontId="6"/>
  </si>
  <si>
    <t>当該団体
からの
貸付金</t>
    <phoneticPr fontId="6"/>
  </si>
  <si>
    <t>当該団体からの債務保証に係る債務残高</t>
    <rPh sb="9" eb="11">
      <t>ホショウ</t>
    </rPh>
    <phoneticPr fontId="6"/>
  </si>
  <si>
    <t>当該団体からの損失補償に係る債務残高</t>
    <phoneticPr fontId="6"/>
  </si>
  <si>
    <t>一般会計等
負担見込額</t>
    <phoneticPr fontId="6"/>
  </si>
  <si>
    <t>一般会計</t>
    <phoneticPr fontId="6"/>
  </si>
  <si>
    <t>実質赤字額</t>
    <rPh sb="0" eb="2">
      <t>ジッシツ</t>
    </rPh>
    <rPh sb="2" eb="5">
      <t>アカジガク</t>
    </rPh>
    <phoneticPr fontId="6"/>
  </si>
  <si>
    <t>計</t>
    <rPh sb="0" eb="1">
      <t>ケイ</t>
    </rPh>
    <phoneticPr fontId="6"/>
  </si>
  <si>
    <t>一般会計等（純計）</t>
    <rPh sb="0" eb="2">
      <t>イッパン</t>
    </rPh>
    <rPh sb="2" eb="4">
      <t>カイケイ</t>
    </rPh>
    <rPh sb="4" eb="5">
      <t>トウ</t>
    </rPh>
    <rPh sb="6" eb="8">
      <t>ジュンケイ</t>
    </rPh>
    <phoneticPr fontId="6"/>
  </si>
  <si>
    <t>　※一般会計等（純計）は、各会計の相互間の繰入・繰出等の重複を控除したものであり、各会計の合計と一致しない場合がある。</t>
    <phoneticPr fontId="6"/>
  </si>
  <si>
    <t>公営企業会計等の財政状況（単位：百万円）</t>
    <rPh sb="0" eb="2">
      <t>コウエイ</t>
    </rPh>
    <rPh sb="2" eb="4">
      <t>キギョウ</t>
    </rPh>
    <rPh sb="4" eb="6">
      <t>カイケイ</t>
    </rPh>
    <rPh sb="6" eb="7">
      <t>トウ</t>
    </rPh>
    <rPh sb="8" eb="10">
      <t>ザイセイ</t>
    </rPh>
    <rPh sb="10" eb="12">
      <t>ジョウキョウ</t>
    </rPh>
    <phoneticPr fontId="6"/>
  </si>
  <si>
    <t>総収益
（歳入）</t>
    <phoneticPr fontId="6"/>
  </si>
  <si>
    <t>総費用
（歳出）</t>
    <phoneticPr fontId="6"/>
  </si>
  <si>
    <t>純損益
（形式収支）</t>
    <phoneticPr fontId="6"/>
  </si>
  <si>
    <t>資金剰余額
/不足額
（実質収支）</t>
    <phoneticPr fontId="6"/>
  </si>
  <si>
    <t>他会計等
からの
繰入金</t>
    <phoneticPr fontId="6"/>
  </si>
  <si>
    <t>企業債
（地方債）
現在高</t>
    <phoneticPr fontId="6"/>
  </si>
  <si>
    <t>左のうち
一般会計等
繰入見込額</t>
    <phoneticPr fontId="6"/>
  </si>
  <si>
    <t>資金不足
比率</t>
    <rPh sb="0" eb="2">
      <t>シキン</t>
    </rPh>
    <rPh sb="2" eb="4">
      <t>フソク</t>
    </rPh>
    <rPh sb="5" eb="7">
      <t>ヒリツ</t>
    </rPh>
    <phoneticPr fontId="6"/>
  </si>
  <si>
    <t>国民健康保険特別会計</t>
    <phoneticPr fontId="6"/>
  </si>
  <si>
    <t>介護保険事業特別会計</t>
    <phoneticPr fontId="6"/>
  </si>
  <si>
    <t>後期高齢者医療事業特別会計</t>
    <phoneticPr fontId="6"/>
  </si>
  <si>
    <t>水道事業会計</t>
    <phoneticPr fontId="6"/>
  </si>
  <si>
    <t>法適用企業</t>
    <phoneticPr fontId="6"/>
  </si>
  <si>
    <t>病院事業会計</t>
    <phoneticPr fontId="6"/>
  </si>
  <si>
    <t>公共下水道事業会計</t>
    <phoneticPr fontId="6"/>
  </si>
  <si>
    <t>連結実質赤字額</t>
    <rPh sb="0" eb="2">
      <t>レンケツ</t>
    </rPh>
    <rPh sb="2" eb="4">
      <t>ジッシツ</t>
    </rPh>
    <rPh sb="4" eb="7">
      <t>アカジガク</t>
    </rPh>
    <phoneticPr fontId="6"/>
  </si>
  <si>
    <t>公営企業会計等</t>
    <rPh sb="0" eb="2">
      <t>コウエイ</t>
    </rPh>
    <rPh sb="2" eb="4">
      <t>キギョウ</t>
    </rPh>
    <rPh sb="4" eb="6">
      <t>カイケイ</t>
    </rPh>
    <rPh sb="6" eb="7">
      <t>トウ</t>
    </rPh>
    <phoneticPr fontId="6"/>
  </si>
  <si>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6"/>
  </si>
  <si>
    <t>一部事務組合等名</t>
    <rPh sb="0" eb="2">
      <t>イチブ</t>
    </rPh>
    <rPh sb="2" eb="4">
      <t>ジム</t>
    </rPh>
    <rPh sb="4" eb="6">
      <t>クミアイ</t>
    </rPh>
    <rPh sb="6" eb="7">
      <t>トウ</t>
    </rPh>
    <rPh sb="7" eb="8">
      <t>メイ</t>
    </rPh>
    <phoneticPr fontId="32"/>
  </si>
  <si>
    <t>左のうち
一般会計等
負担見込額</t>
    <phoneticPr fontId="6"/>
  </si>
  <si>
    <t>一部事務組合等</t>
    <rPh sb="0" eb="2">
      <t>イチブ</t>
    </rPh>
    <rPh sb="2" eb="4">
      <t>ジム</t>
    </rPh>
    <rPh sb="4" eb="6">
      <t>クミアイ</t>
    </rPh>
    <rPh sb="6" eb="7">
      <t>トウ</t>
    </rPh>
    <phoneticPr fontId="6"/>
  </si>
  <si>
    <t>地方公社・第三セクター等</t>
    <rPh sb="0" eb="4">
      <t>チホウコウシャ</t>
    </rPh>
    <rPh sb="5" eb="6">
      <t>ダイ</t>
    </rPh>
    <rPh sb="6" eb="7">
      <t>サン</t>
    </rPh>
    <rPh sb="11" eb="12">
      <t>ナド</t>
    </rPh>
    <phoneticPr fontId="6"/>
  </si>
  <si>
    <t>　※地方公共団体が①25%以上出資している法人又は②財政支援を行っている法人を記載している。</t>
    <phoneticPr fontId="6"/>
  </si>
  <si>
    <t>　※地方公共団体財政健全化法に基づき将来負担比率の算定対象となっている法人については、○印を付与している。</t>
    <phoneticPr fontId="6"/>
  </si>
  <si>
    <t>公債費負担の状況</t>
    <rPh sb="0" eb="3">
      <t>コウサイヒ</t>
    </rPh>
    <rPh sb="3" eb="5">
      <t>フタン</t>
    </rPh>
    <rPh sb="6" eb="8">
      <t>ジョウキョウ</t>
    </rPh>
    <phoneticPr fontId="6"/>
  </si>
  <si>
    <t>将来負担の状況</t>
    <phoneticPr fontId="6"/>
  </si>
  <si>
    <t>実質公債費比率　　（千円・％）</t>
    <rPh sb="0" eb="2">
      <t>ジッシツ</t>
    </rPh>
    <rPh sb="2" eb="4">
      <t>コウサイ</t>
    </rPh>
    <rPh sb="4" eb="5">
      <t>ヒ</t>
    </rPh>
    <rPh sb="5" eb="7">
      <t>ヒリツ</t>
    </rPh>
    <rPh sb="10" eb="12">
      <t>センエン</t>
    </rPh>
    <phoneticPr fontId="6"/>
  </si>
  <si>
    <t>将来負担比率　　（千円・％）</t>
    <rPh sb="0" eb="2">
      <t>ショウライ</t>
    </rPh>
    <rPh sb="2" eb="4">
      <t>フタン</t>
    </rPh>
    <phoneticPr fontId="6"/>
  </si>
  <si>
    <t>区分</t>
    <rPh sb="0" eb="1">
      <t>ク</t>
    </rPh>
    <rPh sb="1" eb="2">
      <t>ブン</t>
    </rPh>
    <phoneticPr fontId="32"/>
  </si>
  <si>
    <t>令和4年度</t>
    <rPh sb="0" eb="2">
      <t>レイワ</t>
    </rPh>
    <rPh sb="3" eb="5">
      <t>ネンド</t>
    </rPh>
    <phoneticPr fontId="6"/>
  </si>
  <si>
    <t>令和5年度</t>
    <rPh sb="0" eb="2">
      <t>レイワ</t>
    </rPh>
    <rPh sb="3" eb="5">
      <t>ネンド</t>
    </rPh>
    <phoneticPr fontId="6"/>
  </si>
  <si>
    <t>分母比</t>
    <rPh sb="0" eb="2">
      <t>ブンボ</t>
    </rPh>
    <rPh sb="2" eb="3">
      <t>ヒ</t>
    </rPh>
    <phoneticPr fontId="6"/>
  </si>
  <si>
    <t>内訳</t>
    <rPh sb="0" eb="2">
      <t>ウチワケ</t>
    </rPh>
    <phoneticPr fontId="32"/>
  </si>
  <si>
    <t>元利償還金</t>
    <rPh sb="0" eb="2">
      <t>ガンリ</t>
    </rPh>
    <rPh sb="2" eb="5">
      <t>ショウカンキン</t>
    </rPh>
    <phoneticPr fontId="32"/>
  </si>
  <si>
    <t xml:space="preserve">一般会計等に係る地方債の現在高 </t>
    <rPh sb="0" eb="2">
      <t>イッパン</t>
    </rPh>
    <rPh sb="2" eb="4">
      <t>カイケイ</t>
    </rPh>
    <rPh sb="4" eb="5">
      <t>トウ</t>
    </rPh>
    <rPh sb="6" eb="7">
      <t>カカ</t>
    </rPh>
    <rPh sb="8" eb="11">
      <t>チホウサイ</t>
    </rPh>
    <rPh sb="12" eb="15">
      <t>ゲンザイダカ</t>
    </rPh>
    <phoneticPr fontId="32"/>
  </si>
  <si>
    <t>債務負担行為</t>
    <rPh sb="0" eb="2">
      <t>サイム</t>
    </rPh>
    <rPh sb="2" eb="4">
      <t>フタン</t>
    </rPh>
    <rPh sb="4" eb="6">
      <t>コウイ</t>
    </rPh>
    <phoneticPr fontId="6"/>
  </si>
  <si>
    <t>PFI事業に係るもの</t>
    <rPh sb="3" eb="5">
      <t>ジギョウ</t>
    </rPh>
    <rPh sb="6" eb="7">
      <t>カカ</t>
    </rPh>
    <phoneticPr fontId="32"/>
  </si>
  <si>
    <t>減債基金積立不足算定額</t>
    <rPh sb="0" eb="2">
      <t>ゲンサイ</t>
    </rPh>
    <rPh sb="2" eb="4">
      <t>キキン</t>
    </rPh>
    <rPh sb="4" eb="6">
      <t>ツミタテ</t>
    </rPh>
    <rPh sb="6" eb="8">
      <t>ブソク</t>
    </rPh>
    <rPh sb="8" eb="10">
      <t>サンテイ</t>
    </rPh>
    <rPh sb="10" eb="11">
      <t>ガク</t>
    </rPh>
    <phoneticPr fontId="6"/>
  </si>
  <si>
    <t xml:space="preserve">債務負担行為に基づく支出予定額 </t>
    <rPh sb="0" eb="2">
      <t>サイム</t>
    </rPh>
    <rPh sb="2" eb="4">
      <t>フタン</t>
    </rPh>
    <rPh sb="4" eb="6">
      <t>コウイ</t>
    </rPh>
    <rPh sb="7" eb="8">
      <t>モト</t>
    </rPh>
    <rPh sb="10" eb="12">
      <t>シシュツ</t>
    </rPh>
    <rPh sb="12" eb="15">
      <t>ヨテイガク</t>
    </rPh>
    <phoneticPr fontId="32"/>
  </si>
  <si>
    <t>いわゆる五省協定等に係るもの</t>
    <rPh sb="4" eb="6">
      <t>ゴショウ</t>
    </rPh>
    <rPh sb="6" eb="9">
      <t>キョウテイトウ</t>
    </rPh>
    <rPh sb="10" eb="11">
      <t>カカ</t>
    </rPh>
    <phoneticPr fontId="32"/>
  </si>
  <si>
    <t>準元利償還金</t>
    <rPh sb="0" eb="1">
      <t>ジュン</t>
    </rPh>
    <rPh sb="1" eb="3">
      <t>ガンリ</t>
    </rPh>
    <rPh sb="3" eb="6">
      <t>ショウカンキン</t>
    </rPh>
    <phoneticPr fontId="32"/>
  </si>
  <si>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2"/>
  </si>
  <si>
    <t xml:space="preserve">公営企業債等繰入見込額 </t>
    <rPh sb="0" eb="2">
      <t>コウエイ</t>
    </rPh>
    <rPh sb="2" eb="5">
      <t>キギョウサイ</t>
    </rPh>
    <rPh sb="5" eb="6">
      <t>トウ</t>
    </rPh>
    <rPh sb="6" eb="8">
      <t>クリイ</t>
    </rPh>
    <rPh sb="8" eb="11">
      <t>ミコミガク</t>
    </rPh>
    <phoneticPr fontId="32"/>
  </si>
  <si>
    <t>国営土地改良事業に係るもの</t>
    <rPh sb="0" eb="2">
      <t>コクエイ</t>
    </rPh>
    <rPh sb="2" eb="4">
      <t>トチ</t>
    </rPh>
    <rPh sb="4" eb="6">
      <t>カイリョウ</t>
    </rPh>
    <rPh sb="6" eb="8">
      <t>ジギョウ</t>
    </rPh>
    <rPh sb="9" eb="10">
      <t>カカ</t>
    </rPh>
    <phoneticPr fontId="32"/>
  </si>
  <si>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2"/>
  </si>
  <si>
    <t xml:space="preserve">組合等負担等見込額 </t>
    <rPh sb="0" eb="2">
      <t>クミアイ</t>
    </rPh>
    <rPh sb="2" eb="3">
      <t>トウ</t>
    </rPh>
    <rPh sb="3" eb="5">
      <t>フタン</t>
    </rPh>
    <rPh sb="5" eb="6">
      <t>トウ</t>
    </rPh>
    <rPh sb="6" eb="9">
      <t>ミコミガク</t>
    </rPh>
    <phoneticPr fontId="32"/>
  </si>
  <si>
    <t>森林総合研究所等が行う事業に係るもの</t>
    <phoneticPr fontId="6"/>
  </si>
  <si>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2"/>
  </si>
  <si>
    <t xml:space="preserve">退職手当負担見込額 </t>
    <rPh sb="0" eb="2">
      <t>タイショク</t>
    </rPh>
    <rPh sb="2" eb="4">
      <t>テアテ</t>
    </rPh>
    <rPh sb="4" eb="6">
      <t>フタン</t>
    </rPh>
    <rPh sb="6" eb="9">
      <t>ミコミガク</t>
    </rPh>
    <phoneticPr fontId="32"/>
  </si>
  <si>
    <t>地方公務員等共済組合に係るもの</t>
    <rPh sb="0" eb="2">
      <t>チホウ</t>
    </rPh>
    <rPh sb="2" eb="5">
      <t>コウムイン</t>
    </rPh>
    <rPh sb="5" eb="6">
      <t>トウ</t>
    </rPh>
    <rPh sb="6" eb="8">
      <t>キョウサイ</t>
    </rPh>
    <rPh sb="8" eb="10">
      <t>クミアイ</t>
    </rPh>
    <rPh sb="11" eb="12">
      <t>カカ</t>
    </rPh>
    <phoneticPr fontId="6"/>
  </si>
  <si>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2"/>
  </si>
  <si>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2"/>
  </si>
  <si>
    <t>依頼土地の買い戻しに係るもの</t>
    <rPh sb="0" eb="2">
      <t>イライ</t>
    </rPh>
    <rPh sb="2" eb="4">
      <t>トチ</t>
    </rPh>
    <rPh sb="5" eb="6">
      <t>カ</t>
    </rPh>
    <rPh sb="7" eb="8">
      <t>モド</t>
    </rPh>
    <rPh sb="10" eb="11">
      <t>カカ</t>
    </rPh>
    <phoneticPr fontId="6"/>
  </si>
  <si>
    <t>一時借入金の利子</t>
    <rPh sb="0" eb="2">
      <t>イチジ</t>
    </rPh>
    <rPh sb="2" eb="5">
      <t>カリイレキン</t>
    </rPh>
    <rPh sb="6" eb="8">
      <t>リシ</t>
    </rPh>
    <phoneticPr fontId="32"/>
  </si>
  <si>
    <t>　うち、健全化法施行規則附則第三条に係る負担見込額</t>
    <phoneticPr fontId="6"/>
  </si>
  <si>
    <t>社会福祉法人の施設建設費に係るもの</t>
    <rPh sb="0" eb="2">
      <t>シャカイ</t>
    </rPh>
    <rPh sb="2" eb="4">
      <t>フクシ</t>
    </rPh>
    <rPh sb="4" eb="6">
      <t>ホウジン</t>
    </rPh>
    <rPh sb="7" eb="9">
      <t>シセツ</t>
    </rPh>
    <rPh sb="9" eb="12">
      <t>ケンセツヒ</t>
    </rPh>
    <rPh sb="13" eb="14">
      <t>カカ</t>
    </rPh>
    <phoneticPr fontId="6"/>
  </si>
  <si>
    <t>(Ａ)</t>
    <phoneticPr fontId="6"/>
  </si>
  <si>
    <t xml:space="preserve">連結実質赤字額 </t>
    <phoneticPr fontId="6"/>
  </si>
  <si>
    <t>損失補償・債務保証の履行に係るもの</t>
    <rPh sb="0" eb="2">
      <t>ソンシツ</t>
    </rPh>
    <rPh sb="2" eb="4">
      <t>ホショウ</t>
    </rPh>
    <rPh sb="5" eb="7">
      <t>サイム</t>
    </rPh>
    <rPh sb="7" eb="9">
      <t>ホショウ</t>
    </rPh>
    <rPh sb="10" eb="12">
      <t>リコウ</t>
    </rPh>
    <rPh sb="13" eb="14">
      <t>カカ</t>
    </rPh>
    <phoneticPr fontId="6"/>
  </si>
  <si>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2"/>
  </si>
  <si>
    <t>引き受けた債務の履行に係るもの</t>
    <rPh sb="0" eb="1">
      <t>ヒ</t>
    </rPh>
    <rPh sb="2" eb="3">
      <t>ウ</t>
    </rPh>
    <rPh sb="5" eb="7">
      <t>サイム</t>
    </rPh>
    <rPh sb="8" eb="10">
      <t>リコウ</t>
    </rPh>
    <rPh sb="11" eb="12">
      <t>カカ</t>
    </rPh>
    <phoneticPr fontId="6"/>
  </si>
  <si>
    <t>(Ｅ)</t>
    <phoneticPr fontId="6"/>
  </si>
  <si>
    <t>その他上記に準ずるもの</t>
    <rPh sb="2" eb="3">
      <t>タ</t>
    </rPh>
    <rPh sb="3" eb="5">
      <t>ジョウキ</t>
    </rPh>
    <rPh sb="6" eb="7">
      <t>ジュン</t>
    </rPh>
    <phoneticPr fontId="6"/>
  </si>
  <si>
    <t>充当可能
財源等</t>
    <rPh sb="0" eb="2">
      <t>ジュウトウ</t>
    </rPh>
    <rPh sb="2" eb="3">
      <t>カ</t>
    </rPh>
    <rPh sb="3" eb="4">
      <t>ノウ</t>
    </rPh>
    <rPh sb="5" eb="8">
      <t>ザイゲントウ</t>
    </rPh>
    <phoneticPr fontId="6"/>
  </si>
  <si>
    <t xml:space="preserve">充当可能基金 </t>
    <rPh sb="0" eb="2">
      <t>ジュウトウ</t>
    </rPh>
    <rPh sb="2" eb="4">
      <t>カノウ</t>
    </rPh>
    <rPh sb="4" eb="6">
      <t>キキン</t>
    </rPh>
    <phoneticPr fontId="32"/>
  </si>
  <si>
    <t>企業債等
繰入見込額</t>
    <rPh sb="0" eb="2">
      <t>キギョウ</t>
    </rPh>
    <rPh sb="2" eb="3">
      <t>サイ</t>
    </rPh>
    <rPh sb="3" eb="4">
      <t>トウ</t>
    </rPh>
    <rPh sb="5" eb="7">
      <t>クリイレ</t>
    </rPh>
    <rPh sb="7" eb="9">
      <t>ミコ</t>
    </rPh>
    <rPh sb="9" eb="10">
      <t>ガク</t>
    </rPh>
    <phoneticPr fontId="6"/>
  </si>
  <si>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2"/>
  </si>
  <si>
    <t xml:space="preserve">充当可能特定歳入 </t>
    <rPh sb="0" eb="2">
      <t>ジュウトウ</t>
    </rPh>
    <rPh sb="2" eb="4">
      <t>カノウ</t>
    </rPh>
    <rPh sb="4" eb="6">
      <t>トクテイ</t>
    </rPh>
    <rPh sb="6" eb="8">
      <t>サイニュウ</t>
    </rPh>
    <phoneticPr fontId="32"/>
  </si>
  <si>
    <t xml:space="preserve">基準財政需要額算入見込額 </t>
    <rPh sb="0" eb="2">
      <t>キジュン</t>
    </rPh>
    <rPh sb="2" eb="4">
      <t>ザイセイ</t>
    </rPh>
    <rPh sb="4" eb="7">
      <t>ジュヨウガク</t>
    </rPh>
    <rPh sb="7" eb="9">
      <t>サンニュウ</t>
    </rPh>
    <rPh sb="9" eb="12">
      <t>ミコミガク</t>
    </rPh>
    <phoneticPr fontId="32"/>
  </si>
  <si>
    <t>(Ｆ)</t>
    <phoneticPr fontId="6"/>
  </si>
  <si>
    <t>将来負担比率（(Ｅ)－(Ｆ)）／（(Ｃ)－(Ｄ)）×１００</t>
    <rPh sb="0" eb="2">
      <t>ショウライ</t>
    </rPh>
    <rPh sb="2" eb="4">
      <t>フタン</t>
    </rPh>
    <rPh sb="4" eb="6">
      <t>ヒリツ</t>
    </rPh>
    <phoneticPr fontId="6"/>
  </si>
  <si>
    <t>その他の会計</t>
    <phoneticPr fontId="6"/>
  </si>
  <si>
    <t>公社・
三セク等</t>
    <rPh sb="0" eb="2">
      <t>コウシャ</t>
    </rPh>
    <rPh sb="4" eb="5">
      <t>サン</t>
    </rPh>
    <rPh sb="7" eb="8">
      <t>トウ</t>
    </rPh>
    <phoneticPr fontId="6"/>
  </si>
  <si>
    <t>地方道路公社に係る将来負担額</t>
    <rPh sb="0" eb="2">
      <t>チホウ</t>
    </rPh>
    <rPh sb="2" eb="4">
      <t>ドウロ</t>
    </rPh>
    <rPh sb="4" eb="6">
      <t>コウシャ</t>
    </rPh>
    <rPh sb="7" eb="8">
      <t>カカ</t>
    </rPh>
    <rPh sb="9" eb="11">
      <t>ショウライ</t>
    </rPh>
    <rPh sb="11" eb="14">
      <t>フタンガク</t>
    </rPh>
    <phoneticPr fontId="32"/>
  </si>
  <si>
    <t>土地開発公社に係る将来負担額</t>
    <rPh sb="0" eb="2">
      <t>トチ</t>
    </rPh>
    <rPh sb="2" eb="4">
      <t>カイハツ</t>
    </rPh>
    <rPh sb="4" eb="6">
      <t>コウシャ</t>
    </rPh>
    <rPh sb="7" eb="8">
      <t>カカ</t>
    </rPh>
    <rPh sb="9" eb="11">
      <t>ショウライ</t>
    </rPh>
    <rPh sb="11" eb="14">
      <t>フタンガク</t>
    </rPh>
    <phoneticPr fontId="32"/>
  </si>
  <si>
    <t>利子補給に係るもの</t>
  </si>
  <si>
    <t>健全化判断比率</t>
    <rPh sb="0" eb="3">
      <t>ケンゼンカ</t>
    </rPh>
    <rPh sb="3" eb="5">
      <t>ハンダン</t>
    </rPh>
    <rPh sb="5" eb="7">
      <t>ヒリツ</t>
    </rPh>
    <phoneticPr fontId="21"/>
  </si>
  <si>
    <t>令和6年度</t>
    <rPh sb="0" eb="2">
      <t>レイワ</t>
    </rPh>
    <rPh sb="3" eb="5">
      <t>ネンド</t>
    </rPh>
    <phoneticPr fontId="21"/>
  </si>
  <si>
    <t>早期健全化基準</t>
    <phoneticPr fontId="6"/>
  </si>
  <si>
    <t>財政再生基準</t>
    <phoneticPr fontId="6"/>
  </si>
  <si>
    <t>地方独立行政法人に係る将来負担額</t>
    <phoneticPr fontId="6"/>
  </si>
  <si>
    <t>特定財源の額</t>
    <rPh sb="0" eb="2">
      <t>トクテイ</t>
    </rPh>
    <rPh sb="2" eb="4">
      <t>ザイゲン</t>
    </rPh>
    <rPh sb="5" eb="6">
      <t>ガク</t>
    </rPh>
    <phoneticPr fontId="6"/>
  </si>
  <si>
    <t>(Ｂ)</t>
    <phoneticPr fontId="6"/>
  </si>
  <si>
    <t>実質赤字比率</t>
    <rPh sb="0" eb="2">
      <t>ジッシツ</t>
    </rPh>
    <rPh sb="2" eb="4">
      <t>アカジ</t>
    </rPh>
    <rPh sb="4" eb="6">
      <t>ヒリツ</t>
    </rPh>
    <phoneticPr fontId="21"/>
  </si>
  <si>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2"/>
  </si>
  <si>
    <t>(Ｃ)</t>
    <phoneticPr fontId="6"/>
  </si>
  <si>
    <t>連結実質赤字比率</t>
    <rPh sb="0" eb="2">
      <t>レンケツ</t>
    </rPh>
    <rPh sb="2" eb="4">
      <t>ジッシツ</t>
    </rPh>
    <rPh sb="4" eb="6">
      <t>アカジ</t>
    </rPh>
    <rPh sb="6" eb="8">
      <t>ヒリツ</t>
    </rPh>
    <phoneticPr fontId="21"/>
  </si>
  <si>
    <t>算入公債費等の額</t>
    <rPh sb="0" eb="2">
      <t>サンニュウ</t>
    </rPh>
    <rPh sb="2" eb="4">
      <t>コウサイ</t>
    </rPh>
    <rPh sb="4" eb="5">
      <t>ヒ</t>
    </rPh>
    <rPh sb="5" eb="6">
      <t>トウ</t>
    </rPh>
    <rPh sb="7" eb="8">
      <t>ガク</t>
    </rPh>
    <phoneticPr fontId="6"/>
  </si>
  <si>
    <t>(Ｄ)</t>
    <phoneticPr fontId="6"/>
  </si>
  <si>
    <t>実質公債費比率</t>
    <rPh sb="0" eb="2">
      <t>ジッシツ</t>
    </rPh>
    <rPh sb="2" eb="5">
      <t>コウサイヒ</t>
    </rPh>
    <rPh sb="5" eb="7">
      <t>ヒリツ</t>
    </rPh>
    <phoneticPr fontId="21"/>
  </si>
  <si>
    <t>(Ｃ)－(Ｄ)</t>
    <phoneticPr fontId="6"/>
  </si>
  <si>
    <t>将来負担比率</t>
    <rPh sb="0" eb="2">
      <t>ショウライ</t>
    </rPh>
    <rPh sb="2" eb="4">
      <t>フタン</t>
    </rPh>
    <rPh sb="4" eb="6">
      <t>ヒリツ</t>
    </rPh>
    <phoneticPr fontId="21"/>
  </si>
  <si>
    <t>実質公債費比率
（(Ａ)－((Ｂ)＋(Ｄ))）／（(Ｃ)－(Ｄ)）×１００</t>
    <rPh sb="0" eb="2">
      <t>ジッシツ</t>
    </rPh>
    <rPh sb="2" eb="4">
      <t>コウサイ</t>
    </rPh>
    <rPh sb="4" eb="5">
      <t>ヒ</t>
    </rPh>
    <rPh sb="5" eb="7">
      <t>ヒリツ</t>
    </rPh>
    <phoneticPr fontId="6"/>
  </si>
  <si>
    <t>(単年度)</t>
    <rPh sb="1" eb="4">
      <t>タンネンド</t>
    </rPh>
    <phoneticPr fontId="6"/>
  </si>
  <si>
    <t>(3ヵ年平均)</t>
    <rPh sb="3" eb="4">
      <t>ネン</t>
    </rPh>
    <rPh sb="4" eb="6">
      <t>ヘイキン</t>
    </rPh>
    <phoneticPr fontId="6"/>
  </si>
  <si>
    <t xml:space="preserve"> </t>
    <phoneticPr fontId="6"/>
  </si>
  <si>
    <t>人件費及び人件費に準ずる費用の分析</t>
    <rPh sb="0" eb="3">
      <t>ジンケンヒ</t>
    </rPh>
    <rPh sb="3" eb="4">
      <t>オヨ</t>
    </rPh>
    <rPh sb="5" eb="8">
      <t>ジンケンヒ</t>
    </rPh>
    <rPh sb="9" eb="10">
      <t>ジュン</t>
    </rPh>
    <rPh sb="12" eb="14">
      <t>ヒヨウ</t>
    </rPh>
    <rPh sb="15" eb="17">
      <t>ブンセキ</t>
    </rPh>
    <phoneticPr fontId="6"/>
  </si>
  <si>
    <t>人件費及び人件費に準ずる費用</t>
    <rPh sb="0" eb="3">
      <t>ジンケンヒ</t>
    </rPh>
    <rPh sb="3" eb="4">
      <t>オヨ</t>
    </rPh>
    <rPh sb="5" eb="8">
      <t>ジンケンヒ</t>
    </rPh>
    <rPh sb="9" eb="10">
      <t>ジュン</t>
    </rPh>
    <rPh sb="12" eb="14">
      <t>ヒヨウ</t>
    </rPh>
    <phoneticPr fontId="6"/>
  </si>
  <si>
    <t>当該団体決算額
（千円）</t>
    <rPh sb="0" eb="2">
      <t>トウガイ</t>
    </rPh>
    <rPh sb="2" eb="4">
      <t>ダンタイ</t>
    </rPh>
    <rPh sb="4" eb="6">
      <t>ケッサン</t>
    </rPh>
    <rPh sb="6" eb="7">
      <t>ガク</t>
    </rPh>
    <rPh sb="9" eb="11">
      <t>センエン</t>
    </rPh>
    <phoneticPr fontId="6"/>
  </si>
  <si>
    <t>人口1人当たり決算額</t>
    <rPh sb="0" eb="2">
      <t>ジンコウ</t>
    </rPh>
    <rPh sb="2" eb="4">
      <t>ヒトリ</t>
    </rPh>
    <rPh sb="4" eb="5">
      <t>ア</t>
    </rPh>
    <rPh sb="7" eb="9">
      <t>ケッサン</t>
    </rPh>
    <rPh sb="9" eb="10">
      <t>ガク</t>
    </rPh>
    <phoneticPr fontId="6"/>
  </si>
  <si>
    <t>当該団体（円）</t>
    <rPh sb="0" eb="2">
      <t>トウガイ</t>
    </rPh>
    <rPh sb="2" eb="4">
      <t>ダンタイ</t>
    </rPh>
    <rPh sb="5" eb="6">
      <t>エン</t>
    </rPh>
    <phoneticPr fontId="6"/>
  </si>
  <si>
    <t>類似団体平均（円）</t>
    <rPh sb="0" eb="2">
      <t>ルイジ</t>
    </rPh>
    <rPh sb="2" eb="4">
      <t>ダンタイ</t>
    </rPh>
    <rPh sb="4" eb="6">
      <t>ヘイキン</t>
    </rPh>
    <rPh sb="7" eb="8">
      <t>エン</t>
    </rPh>
    <phoneticPr fontId="6"/>
  </si>
  <si>
    <t>対比（％）</t>
    <rPh sb="0" eb="2">
      <t>タイヒ</t>
    </rPh>
    <phoneticPr fontId="6"/>
  </si>
  <si>
    <t>人件費</t>
    <rPh sb="0" eb="3">
      <t>ジンケンヒ</t>
    </rPh>
    <phoneticPr fontId="6"/>
  </si>
  <si>
    <t>一部事務組合負担金（補助費等）</t>
    <rPh sb="0" eb="2">
      <t>イチブ</t>
    </rPh>
    <rPh sb="2" eb="4">
      <t>ジム</t>
    </rPh>
    <rPh sb="4" eb="6">
      <t>クミアイ</t>
    </rPh>
    <rPh sb="6" eb="9">
      <t>フタンキン</t>
    </rPh>
    <rPh sb="10" eb="13">
      <t>ホジョヒ</t>
    </rPh>
    <rPh sb="13" eb="14">
      <t>トウ</t>
    </rPh>
    <phoneticPr fontId="6"/>
  </si>
  <si>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6"/>
  </si>
  <si>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6"/>
  </si>
  <si>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</si>
  <si>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6"/>
  </si>
  <si>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6"/>
  </si>
  <si>
    <t>▲退職金</t>
    <rPh sb="1" eb="3">
      <t>タイショク</t>
    </rPh>
    <rPh sb="3" eb="4">
      <t>キン</t>
    </rPh>
    <phoneticPr fontId="6"/>
  </si>
  <si>
    <t>参考</t>
    <rPh sb="0" eb="2">
      <t>サンコウ</t>
    </rPh>
    <phoneticPr fontId="6"/>
  </si>
  <si>
    <t>当該団体</t>
    <rPh sb="0" eb="2">
      <t>トウガイ</t>
    </rPh>
    <rPh sb="2" eb="4">
      <t>ダンタイ</t>
    </rPh>
    <phoneticPr fontId="6"/>
  </si>
  <si>
    <t>類似団体平均</t>
    <rPh sb="0" eb="2">
      <t>ルイジ</t>
    </rPh>
    <rPh sb="2" eb="4">
      <t>ダンタイ</t>
    </rPh>
    <rPh sb="4" eb="6">
      <t>ヘイキン</t>
    </rPh>
    <phoneticPr fontId="6"/>
  </si>
  <si>
    <t>対比（差引）</t>
    <rPh sb="0" eb="2">
      <t>タイヒ</t>
    </rPh>
    <rPh sb="3" eb="5">
      <t>サシヒキ</t>
    </rPh>
    <phoneticPr fontId="6"/>
  </si>
  <si>
    <t>人口1,000人当たり職員数（人）</t>
    <rPh sb="0" eb="2">
      <t>ジンコウ</t>
    </rPh>
    <rPh sb="7" eb="8">
      <t>ニン</t>
    </rPh>
    <rPh sb="8" eb="9">
      <t>ア</t>
    </rPh>
    <rPh sb="11" eb="14">
      <t>ショクインスウ</t>
    </rPh>
    <rPh sb="15" eb="16">
      <t>ヒト</t>
    </rPh>
    <phoneticPr fontId="6"/>
  </si>
  <si>
    <t>ラスパイレス指数</t>
    <rPh sb="6" eb="8">
      <t>シスウ</t>
    </rPh>
    <phoneticPr fontId="4"/>
  </si>
  <si>
    <t>（注）人口については、各調査対象年度の1月1日現在の住民基本台帳に登載されている人口に基づいている。</t>
    <rPh sb="14" eb="16">
      <t>タイショウ</t>
    </rPh>
    <phoneticPr fontId="6"/>
  </si>
  <si>
    <t>公債費及び公債費に準ずる費用の分析</t>
    <rPh sb="0" eb="3">
      <t>コウサイヒ</t>
    </rPh>
    <rPh sb="3" eb="4">
      <t>オヨ</t>
    </rPh>
    <rPh sb="5" eb="8">
      <t>コウサイヒ</t>
    </rPh>
    <rPh sb="9" eb="10">
      <t>ジュン</t>
    </rPh>
    <rPh sb="12" eb="14">
      <t>ヒヨウ</t>
    </rPh>
    <rPh sb="15" eb="17">
      <t>ブンセキ</t>
    </rPh>
    <phoneticPr fontId="6"/>
  </si>
  <si>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6"/>
  </si>
  <si>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6"/>
  </si>
  <si>
    <t>積立不足額を考慮して算定した額</t>
    <rPh sb="0" eb="1">
      <t>ツ</t>
    </rPh>
    <rPh sb="1" eb="2">
      <t>タ</t>
    </rPh>
    <rPh sb="2" eb="5">
      <t>フソクガク</t>
    </rPh>
    <rPh sb="6" eb="8">
      <t>コウリョ</t>
    </rPh>
    <rPh sb="10" eb="12">
      <t>サンテイ</t>
    </rPh>
    <rPh sb="14" eb="15">
      <t>ガク</t>
    </rPh>
    <phoneticPr fontId="18"/>
  </si>
  <si>
    <t>満期一括償還地方債の一年当たりの元金償還金に相当するもの
（年度割相当額）</t>
  </si>
  <si>
    <t>公営企業に要する経費の財源とする地方債の償還の財源に
充てたと認められる繰入金</t>
    <phoneticPr fontId="6"/>
  </si>
  <si>
    <t>一部事務組合等の起こした地方債に充てたと認められる
補助金又は負担金</t>
    <phoneticPr fontId="6"/>
  </si>
  <si>
    <t>公債費に準ずる債務負担行為に係るもの</t>
    <phoneticPr fontId="6"/>
  </si>
  <si>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</si>
  <si>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</si>
  <si>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</si>
  <si>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6"/>
  </si>
  <si>
    <t>普通建設事業費</t>
    <rPh sb="0" eb="2">
      <t>フツウ</t>
    </rPh>
    <rPh sb="2" eb="4">
      <t>ケンセツ</t>
    </rPh>
    <rPh sb="4" eb="7">
      <t>ジギョウヒ</t>
    </rPh>
    <phoneticPr fontId="6"/>
  </si>
  <si>
    <t>人口１人当たり決算額</t>
    <rPh sb="0" eb="2">
      <t>ジンコウ</t>
    </rPh>
    <rPh sb="2" eb="4">
      <t>ヒトリ</t>
    </rPh>
    <rPh sb="4" eb="5">
      <t>ア</t>
    </rPh>
    <rPh sb="7" eb="10">
      <t>ケッサンガク</t>
    </rPh>
    <phoneticPr fontId="6"/>
  </si>
  <si>
    <t>当該団体(円)</t>
    <rPh sb="0" eb="2">
      <t>トウガイ</t>
    </rPh>
    <rPh sb="2" eb="4">
      <t>ダンタイ</t>
    </rPh>
    <rPh sb="5" eb="6">
      <t>エン</t>
    </rPh>
    <phoneticPr fontId="6"/>
  </si>
  <si>
    <t>増減率(%)(A)</t>
    <rPh sb="0" eb="3">
      <t>ゾウゲンリツ</t>
    </rPh>
    <phoneticPr fontId="6"/>
  </si>
  <si>
    <t>類似団体平均(円)</t>
    <rPh sb="0" eb="2">
      <t>ルイジ</t>
    </rPh>
    <rPh sb="2" eb="4">
      <t>ダンタイ</t>
    </rPh>
    <rPh sb="4" eb="6">
      <t>ヘイキン</t>
    </rPh>
    <rPh sb="7" eb="8">
      <t>エン</t>
    </rPh>
    <phoneticPr fontId="6"/>
  </si>
  <si>
    <t>増減率(%)(B)</t>
    <rPh sb="0" eb="3">
      <t>ゾウゲンリツ</t>
    </rPh>
    <phoneticPr fontId="6"/>
  </si>
  <si>
    <t>(A)-(B)</t>
  </si>
  <si>
    <t xml:space="preserve"> R02</t>
  </si>
  <si>
    <t>うち単独分</t>
    <rPh sb="2" eb="4">
      <t>タンドク</t>
    </rPh>
    <rPh sb="4" eb="5">
      <t>ブン</t>
    </rPh>
    <phoneticPr fontId="6"/>
  </si>
  <si>
    <t xml:space="preserve"> R03</t>
  </si>
  <si>
    <t xml:space="preserve"> R04</t>
  </si>
  <si>
    <t xml:space="preserve"> R05</t>
  </si>
  <si>
    <t xml:space="preserve"> R06</t>
  </si>
  <si>
    <t xml:space="preserve"> 過去５年間平均</t>
    <rPh sb="1" eb="3">
      <t>カコ</t>
    </rPh>
    <rPh sb="4" eb="6">
      <t>ネンカン</t>
    </rPh>
    <rPh sb="6" eb="8">
      <t>ヘイキン</t>
    </rPh>
    <phoneticPr fontId="6"/>
  </si>
  <si>
    <t>類似団体内平均(円)</t>
    <rPh sb="0" eb="2">
      <t>ルイジ</t>
    </rPh>
    <rPh sb="2" eb="4">
      <t>ダンタイ</t>
    </rPh>
    <phoneticPr fontId="6"/>
  </si>
  <si>
    <t>R02</t>
  </si>
  <si>
    <t>R03</t>
  </si>
  <si>
    <t>R04</t>
  </si>
  <si>
    <t>R05</t>
  </si>
  <si>
    <t>R06</t>
  </si>
  <si>
    <t>▲ 1.46</t>
  </si>
  <si>
    <t>▲ 1.67</t>
  </si>
  <si>
    <t>▲ 3.13</t>
  </si>
  <si>
    <t>▲ 5.82</t>
  </si>
  <si>
    <t>水道事業会計</t>
  </si>
  <si>
    <t>病院事業会計</t>
  </si>
  <si>
    <t>公共下水道事業会計</t>
  </si>
  <si>
    <t>国民健康保険特別会計</t>
  </si>
  <si>
    <t>介護保険事業特別会計</t>
  </si>
  <si>
    <t>一般会計</t>
  </si>
  <si>
    <t>後期高齢者医療事業特別会計</t>
  </si>
  <si>
    <t>その他会計（赤字）</t>
  </si>
  <si>
    <t>その他会計（黒字）</t>
  </si>
  <si>
    <t>R02</t>
    <phoneticPr fontId="6"/>
  </si>
  <si>
    <t>R03</t>
    <phoneticPr fontId="6"/>
  </si>
  <si>
    <t>R04</t>
    <phoneticPr fontId="6"/>
  </si>
  <si>
    <t>R05</t>
    <phoneticPr fontId="6"/>
  </si>
  <si>
    <t>R06</t>
    <phoneticPr fontId="6"/>
  </si>
  <si>
    <t>-</t>
    <phoneticPr fontId="3"/>
  </si>
  <si>
    <t>池田みどりスポーツ財団</t>
    <rPh sb="0" eb="2">
      <t>イケダ</t>
    </rPh>
    <rPh sb="9" eb="11">
      <t>ザイダン</t>
    </rPh>
    <phoneticPr fontId="3"/>
  </si>
  <si>
    <t>池田市再開発ビル</t>
    <rPh sb="0" eb="6">
      <t>イケダシサイカイハツ</t>
    </rPh>
    <phoneticPr fontId="3"/>
  </si>
  <si>
    <t>いけだ市民文化振興財団</t>
    <rPh sb="3" eb="11">
      <t>シミンブンカシンコウザイダン</t>
    </rPh>
    <phoneticPr fontId="3"/>
  </si>
  <si>
    <t>大阪府都市ボートレース企業団</t>
    <rPh sb="0" eb="3">
      <t>オオサカフ</t>
    </rPh>
    <rPh sb="3" eb="5">
      <t>トシ</t>
    </rPh>
    <rPh sb="11" eb="13">
      <t>キギョウ</t>
    </rPh>
    <rPh sb="13" eb="14">
      <t>ダン</t>
    </rPh>
    <phoneticPr fontId="3"/>
  </si>
  <si>
    <t>大阪府後期高齢者医療広域連合（一般会計）</t>
    <rPh sb="0" eb="3">
      <t>オオサカフ</t>
    </rPh>
    <rPh sb="3" eb="5">
      <t>コウキ</t>
    </rPh>
    <rPh sb="5" eb="8">
      <t>コウレイシャ</t>
    </rPh>
    <rPh sb="8" eb="10">
      <t>イリョウ</t>
    </rPh>
    <rPh sb="10" eb="12">
      <t>コウイキ</t>
    </rPh>
    <rPh sb="12" eb="14">
      <t>レンゴウ</t>
    </rPh>
    <rPh sb="15" eb="17">
      <t>イッパン</t>
    </rPh>
    <rPh sb="17" eb="19">
      <t>カイケイ</t>
    </rPh>
    <phoneticPr fontId="3"/>
  </si>
  <si>
    <t>大阪府後期高齢者医療広域連合（後期高齢者医療特別会計）</t>
    <rPh sb="0" eb="3">
      <t>オオサカフ</t>
    </rPh>
    <rPh sb="3" eb="5">
      <t>コウキ</t>
    </rPh>
    <rPh sb="5" eb="8">
      <t>コウレイシャ</t>
    </rPh>
    <rPh sb="8" eb="10">
      <t>イリョウ</t>
    </rPh>
    <rPh sb="10" eb="12">
      <t>コウイキ</t>
    </rPh>
    <rPh sb="12" eb="14">
      <t>レンゴウ</t>
    </rPh>
    <rPh sb="15" eb="17">
      <t>コウキ</t>
    </rPh>
    <rPh sb="17" eb="20">
      <t>コウレイシャ</t>
    </rPh>
    <rPh sb="20" eb="22">
      <t>イリョウ</t>
    </rPh>
    <rPh sb="22" eb="24">
      <t>トクベツ</t>
    </rPh>
    <rPh sb="24" eb="26">
      <t>カイケイ</t>
    </rPh>
    <phoneticPr fontId="3"/>
  </si>
  <si>
    <t>大阪広域水道企業団（水道事業会計）</t>
    <rPh sb="0" eb="2">
      <t>オオサカ</t>
    </rPh>
    <rPh sb="2" eb="4">
      <t>コウイキ</t>
    </rPh>
    <rPh sb="4" eb="6">
      <t>スイドウ</t>
    </rPh>
    <rPh sb="6" eb="8">
      <t>キギョウ</t>
    </rPh>
    <rPh sb="8" eb="9">
      <t>ダン</t>
    </rPh>
    <rPh sb="10" eb="12">
      <t>スイドウ</t>
    </rPh>
    <rPh sb="12" eb="14">
      <t>ジギョウ</t>
    </rPh>
    <rPh sb="14" eb="16">
      <t>カイケイ</t>
    </rPh>
    <phoneticPr fontId="3"/>
  </si>
  <si>
    <t>大阪広域水道企業団（工業用水道事業会計）</t>
    <rPh sb="0" eb="2">
      <t>オオサカ</t>
    </rPh>
    <rPh sb="2" eb="4">
      <t>コウイキ</t>
    </rPh>
    <rPh sb="4" eb="6">
      <t>スイドウ</t>
    </rPh>
    <rPh sb="6" eb="8">
      <t>キギョウ</t>
    </rPh>
    <rPh sb="8" eb="9">
      <t>ダン</t>
    </rPh>
    <rPh sb="10" eb="13">
      <t>コウギョウヨウ</t>
    </rPh>
    <rPh sb="13" eb="15">
      <t>スイドウ</t>
    </rPh>
    <rPh sb="15" eb="17">
      <t>ジギョウ</t>
    </rPh>
    <rPh sb="17" eb="19">
      <t>カイケイ</t>
    </rPh>
    <phoneticPr fontId="3"/>
  </si>
  <si>
    <t>みんなでつくるまち推進基金</t>
    <rPh sb="9" eb="13">
      <t>スイシンキキン</t>
    </rPh>
    <phoneticPr fontId="4"/>
  </si>
  <si>
    <t>子ども・子育て基金</t>
    <rPh sb="0" eb="1">
      <t>コ</t>
    </rPh>
    <rPh sb="4" eb="6">
      <t>コソダ</t>
    </rPh>
    <rPh sb="7" eb="9">
      <t>キキン</t>
    </rPh>
    <phoneticPr fontId="1"/>
  </si>
  <si>
    <t>世界に誇れる安全で安心なまちづくり基金</t>
    <rPh sb="0" eb="2">
      <t>セカイ</t>
    </rPh>
    <rPh sb="3" eb="4">
      <t>ホコ</t>
    </rPh>
    <rPh sb="6" eb="8">
      <t>アンゼン</t>
    </rPh>
    <rPh sb="9" eb="11">
      <t>アンシン</t>
    </rPh>
    <rPh sb="17" eb="19">
      <t>キキン</t>
    </rPh>
    <phoneticPr fontId="1"/>
  </si>
  <si>
    <t>福祉基金</t>
    <rPh sb="0" eb="2">
      <t>フクシ</t>
    </rPh>
    <rPh sb="2" eb="4">
      <t>キキン</t>
    </rPh>
    <phoneticPr fontId="1"/>
  </si>
  <si>
    <t>教育振興基金</t>
    <rPh sb="0" eb="2">
      <t>キョウイク</t>
    </rPh>
    <rPh sb="2" eb="4">
      <t>シンコウ</t>
    </rPh>
    <rPh sb="4" eb="6">
      <t>キキン</t>
    </rPh>
    <phoneticPr fontId="1"/>
  </si>
  <si>
    <t>-</t>
    <phoneticPr fontId="3"/>
  </si>
  <si>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6"/>
  </si>
  <si>
    <t>分析欄</t>
    <rPh sb="0" eb="2">
      <t>ブンセキ</t>
    </rPh>
    <rPh sb="2" eb="3">
      <t>ラン</t>
    </rPh>
    <phoneticPr fontId="6"/>
  </si>
  <si>
    <t>　将来負担比率は算定されず、類似団体と比較して低い水準にあるが、有形固定資産減価償却率は類似団体内平均値より高い水準にある。
　今後は、老朽化した公共施設の更新に取り組まなければならないため、地方債の増加による将来負担比率の悪化が懸念される。これに対応するため、公共施設等総合管理計画や個別施設計画に基づき、公共施設の効率的保全、適正配置、有効活用に努める。</t>
    <phoneticPr fontId="6"/>
  </si>
  <si>
    <t>(　参考　）</t>
    <rPh sb="2" eb="4">
      <t>サンコウ</t>
    </rPh>
    <phoneticPr fontId="6"/>
  </si>
  <si>
    <t>当該団体値</t>
    <rPh sb="0" eb="2">
      <t>トウガイ</t>
    </rPh>
    <rPh sb="2" eb="4">
      <t>ダンタイ</t>
    </rPh>
    <rPh sb="4" eb="5">
      <t>アタイ</t>
    </rPh>
    <phoneticPr fontId="6"/>
  </si>
  <si>
    <t>将来負担比率</t>
    <phoneticPr fontId="6"/>
  </si>
  <si>
    <t>有形固定資産減価償却率</t>
    <phoneticPr fontId="6"/>
  </si>
  <si>
    <t>類似団体内平均値</t>
    <phoneticPr fontId="6"/>
  </si>
  <si>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6"/>
  </si>
  <si>
    <t>　将来負担比率、実質公債費比率ともに類似団体と比較して低い水準にある。実質公債費比率については、一般会計の元利償還金の減少等により単年では若干低下したものの、3ヵ年平均では上昇した。
　今後は、大規模な建設事業や施設の老朽化対策が控えており、地方債残高や元利償還金が増加することが見込まれることから、長期的には将来負担比率、実質公債費比率の悪化が懸念されるため、将来世代に過度な負担を残すことのないよう、池田市健全な財政運営に関する条例に基づき適正な公債管理に努める。</t>
    <rPh sb="48" eb="52">
      <t>イッパンカイケイ</t>
    </rPh>
    <rPh sb="53" eb="58">
      <t>ガンリショウカンキン</t>
    </rPh>
    <rPh sb="59" eb="61">
      <t>ゲンショウ</t>
    </rPh>
    <rPh sb="61" eb="62">
      <t>トウ</t>
    </rPh>
    <rPh sb="69" eb="71">
      <t>ジャッカン</t>
    </rPh>
    <rPh sb="71" eb="73">
      <t>テイカ</t>
    </rPh>
    <rPh sb="86" eb="88">
      <t>ジョウショウ</t>
    </rPh>
    <phoneticPr fontId="6"/>
  </si>
  <si>
    <t>実質公債費比率</t>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</si>
</sst>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font>
      <sz val="11"/>
      <color theme="1"/>
      <name val="ＭＳ Ｐゴシック"/>
      <family val="2"/>
      <charset val="128"/>
    </font>
    <font>
      <sz val="11"/>
      <name val="Yu Gothic"/>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15" fillId="0" borderId="0">
      <alignment vertical="center"/>
    </xf>
    <xf numFmtId="0" fontId="17" fillId="0" borderId="0"/>
    <xf numFmtId="0" fontId="17" fillId="0" borderId="0">
      <alignment vertical="center"/>
    </xf>
    <xf numFmtId="0" fontId="15" fillId="0" borderId="0">
      <alignment vertical="center"/>
    </xf>
    <xf numFmtId="0" fontId="2" fillId="0" borderId="0">
      <alignment vertical="center"/>
    </xf>
    <xf numFmtId="0" fontId="21"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17" fillId="0" borderId="0">
      <alignment vertical="center"/>
    </xf>
    <xf numFmtId="0" fontId="17" fillId="0" borderId="0">
      <alignment vertical="center"/>
    </xf>
    <xf numFmtId="0" fontId="17" fillId="0" borderId="0"/>
    <xf numFmtId="0" fontId="17" fillId="0" borderId="0"/>
    <xf numFmtId="0" fontId="39" fillId="0" borderId="0">
      <alignment vertical="center"/>
    </xf>
  </cellStyleXfs>
  <cellXfs count="1250">
    <xf numFmtId="0" fontId="0" fillId="0" borderId="0" xfId="0">
      <alignment vertical="center"/>
    </xf>
    <xf numFmtId="0" fontId="2" fillId="0" borderId="0" xfId="1">
      <alignment vertical="center"/>
    </xf>
    <xf numFmtId="0" fontId="4" fillId="0" borderId="0" xfId="1" applyFont="1">
      <alignment vertical="center"/>
    </xf>
    <xf numFmtId="0" fontId="5" fillId="0" borderId="0" xfId="1" applyFont="1" applyAlignment="1">
      <alignment horizontal="right" vertical="center"/>
    </xf>
    <xf numFmtId="0" fontId="7" fillId="2" borderId="1" xfId="1" applyFont="1" applyFill="1" applyBorder="1" applyAlignment="1"/>
    <xf numFmtId="0" fontId="7" fillId="2" borderId="2" xfId="1" applyFont="1" applyFill="1" applyBorder="1" applyAlignment="1">
      <alignment horizontal="right" vertical="top"/>
    </xf>
    <xf numFmtId="0" fontId="7" fillId="2" borderId="3" xfId="1" applyFont="1" applyFill="1" applyBorder="1" applyAlignment="1">
      <alignment horizontal="right" vertical="top"/>
    </xf>
    <xf numFmtId="0" fontId="7" fillId="2" borderId="4" xfId="1" applyFont="1" applyFill="1" applyBorder="1" applyAlignment="1">
      <alignment horizontal="center" vertical="center"/>
    </xf>
    <xf numFmtId="0" fontId="7" fillId="2" borderId="5" xfId="1" applyFont="1" applyFill="1" applyBorder="1" applyAlignment="1">
      <alignment horizontal="center" vertical="center"/>
    </xf>
    <xf numFmtId="0" fontId="7" fillId="2" borderId="6" xfId="1" applyFont="1" applyFill="1" applyBorder="1" applyAlignment="1">
      <alignment horizontal="center" vertical="center"/>
    </xf>
    <xf numFmtId="0" fontId="7" fillId="0" borderId="7" xfId="1" applyFont="1" applyBorder="1" applyAlignment="1">
      <alignment horizontal="center" vertical="center" wrapText="1"/>
    </xf>
    <xf numFmtId="176" fontId="7" fillId="0" borderId="4" xfId="1" applyNumberFormat="1" applyFont="1" applyBorder="1" applyAlignment="1">
      <alignment horizontal="right" vertical="center" shrinkToFit="1"/>
    </xf>
    <xf numFmtId="176" fontId="7" fillId="0" borderId="5" xfId="1" applyNumberFormat="1" applyFont="1" applyBorder="1" applyAlignment="1">
      <alignment horizontal="right" vertical="center" shrinkToFit="1"/>
    </xf>
    <xf numFmtId="176" fontId="7" fillId="0" borderId="10" xfId="1" applyNumberFormat="1" applyFont="1" applyBorder="1" applyAlignment="1">
      <alignment horizontal="right" vertical="center" shrinkToFit="1"/>
    </xf>
    <xf numFmtId="0" fontId="7" fillId="0" borderId="11" xfId="1" applyFont="1" applyBorder="1" applyAlignment="1">
      <alignment horizontal="center" vertical="center" wrapText="1"/>
    </xf>
    <xf numFmtId="176" fontId="7" fillId="0" borderId="14" xfId="1" applyNumberFormat="1" applyFont="1" applyBorder="1" applyAlignment="1">
      <alignment horizontal="right" vertical="center" shrinkToFit="1"/>
    </xf>
    <xf numFmtId="176" fontId="7" fillId="0" borderId="15" xfId="1" applyNumberFormat="1" applyFont="1" applyBorder="1" applyAlignment="1">
      <alignment horizontal="right" vertical="center" shrinkToFit="1"/>
    </xf>
    <xf numFmtId="176" fontId="7" fillId="0" borderId="16" xfId="1" applyNumberFormat="1" applyFont="1" applyBorder="1" applyAlignment="1">
      <alignment horizontal="right" vertical="center" shrinkToFit="1"/>
    </xf>
    <xf numFmtId="0" fontId="7" fillId="0" borderId="17" xfId="1" applyFont="1" applyBorder="1" applyAlignment="1">
      <alignment horizontal="center" vertical="center"/>
    </xf>
    <xf numFmtId="176" fontId="7" fillId="0" borderId="20" xfId="1" applyNumberFormat="1" applyFont="1" applyBorder="1" applyAlignment="1">
      <alignment horizontal="right" vertical="center" shrinkToFit="1"/>
    </xf>
    <xf numFmtId="176" fontId="7" fillId="0" borderId="21" xfId="1" applyNumberFormat="1" applyFont="1" applyBorder="1" applyAlignment="1">
      <alignment horizontal="right" vertical="center" shrinkToFit="1"/>
    </xf>
    <xf numFmtId="176" fontId="7" fillId="0" borderId="22" xfId="1" applyNumberFormat="1" applyFont="1" applyBorder="1" applyAlignment="1">
      <alignment horizontal="right" vertical="center" shrinkToFit="1"/>
    </xf>
    <xf numFmtId="0" fontId="7" fillId="0" borderId="0" xfId="2" applyFont="1">
      <alignment vertical="center"/>
    </xf>
    <xf numFmtId="0" fontId="2" fillId="0" borderId="0" xfId="2">
      <alignment vertical="center"/>
    </xf>
    <xf numFmtId="0" fontId="5" fillId="0" borderId="0" xfId="2" applyFont="1" applyAlignment="1">
      <alignment horizontal="right" vertical="center"/>
    </xf>
    <xf numFmtId="0" fontId="7" fillId="3" borderId="1" xfId="2" applyFont="1" applyFill="1" applyBorder="1" applyAlignment="1"/>
    <xf numFmtId="0" fontId="7" fillId="3" borderId="2" xfId="2" applyFont="1" applyFill="1" applyBorder="1" applyAlignment="1">
      <alignment horizontal="right" vertical="top"/>
    </xf>
    <xf numFmtId="0" fontId="7" fillId="3" borderId="3" xfId="2" applyFont="1" applyFill="1" applyBorder="1" applyAlignment="1">
      <alignment horizontal="right" vertical="top"/>
    </xf>
    <xf numFmtId="0" fontId="7" fillId="3" borderId="23" xfId="2" applyFont="1" applyFill="1" applyBorder="1" applyAlignment="1">
      <alignment horizontal="center" vertical="center"/>
    </xf>
    <xf numFmtId="0" fontId="7" fillId="3" borderId="5" xfId="2" applyFont="1" applyFill="1" applyBorder="1" applyAlignment="1">
      <alignment horizontal="center" vertical="center"/>
    </xf>
    <xf numFmtId="0" fontId="7" fillId="3" borderId="10" xfId="2" applyFont="1" applyFill="1" applyBorder="1" applyAlignment="1">
      <alignment horizontal="center" vertical="center"/>
    </xf>
    <xf numFmtId="0" fontId="7" fillId="0" borderId="24" xfId="2" applyFont="1" applyBorder="1" applyAlignment="1">
      <alignment vertical="center" wrapText="1"/>
    </xf>
    <xf numFmtId="176" fontId="7" fillId="0" borderId="27" xfId="2" applyNumberFormat="1" applyFont="1" applyBorder="1" applyAlignment="1">
      <alignment horizontal="right" vertical="center" shrinkToFit="1"/>
    </xf>
    <xf numFmtId="176" fontId="7" fillId="0" borderId="28" xfId="2" applyNumberFormat="1" applyFont="1" applyBorder="1" applyAlignment="1">
      <alignment horizontal="right" vertical="center" shrinkToFit="1"/>
    </xf>
    <xf numFmtId="176" fontId="7" fillId="0" borderId="29" xfId="2" applyNumberFormat="1" applyFont="1" applyBorder="1" applyAlignment="1">
      <alignment horizontal="right" vertical="center" shrinkToFit="1"/>
    </xf>
    <xf numFmtId="0" fontId="7" fillId="0" borderId="30" xfId="2" applyFont="1" applyBorder="1">
      <alignment vertical="center"/>
    </xf>
    <xf numFmtId="176" fontId="7" fillId="0" borderId="33" xfId="2" applyNumberFormat="1" applyFont="1" applyBorder="1" applyAlignment="1">
      <alignment horizontal="right" vertical="center" shrinkToFit="1"/>
    </xf>
    <xf numFmtId="176" fontId="7" fillId="0" borderId="34" xfId="2" applyNumberFormat="1" applyFont="1" applyBorder="1" applyAlignment="1">
      <alignment horizontal="right" vertical="center" shrinkToFit="1"/>
    </xf>
    <xf numFmtId="176" fontId="7" fillId="0" borderId="35" xfId="2" applyNumberFormat="1" applyFont="1" applyBorder="1" applyAlignment="1">
      <alignment horizontal="right" vertical="center" shrinkToFit="1"/>
    </xf>
    <xf numFmtId="0" fontId="7" fillId="0" borderId="11" xfId="2" applyFont="1" applyBorder="1">
      <alignment vertical="center"/>
    </xf>
    <xf numFmtId="0" fontId="7" fillId="0" borderId="17" xfId="2" applyFont="1" applyBorder="1">
      <alignment vertical="center"/>
    </xf>
    <xf numFmtId="176" fontId="7" fillId="0" borderId="20" xfId="2" applyNumberFormat="1" applyFont="1" applyBorder="1" applyAlignment="1">
      <alignment horizontal="right" vertical="center" shrinkToFit="1"/>
    </xf>
    <xf numFmtId="176" fontId="7" fillId="0" borderId="21" xfId="2" applyNumberFormat="1" applyFont="1" applyBorder="1" applyAlignment="1">
      <alignment horizontal="right" vertical="center" shrinkToFit="1"/>
    </xf>
    <xf numFmtId="176" fontId="7" fillId="0" borderId="22" xfId="2" applyNumberFormat="1" applyFont="1" applyBorder="1" applyAlignment="1">
      <alignment horizontal="right" vertical="center" shrinkToFit="1"/>
    </xf>
    <xf numFmtId="0" fontId="8" fillId="0" borderId="0" xfId="2" applyFont="1">
      <alignment vertical="center"/>
    </xf>
    <xf numFmtId="0" fontId="8" fillId="0" borderId="0" xfId="2" applyFont="1" applyAlignment="1">
      <alignment vertical="center" wrapText="1"/>
    </xf>
    <xf numFmtId="0" fontId="4" fillId="0" borderId="0" xfId="3" applyFont="1">
      <alignment vertical="center"/>
    </xf>
    <xf numFmtId="0" fontId="2" fillId="0" borderId="0" xfId="3">
      <alignment vertical="center"/>
    </xf>
    <xf numFmtId="0" fontId="5" fillId="0" borderId="0" xfId="3" applyFont="1" applyAlignment="1">
      <alignment horizontal="center" vertical="center"/>
    </xf>
    <xf numFmtId="0" fontId="8" fillId="2" borderId="1" xfId="3" applyFont="1" applyFill="1" applyBorder="1" applyAlignment="1"/>
    <xf numFmtId="0" fontId="8" fillId="2" borderId="2" xfId="3" applyFont="1" applyFill="1" applyBorder="1" applyAlignment="1"/>
    <xf numFmtId="0" fontId="8" fillId="2" borderId="2" xfId="3" applyFont="1" applyFill="1" applyBorder="1" applyAlignment="1">
      <alignment horizontal="right" vertical="center"/>
    </xf>
    <xf numFmtId="0" fontId="8" fillId="2" borderId="3" xfId="3" applyFont="1" applyFill="1" applyBorder="1" applyAlignment="1">
      <alignment horizontal="right" vertical="top"/>
    </xf>
    <xf numFmtId="0" fontId="8" fillId="2" borderId="23" xfId="3" applyFont="1" applyFill="1" applyBorder="1" applyAlignment="1">
      <alignment horizontal="center" vertical="center"/>
    </xf>
    <xf numFmtId="0" fontId="8" fillId="2" borderId="5" xfId="3" applyFont="1" applyFill="1" applyBorder="1" applyAlignment="1">
      <alignment horizontal="center" vertical="center"/>
    </xf>
    <xf numFmtId="0" fontId="8" fillId="2" borderId="6" xfId="3" applyFont="1" applyFill="1" applyBorder="1" applyAlignment="1">
      <alignment horizontal="center" vertical="center"/>
    </xf>
    <xf numFmtId="0" fontId="8" fillId="0" borderId="37" xfId="3" applyFont="1" applyBorder="1" applyAlignment="1">
      <alignment vertical="center" wrapText="1"/>
    </xf>
    <xf numFmtId="177" fontId="8" fillId="0" borderId="27" xfId="3" applyNumberFormat="1" applyFont="1" applyBorder="1" applyAlignment="1">
      <alignment horizontal="right" vertical="center" shrinkToFit="1"/>
    </xf>
    <xf numFmtId="177" fontId="8" fillId="0" borderId="28" xfId="3" applyNumberFormat="1" applyFont="1" applyBorder="1" applyAlignment="1">
      <alignment horizontal="right" vertical="center" shrinkToFit="1"/>
    </xf>
    <xf numFmtId="177" fontId="8" fillId="0" borderId="29" xfId="3" applyNumberFormat="1" applyFont="1" applyBorder="1" applyAlignment="1">
      <alignment horizontal="right" vertical="center" shrinkToFit="1"/>
    </xf>
    <xf numFmtId="0" fontId="8" fillId="0" borderId="39" xfId="3" applyFont="1" applyBorder="1">
      <alignment vertical="center"/>
    </xf>
    <xf numFmtId="177" fontId="8" fillId="0" borderId="33" xfId="3" applyNumberFormat="1" applyFont="1" applyBorder="1" applyAlignment="1">
      <alignment horizontal="right" vertical="center" shrinkToFit="1"/>
    </xf>
    <xf numFmtId="177" fontId="8" fillId="0" borderId="34" xfId="3" applyNumberFormat="1" applyFont="1" applyBorder="1" applyAlignment="1">
      <alignment horizontal="right" vertical="center" shrinkToFit="1"/>
    </xf>
    <xf numFmtId="177" fontId="8" fillId="0" borderId="35" xfId="3" applyNumberFormat="1" applyFont="1" applyBorder="1" applyAlignment="1">
      <alignment horizontal="right" vertical="center" shrinkToFit="1"/>
    </xf>
    <xf numFmtId="0" fontId="8" fillId="0" borderId="41" xfId="3" applyFont="1" applyBorder="1">
      <alignment vertical="center"/>
    </xf>
    <xf numFmtId="0" fontId="8" fillId="0" borderId="44" xfId="3" applyFont="1" applyBorder="1">
      <alignment vertical="center"/>
    </xf>
    <xf numFmtId="177" fontId="8" fillId="0" borderId="20" xfId="3" applyNumberFormat="1" applyFont="1" applyBorder="1" applyAlignment="1">
      <alignment horizontal="right" vertical="center" shrinkToFit="1"/>
    </xf>
    <xf numFmtId="177" fontId="8" fillId="0" borderId="21" xfId="3" applyNumberFormat="1" applyFont="1" applyBorder="1" applyAlignment="1">
      <alignment horizontal="right" vertical="center" shrinkToFit="1"/>
    </xf>
    <xf numFmtId="177" fontId="8" fillId="0" borderId="22" xfId="3" applyNumberFormat="1" applyFont="1" applyBorder="1" applyAlignment="1">
      <alignment horizontal="right" vertical="center" shrinkToFit="1"/>
    </xf>
    <xf numFmtId="0" fontId="8" fillId="0" borderId="0" xfId="3" applyFont="1" applyAlignment="1"/>
    <xf numFmtId="0" fontId="9" fillId="0" borderId="0" xfId="3" applyFont="1" applyAlignment="1"/>
    <xf numFmtId="0" fontId="9" fillId="0" borderId="0" xfId="3" applyFont="1">
      <alignment vertical="center"/>
    </xf>
    <xf numFmtId="177" fontId="9" fillId="0" borderId="0" xfId="3" applyNumberFormat="1" applyFont="1" applyAlignment="1">
      <alignment horizontal="right" vertical="center" shrinkToFit="1"/>
    </xf>
    <xf numFmtId="0" fontId="10" fillId="0" borderId="0" xfId="3" applyFont="1" applyAlignment="1">
      <alignment horizontal="center" vertical="center" shrinkToFit="1"/>
    </xf>
    <xf numFmtId="0" fontId="9" fillId="4" borderId="1" xfId="3" applyFont="1" applyFill="1" applyBorder="1" applyAlignment="1"/>
    <xf numFmtId="0" fontId="9" fillId="4" borderId="2" xfId="3" applyFont="1" applyFill="1" applyBorder="1" applyAlignment="1"/>
    <xf numFmtId="0" fontId="9" fillId="4" borderId="2" xfId="3" applyFont="1" applyFill="1" applyBorder="1" applyAlignment="1">
      <alignment horizontal="right" vertical="center"/>
    </xf>
    <xf numFmtId="0" fontId="9" fillId="4" borderId="3" xfId="3" applyFont="1" applyFill="1" applyBorder="1" applyAlignment="1">
      <alignment horizontal="right" vertical="top"/>
    </xf>
    <xf numFmtId="0" fontId="9" fillId="4" borderId="23" xfId="3" applyFont="1" applyFill="1" applyBorder="1" applyAlignment="1">
      <alignment horizontal="center" vertical="center"/>
    </xf>
    <xf numFmtId="0" fontId="9" fillId="4" borderId="5" xfId="3" applyFont="1" applyFill="1" applyBorder="1" applyAlignment="1">
      <alignment horizontal="center" vertical="center"/>
    </xf>
    <xf numFmtId="0" fontId="9" fillId="4" borderId="6" xfId="3" applyFont="1" applyFill="1" applyBorder="1" applyAlignment="1">
      <alignment horizontal="center" vertical="center"/>
    </xf>
    <xf numFmtId="177" fontId="9" fillId="0" borderId="27" xfId="3" applyNumberFormat="1" applyFont="1" applyBorder="1" applyAlignment="1" applyProtection="1">
      <alignment horizontal="right" vertical="center" shrinkToFit="1"/>
      <protection locked="0"/>
    </xf>
    <xf numFmtId="177" fontId="9" fillId="0" borderId="28" xfId="3" applyNumberFormat="1" applyFont="1" applyBorder="1" applyAlignment="1" applyProtection="1">
      <alignment horizontal="right" vertical="center" shrinkToFit="1"/>
      <protection locked="0"/>
    </xf>
    <xf numFmtId="177" fontId="9" fillId="0" borderId="29" xfId="3" applyNumberFormat="1" applyFont="1" applyBorder="1" applyAlignment="1" applyProtection="1">
      <alignment horizontal="right" vertical="center" shrinkToFit="1"/>
      <protection locked="0"/>
    </xf>
    <xf numFmtId="177" fontId="9" fillId="0" borderId="47" xfId="3" applyNumberFormat="1" applyFont="1" applyBorder="1" applyAlignment="1" applyProtection="1">
      <alignment horizontal="right" vertical="center" shrinkToFit="1"/>
      <protection locked="0"/>
    </xf>
    <xf numFmtId="177" fontId="9" fillId="0" borderId="48" xfId="3" applyNumberFormat="1" applyFont="1" applyBorder="1" applyAlignment="1" applyProtection="1">
      <alignment horizontal="right" vertical="center" shrinkToFit="1"/>
      <protection locked="0"/>
    </xf>
    <xf numFmtId="177" fontId="9" fillId="0" borderId="49" xfId="3" applyNumberFormat="1" applyFont="1" applyBorder="1" applyAlignment="1" applyProtection="1">
      <alignment horizontal="right" vertical="center" shrinkToFit="1"/>
      <protection locked="0"/>
    </xf>
    <xf numFmtId="177" fontId="9" fillId="0" borderId="20" xfId="3" applyNumberFormat="1" applyFont="1" applyBorder="1" applyAlignment="1" applyProtection="1">
      <alignment horizontal="right" vertical="center" shrinkToFit="1"/>
      <protection locked="0"/>
    </xf>
    <xf numFmtId="177" fontId="9" fillId="0" borderId="21" xfId="3" applyNumberFormat="1" applyFont="1" applyBorder="1" applyAlignment="1" applyProtection="1">
      <alignment horizontal="right" vertical="center" shrinkToFit="1"/>
      <protection locked="0"/>
    </xf>
    <xf numFmtId="177" fontId="9" fillId="0" borderId="22" xfId="3" applyNumberFormat="1" applyFont="1" applyBorder="1" applyAlignment="1" applyProtection="1">
      <alignment horizontal="right" vertical="center" shrinkToFit="1"/>
      <protection locked="0"/>
    </xf>
    <xf numFmtId="0" fontId="12" fillId="0" borderId="0" xfId="3" applyFont="1" applyAlignment="1">
      <alignment horizontal="center" vertical="center" wrapText="1"/>
    </xf>
    <xf numFmtId="0" fontId="9" fillId="0" borderId="0" xfId="3" applyFont="1" applyAlignment="1">
      <alignment vertical="top"/>
    </xf>
    <xf numFmtId="0" fontId="13" fillId="0" borderId="0" xfId="3" applyFont="1">
      <alignment vertical="center"/>
    </xf>
    <xf numFmtId="0" fontId="12" fillId="0" borderId="0" xfId="3" applyFont="1" applyAlignment="1">
      <alignment vertical="center" wrapText="1"/>
    </xf>
    <xf numFmtId="0" fontId="2" fillId="0" borderId="0" xfId="4">
      <alignment vertical="center"/>
    </xf>
    <xf numFmtId="0" fontId="5" fillId="0" borderId="0" xfId="4" applyFont="1" applyAlignment="1">
      <alignment horizontal="center" vertical="center"/>
    </xf>
    <xf numFmtId="0" fontId="8" fillId="2" borderId="1" xfId="4" applyFont="1" applyFill="1" applyBorder="1" applyAlignment="1"/>
    <xf numFmtId="0" fontId="8" fillId="2" borderId="2" xfId="4" applyFont="1" applyFill="1" applyBorder="1" applyAlignment="1"/>
    <xf numFmtId="0" fontId="8" fillId="2" borderId="2" xfId="4" applyFont="1" applyFill="1" applyBorder="1" applyAlignment="1">
      <alignment horizontal="right" vertical="center"/>
    </xf>
    <xf numFmtId="0" fontId="8" fillId="2" borderId="3" xfId="4" applyFont="1" applyFill="1" applyBorder="1" applyAlignment="1">
      <alignment horizontal="right" vertical="top"/>
    </xf>
    <xf numFmtId="0" fontId="8" fillId="2" borderId="23" xfId="4" applyFont="1" applyFill="1" applyBorder="1" applyAlignment="1">
      <alignment horizontal="center" vertical="center"/>
    </xf>
    <xf numFmtId="0" fontId="8" fillId="2" borderId="5" xfId="4" applyFont="1" applyFill="1" applyBorder="1" applyAlignment="1">
      <alignment horizontal="center" vertical="center"/>
    </xf>
    <xf numFmtId="0" fontId="8" fillId="2" borderId="10" xfId="4" applyFont="1" applyFill="1" applyBorder="1" applyAlignment="1">
      <alignment horizontal="center" vertical="center"/>
    </xf>
    <xf numFmtId="0" fontId="8" fillId="0" borderId="37" xfId="4" applyFont="1" applyBorder="1" applyAlignment="1">
      <alignment vertical="center" wrapText="1"/>
    </xf>
    <xf numFmtId="0" fontId="8" fillId="0" borderId="39" xfId="4" applyFont="1" applyBorder="1">
      <alignment vertical="center"/>
    </xf>
    <xf numFmtId="0" fontId="8" fillId="0" borderId="41" xfId="4" applyFont="1" applyBorder="1">
      <alignment vertical="center"/>
    </xf>
    <xf numFmtId="0" fontId="8" fillId="0" borderId="50" xfId="4" applyFont="1" applyBorder="1">
      <alignment vertical="center"/>
    </xf>
    <xf numFmtId="0" fontId="8" fillId="0" borderId="39" xfId="4" applyFont="1" applyBorder="1" applyAlignment="1">
      <alignment vertical="center" wrapText="1"/>
    </xf>
    <xf numFmtId="0" fontId="8" fillId="0" borderId="44" xfId="4" applyFont="1" applyBorder="1">
      <alignment vertical="center"/>
    </xf>
    <xf numFmtId="0" fontId="8" fillId="0" borderId="0" xfId="4" applyFont="1" applyAlignment="1"/>
    <xf numFmtId="0" fontId="8" fillId="0" borderId="0" xfId="4" applyFont="1">
      <alignment vertical="center"/>
    </xf>
    <xf numFmtId="0" fontId="8" fillId="0" borderId="0" xfId="4" applyFont="1" applyAlignment="1">
      <alignment horizontal="left" vertical="center"/>
    </xf>
    <xf numFmtId="177" fontId="8" fillId="0" borderId="0" xfId="4" applyNumberFormat="1" applyFont="1" applyAlignment="1">
      <alignment horizontal="right" vertical="center"/>
    </xf>
    <xf numFmtId="0" fontId="5" fillId="0" borderId="0" xfId="1" applyFont="1" applyAlignment="1">
      <alignment horizontal="right"/>
    </xf>
    <xf numFmtId="0" fontId="14" fillId="2" borderId="1" xfId="1" applyFont="1" applyFill="1" applyBorder="1" applyAlignment="1"/>
    <xf numFmtId="0" fontId="14" fillId="2" borderId="2" xfId="1" applyFont="1" applyFill="1" applyBorder="1" applyAlignment="1">
      <alignment horizontal="right" vertical="top"/>
    </xf>
    <xf numFmtId="0" fontId="14" fillId="2" borderId="3" xfId="1" applyFont="1" applyFill="1" applyBorder="1" applyAlignment="1">
      <alignment horizontal="right" vertical="top"/>
    </xf>
    <xf numFmtId="0" fontId="16" fillId="4" borderId="5" xfId="5" applyFont="1" applyFill="1" applyBorder="1" applyAlignment="1">
      <alignment horizontal="center" vertical="center"/>
    </xf>
    <xf numFmtId="0" fontId="16" fillId="4" borderId="6" xfId="5" applyFont="1" applyFill="1" applyBorder="1" applyAlignment="1">
      <alignment horizontal="center" vertical="center"/>
    </xf>
    <xf numFmtId="0" fontId="14" fillId="0" borderId="7" xfId="1" applyFont="1" applyBorder="1" applyAlignment="1">
      <alignment horizontal="center" vertical="center" wrapText="1"/>
    </xf>
    <xf numFmtId="0" fontId="14" fillId="0" borderId="11" xfId="1" applyFont="1" applyBorder="1" applyAlignment="1">
      <alignment horizontal="center" vertical="center" wrapText="1"/>
    </xf>
    <xf numFmtId="0" fontId="14" fillId="0" borderId="47" xfId="1" applyFont="1" applyBorder="1" applyAlignment="1">
      <alignment horizontal="center" vertical="center"/>
    </xf>
    <xf numFmtId="0" fontId="14" fillId="0" borderId="52" xfId="1" applyFont="1" applyBorder="1" applyAlignment="1">
      <alignment horizontal="center" vertical="center"/>
    </xf>
    <xf numFmtId="0" fontId="14" fillId="0" borderId="1" xfId="1" applyFont="1" applyBorder="1" applyAlignment="1">
      <alignment horizontal="center" vertical="center"/>
    </xf>
    <xf numFmtId="178" fontId="18" fillId="0" borderId="41" xfId="6" applyNumberFormat="1" applyFont="1" applyBorder="1" applyAlignment="1">
      <alignment vertical="center"/>
    </xf>
    <xf numFmtId="178" fontId="18" fillId="0" borderId="51" xfId="6" applyNumberFormat="1" applyFont="1" applyBorder="1" applyAlignment="1">
      <alignment vertical="center"/>
    </xf>
    <xf numFmtId="178" fontId="18" fillId="0" borderId="15" xfId="6" applyNumberFormat="1" applyFont="1" applyBorder="1" applyAlignment="1">
      <alignment horizontal="center" vertical="center" wrapText="1"/>
    </xf>
    <xf numFmtId="178" fontId="18" fillId="0" borderId="39" xfId="6" applyNumberFormat="1" applyFont="1" applyBorder="1" applyAlignment="1">
      <alignment horizontal="center" vertical="center"/>
    </xf>
    <xf numFmtId="178" fontId="18" fillId="0" borderId="31" xfId="6" applyNumberFormat="1" applyFont="1" applyBorder="1" applyAlignment="1">
      <alignment horizontal="center" vertical="center"/>
    </xf>
    <xf numFmtId="178" fontId="18" fillId="0" borderId="42" xfId="6" applyNumberFormat="1" applyFont="1" applyBorder="1" applyAlignment="1">
      <alignment horizontal="center" vertical="center"/>
    </xf>
    <xf numFmtId="0" fontId="17" fillId="0" borderId="0" xfId="6"/>
    <xf numFmtId="178" fontId="18" fillId="0" borderId="37" xfId="6" applyNumberFormat="1" applyFont="1" applyBorder="1" applyAlignment="1">
      <alignment vertical="center"/>
    </xf>
    <xf numFmtId="178" fontId="18" fillId="0" borderId="40" xfId="6" applyNumberFormat="1" applyFont="1" applyBorder="1" applyAlignment="1">
      <alignment vertical="center"/>
    </xf>
    <xf numFmtId="0" fontId="17" fillId="0" borderId="50" xfId="6" applyBorder="1" applyAlignment="1">
      <alignment vertical="center"/>
    </xf>
    <xf numFmtId="178" fontId="18" fillId="0" borderId="41" xfId="6" applyNumberFormat="1" applyFont="1" applyBorder="1" applyAlignment="1">
      <alignment horizontal="center" vertical="center"/>
    </xf>
    <xf numFmtId="178" fontId="18" fillId="0" borderId="54" xfId="6" applyNumberFormat="1" applyFont="1" applyBorder="1" applyAlignment="1">
      <alignment horizontal="center" vertical="center" wrapText="1"/>
    </xf>
    <xf numFmtId="178" fontId="18" fillId="0" borderId="55" xfId="6" applyNumberFormat="1" applyFont="1" applyBorder="1" applyAlignment="1">
      <alignment horizontal="center" vertical="center"/>
    </xf>
    <xf numFmtId="178" fontId="18" fillId="0" borderId="56" xfId="6" applyNumberFormat="1" applyFont="1" applyBorder="1" applyAlignment="1">
      <alignment horizontal="center" vertical="center" wrapText="1"/>
    </xf>
    <xf numFmtId="178" fontId="18" fillId="0" borderId="34" xfId="6" applyNumberFormat="1" applyFont="1" applyBorder="1" applyAlignment="1">
      <alignment horizontal="center" vertical="center"/>
    </xf>
    <xf numFmtId="178" fontId="18" fillId="0" borderId="51" xfId="6" applyNumberFormat="1" applyFont="1" applyBorder="1" applyAlignment="1">
      <alignment horizontal="center" vertical="center"/>
    </xf>
    <xf numFmtId="179" fontId="18" fillId="0" borderId="15" xfId="6" applyNumberFormat="1" applyFont="1" applyBorder="1" applyAlignment="1">
      <alignment vertical="center"/>
    </xf>
    <xf numFmtId="179" fontId="18" fillId="0" borderId="41" xfId="6" applyNumberFormat="1" applyFont="1" applyBorder="1" applyAlignment="1">
      <alignment vertical="center"/>
    </xf>
    <xf numFmtId="180" fontId="18" fillId="0" borderId="57" xfId="6" applyNumberFormat="1" applyFont="1" applyBorder="1" applyAlignment="1">
      <alignment vertical="center"/>
    </xf>
    <xf numFmtId="179" fontId="18" fillId="0" borderId="55" xfId="6" applyNumberFormat="1" applyFont="1" applyBorder="1" applyAlignment="1">
      <alignment vertical="center"/>
    </xf>
    <xf numFmtId="180" fontId="18" fillId="0" borderId="58" xfId="6" applyNumberFormat="1" applyFont="1" applyBorder="1" applyAlignment="1">
      <alignment vertical="center"/>
    </xf>
    <xf numFmtId="180" fontId="18" fillId="0" borderId="15" xfId="6" applyNumberFormat="1" applyFont="1" applyBorder="1" applyAlignment="1">
      <alignment vertical="center"/>
    </xf>
    <xf numFmtId="178" fontId="18" fillId="0" borderId="37" xfId="6" applyNumberFormat="1" applyFont="1" applyBorder="1" applyAlignment="1">
      <alignment horizontal="center" vertical="center"/>
    </xf>
    <xf numFmtId="178" fontId="18" fillId="0" borderId="59" xfId="6" applyNumberFormat="1" applyFont="1" applyBorder="1" applyAlignment="1">
      <alignment horizontal="center" vertical="center"/>
    </xf>
    <xf numFmtId="179" fontId="18" fillId="0" borderId="60" xfId="6" applyNumberFormat="1" applyFont="1" applyBorder="1" applyAlignment="1">
      <alignment vertical="center"/>
    </xf>
    <xf numFmtId="179" fontId="18" fillId="0" borderId="61" xfId="6" applyNumberFormat="1" applyFont="1" applyBorder="1" applyAlignment="1">
      <alignment vertical="center"/>
    </xf>
    <xf numFmtId="180" fontId="18" fillId="0" borderId="59" xfId="6" applyNumberFormat="1" applyFont="1" applyBorder="1" applyAlignment="1">
      <alignment vertical="center"/>
    </xf>
    <xf numFmtId="179" fontId="18" fillId="0" borderId="62" xfId="6" applyNumberFormat="1" applyFont="1" applyBorder="1" applyAlignment="1">
      <alignment vertical="center"/>
    </xf>
    <xf numFmtId="180" fontId="18" fillId="0" borderId="63" xfId="6" applyNumberFormat="1" applyFont="1" applyBorder="1" applyAlignment="1">
      <alignment vertical="center"/>
    </xf>
    <xf numFmtId="180" fontId="18" fillId="0" borderId="60" xfId="6" applyNumberFormat="1" applyFont="1" applyBorder="1" applyAlignment="1">
      <alignment vertical="center"/>
    </xf>
    <xf numFmtId="179" fontId="18" fillId="0" borderId="60" xfId="6" applyNumberFormat="1" applyFont="1" applyBorder="1" applyAlignment="1">
      <alignment vertical="center" wrapText="1"/>
    </xf>
    <xf numFmtId="180" fontId="18" fillId="0" borderId="12" xfId="6" applyNumberFormat="1" applyFont="1" applyBorder="1" applyAlignment="1">
      <alignment vertical="center"/>
    </xf>
    <xf numFmtId="0" fontId="17" fillId="0" borderId="34" xfId="6" applyBorder="1"/>
    <xf numFmtId="0" fontId="17" fillId="0" borderId="34" xfId="6" applyBorder="1" applyAlignment="1">
      <alignment vertical="center"/>
    </xf>
    <xf numFmtId="0" fontId="19" fillId="0" borderId="34" xfId="6" applyFont="1" applyBorder="1"/>
    <xf numFmtId="0" fontId="17" fillId="0" borderId="0" xfId="7" applyAlignment="1"/>
    <xf numFmtId="0" fontId="17" fillId="0" borderId="34" xfId="7" applyBorder="1" applyAlignment="1"/>
    <xf numFmtId="177" fontId="17" fillId="0" borderId="34" xfId="7" applyNumberFormat="1" applyBorder="1" applyAlignment="1"/>
    <xf numFmtId="0" fontId="21" fillId="0" borderId="0" xfId="8" applyFont="1">
      <alignment vertical="center"/>
    </xf>
    <xf numFmtId="49" fontId="21" fillId="0" borderId="0" xfId="8" applyNumberFormat="1" applyFont="1">
      <alignment vertical="center"/>
    </xf>
    <xf numFmtId="0" fontId="23" fillId="0" borderId="0" xfId="8" applyFont="1">
      <alignment vertical="center"/>
    </xf>
    <xf numFmtId="0" fontId="24" fillId="0" borderId="0" xfId="8" applyFont="1">
      <alignment vertical="center"/>
    </xf>
    <xf numFmtId="0" fontId="21" fillId="0" borderId="36" xfId="8" applyFont="1" applyBorder="1" applyAlignment="1">
      <alignment horizontal="left" vertical="center"/>
    </xf>
    <xf numFmtId="0" fontId="21" fillId="0" borderId="8" xfId="8" applyFont="1" applyBorder="1" applyAlignment="1">
      <alignment horizontal="left" vertical="center"/>
    </xf>
    <xf numFmtId="0" fontId="21" fillId="0" borderId="9" xfId="8" applyFont="1" applyBorder="1" applyAlignment="1">
      <alignment horizontal="left" vertical="center"/>
    </xf>
    <xf numFmtId="184" fontId="21" fillId="0" borderId="36" xfId="8" applyNumberFormat="1" applyFont="1" applyBorder="1" applyAlignment="1">
      <alignment horizontal="right" vertical="center" shrinkToFit="1"/>
    </xf>
    <xf numFmtId="184" fontId="21" fillId="0" borderId="8" xfId="8" applyNumberFormat="1" applyFont="1" applyBorder="1" applyAlignment="1">
      <alignment horizontal="right" vertical="center" shrinkToFit="1"/>
    </xf>
    <xf numFmtId="184" fontId="21" fillId="0" borderId="9" xfId="8" applyNumberFormat="1" applyFont="1" applyBorder="1" applyAlignment="1">
      <alignment horizontal="right" vertical="center" shrinkToFit="1"/>
    </xf>
    <xf numFmtId="0" fontId="25" fillId="0" borderId="50" xfId="9" applyFont="1" applyBorder="1">
      <alignment vertical="center"/>
    </xf>
    <xf numFmtId="184" fontId="21" fillId="0" borderId="36" xfId="8" applyNumberFormat="1" applyFont="1" applyBorder="1" applyAlignment="1">
      <alignment vertical="center" shrinkToFit="1"/>
    </xf>
    <xf numFmtId="184" fontId="21" fillId="0" borderId="8" xfId="8" applyNumberFormat="1" applyFont="1" applyBorder="1" applyAlignment="1">
      <alignment vertical="center" shrinkToFit="1"/>
    </xf>
    <xf numFmtId="184" fontId="21" fillId="0" borderId="9" xfId="8" applyNumberFormat="1" applyFont="1" applyBorder="1" applyAlignment="1">
      <alignment vertical="center" shrinkToFit="1"/>
    </xf>
    <xf numFmtId="0" fontId="21" fillId="0" borderId="7" xfId="8" applyFont="1" applyBorder="1" applyAlignment="1">
      <alignment horizontal="left" vertical="center"/>
    </xf>
    <xf numFmtId="0" fontId="25" fillId="0" borderId="71" xfId="9" applyFont="1" applyBorder="1" applyAlignment="1">
      <alignment horizontal="center" vertical="center"/>
    </xf>
    <xf numFmtId="0" fontId="21" fillId="0" borderId="7" xfId="8" applyFont="1" applyBorder="1" applyAlignment="1">
      <alignment horizontal="center" vertical="center"/>
    </xf>
    <xf numFmtId="0" fontId="21" fillId="0" borderId="74" xfId="8" applyFont="1" applyBorder="1" applyAlignment="1">
      <alignment horizontal="center" vertical="center"/>
    </xf>
    <xf numFmtId="0" fontId="27" fillId="0" borderId="75" xfId="8" applyFont="1" applyBorder="1" applyAlignment="1">
      <alignment vertical="center" wrapText="1"/>
    </xf>
    <xf numFmtId="0" fontId="27" fillId="0" borderId="76" xfId="8" applyFont="1" applyBorder="1" applyAlignment="1">
      <alignment vertical="center" wrapText="1"/>
    </xf>
    <xf numFmtId="181" fontId="21" fillId="0" borderId="74" xfId="8" applyNumberFormat="1" applyFont="1" applyBorder="1">
      <alignment vertical="center"/>
    </xf>
    <xf numFmtId="181" fontId="21" fillId="0" borderId="75" xfId="8" applyNumberFormat="1" applyFont="1" applyBorder="1">
      <alignment vertical="center"/>
    </xf>
    <xf numFmtId="181" fontId="21" fillId="0" borderId="76" xfId="8" applyNumberFormat="1" applyFont="1" applyBorder="1">
      <alignment vertical="center"/>
    </xf>
    <xf numFmtId="0" fontId="21" fillId="0" borderId="7" xfId="8" applyFont="1" applyBorder="1">
      <alignment vertical="center"/>
    </xf>
    <xf numFmtId="0" fontId="21" fillId="0" borderId="66" xfId="8" applyFont="1" applyBorder="1">
      <alignment vertical="center"/>
    </xf>
    <xf numFmtId="49" fontId="21" fillId="0" borderId="7" xfId="8" applyNumberFormat="1" applyFont="1" applyBorder="1">
      <alignment vertical="center"/>
    </xf>
    <xf numFmtId="0" fontId="21" fillId="0" borderId="0" xfId="8" applyFont="1" applyAlignment="1">
      <alignment horizontal="center" vertical="center"/>
    </xf>
    <xf numFmtId="49" fontId="21" fillId="0" borderId="0" xfId="8" applyNumberFormat="1" applyFont="1" applyAlignment="1">
      <alignment horizontal="center" vertical="center"/>
    </xf>
    <xf numFmtId="0" fontId="21" fillId="0" borderId="66" xfId="8" applyFont="1" applyBorder="1" applyAlignment="1">
      <alignment horizontal="center" vertical="center"/>
    </xf>
    <xf numFmtId="0" fontId="21" fillId="0" borderId="74" xfId="8" applyFont="1" applyBorder="1">
      <alignment vertical="center"/>
    </xf>
    <xf numFmtId="0" fontId="21" fillId="0" borderId="75" xfId="8" applyFont="1" applyBorder="1">
      <alignment vertical="center"/>
    </xf>
    <xf numFmtId="0" fontId="21" fillId="0" borderId="76" xfId="8" applyFont="1" applyBorder="1">
      <alignment vertical="center"/>
    </xf>
    <xf numFmtId="49" fontId="31" fillId="0" borderId="0" xfId="11" applyNumberFormat="1" applyFont="1">
      <alignment vertical="center"/>
    </xf>
    <xf numFmtId="49" fontId="21" fillId="0" borderId="0" xfId="11" applyNumberFormat="1" applyFont="1">
      <alignment vertical="center"/>
    </xf>
    <xf numFmtId="0" fontId="21" fillId="0" borderId="0" xfId="11" applyFont="1">
      <alignment vertical="center"/>
    </xf>
    <xf numFmtId="0" fontId="32" fillId="0" borderId="0" xfId="11" applyFont="1">
      <alignment vertical="center"/>
    </xf>
    <xf numFmtId="0" fontId="4" fillId="0" borderId="56" xfId="11" applyFont="1" applyBorder="1" applyAlignment="1">
      <alignment horizontal="center" vertical="center"/>
    </xf>
    <xf numFmtId="0" fontId="4" fillId="0" borderId="56" xfId="11" applyFont="1" applyBorder="1">
      <alignment vertical="center"/>
    </xf>
    <xf numFmtId="0" fontId="21" fillId="0" borderId="12" xfId="11" applyFont="1" applyBorder="1">
      <alignment vertical="center"/>
    </xf>
    <xf numFmtId="0" fontId="21" fillId="0" borderId="56" xfId="11" applyFont="1" applyBorder="1">
      <alignment vertical="center"/>
    </xf>
    <xf numFmtId="0" fontId="21" fillId="0" borderId="41" xfId="11" applyFont="1" applyBorder="1" applyAlignment="1">
      <alignment horizontal="center" vertical="center"/>
    </xf>
    <xf numFmtId="0" fontId="21" fillId="0" borderId="12" xfId="11" applyFont="1" applyBorder="1" applyAlignment="1">
      <alignment horizontal="center" vertical="center"/>
    </xf>
    <xf numFmtId="0" fontId="21" fillId="0" borderId="65" xfId="11" applyFont="1" applyBorder="1" applyAlignment="1">
      <alignment horizontal="center" vertical="center"/>
    </xf>
    <xf numFmtId="0" fontId="21" fillId="0" borderId="0" xfId="11" applyFont="1" applyAlignment="1">
      <alignment horizontal="center" vertical="center" wrapText="1"/>
    </xf>
    <xf numFmtId="0" fontId="21" fillId="0" borderId="56" xfId="11" applyFont="1" applyBorder="1" applyAlignment="1">
      <alignment horizontal="center" vertical="center" wrapText="1"/>
    </xf>
    <xf numFmtId="0" fontId="25" fillId="0" borderId="0" xfId="11" applyFont="1">
      <alignment vertical="center"/>
    </xf>
    <xf numFmtId="0" fontId="21" fillId="0" borderId="0" xfId="11" applyFont="1" applyAlignment="1">
      <alignment vertical="center" shrinkToFit="1"/>
    </xf>
    <xf numFmtId="49" fontId="21" fillId="6" borderId="0" xfId="12" applyNumberFormat="1" applyFont="1" applyFill="1">
      <alignment vertical="center"/>
    </xf>
    <xf numFmtId="0" fontId="21" fillId="6" borderId="0" xfId="12" applyFont="1" applyFill="1">
      <alignment vertical="center"/>
    </xf>
    <xf numFmtId="0" fontId="21" fillId="6" borderId="75" xfId="12" applyFont="1" applyFill="1" applyBorder="1">
      <alignment vertical="center"/>
    </xf>
    <xf numFmtId="0" fontId="2" fillId="6" borderId="0" xfId="13" applyFill="1">
      <alignment vertical="center"/>
    </xf>
    <xf numFmtId="0" fontId="2" fillId="0" borderId="0" xfId="13">
      <alignment vertical="center"/>
    </xf>
    <xf numFmtId="0" fontId="35" fillId="6" borderId="0" xfId="12" applyFont="1" applyFill="1">
      <alignment vertical="center"/>
    </xf>
    <xf numFmtId="0" fontId="36" fillId="6" borderId="0" xfId="12" applyFont="1" applyFill="1">
      <alignment vertical="center"/>
    </xf>
    <xf numFmtId="0" fontId="36" fillId="6" borderId="0" xfId="13" applyFont="1" applyFill="1">
      <alignment vertical="center"/>
    </xf>
    <xf numFmtId="0" fontId="36" fillId="0" borderId="0" xfId="13" applyFont="1">
      <alignment vertical="center"/>
    </xf>
    <xf numFmtId="0" fontId="35" fillId="0" borderId="97" xfId="12" applyFont="1" applyBorder="1" applyAlignment="1" applyProtection="1">
      <alignment horizontal="center" vertical="center" shrinkToFit="1"/>
      <protection locked="0"/>
    </xf>
    <xf numFmtId="0" fontId="35" fillId="0" borderId="109" xfId="15" applyFont="1" applyBorder="1" applyAlignment="1" applyProtection="1">
      <alignment horizontal="center" vertical="center" shrinkToFit="1"/>
      <protection locked="0"/>
    </xf>
    <xf numFmtId="0" fontId="35" fillId="0" borderId="111" xfId="12" applyFont="1" applyBorder="1" applyAlignment="1" applyProtection="1">
      <alignment horizontal="center" vertical="center" shrinkToFit="1"/>
      <protection locked="0"/>
    </xf>
    <xf numFmtId="0" fontId="35" fillId="0" borderId="122" xfId="15" applyFont="1" applyBorder="1" applyAlignment="1" applyProtection="1">
      <alignment horizontal="center" vertical="center" shrinkToFit="1"/>
      <protection locked="0"/>
    </xf>
    <xf numFmtId="0" fontId="35" fillId="8" borderId="20" xfId="12" applyFont="1" applyFill="1" applyBorder="1" applyAlignment="1" applyProtection="1">
      <alignment horizontal="center" vertical="center" shrinkToFit="1"/>
      <protection locked="0"/>
    </xf>
    <xf numFmtId="0" fontId="28" fillId="6" borderId="0" xfId="12" applyFont="1" applyFill="1">
      <alignment vertical="center"/>
    </xf>
    <xf numFmtId="0" fontId="35" fillId="0" borderId="135" xfId="12" applyFont="1" applyBorder="1" applyAlignment="1" applyProtection="1">
      <alignment horizontal="center" vertical="center" shrinkToFit="1"/>
      <protection locked="0"/>
    </xf>
    <xf numFmtId="0" fontId="35" fillId="6" borderId="122" xfId="12" applyFont="1" applyFill="1" applyBorder="1" applyAlignment="1" applyProtection="1">
      <alignment horizontal="center" vertical="center" shrinkToFit="1"/>
      <protection locked="0"/>
    </xf>
    <xf numFmtId="0" fontId="35" fillId="0" borderId="144" xfId="12" applyFont="1" applyBorder="1" applyAlignment="1" applyProtection="1">
      <alignment horizontal="center" vertical="center" shrinkToFit="1"/>
      <protection locked="0"/>
    </xf>
    <xf numFmtId="0" fontId="35" fillId="6" borderId="0" xfId="12" applyFont="1" applyFill="1" applyAlignment="1">
      <alignment horizontal="center" vertical="center" shrinkToFit="1"/>
    </xf>
    <xf numFmtId="0" fontId="35" fillId="6" borderId="0" xfId="12" applyFont="1" applyFill="1" applyAlignment="1">
      <alignment horizontal="left" vertical="center" shrinkToFit="1"/>
    </xf>
    <xf numFmtId="177" fontId="35" fillId="6" borderId="0" xfId="12" applyNumberFormat="1" applyFont="1" applyFill="1" applyAlignment="1">
      <alignment horizontal="right" vertical="center" shrinkToFit="1"/>
    </xf>
    <xf numFmtId="177" fontId="35" fillId="6" borderId="0" xfId="12" applyNumberFormat="1" applyFont="1" applyFill="1" applyAlignment="1">
      <alignment horizontal="left" vertical="center" shrinkToFit="1"/>
    </xf>
    <xf numFmtId="0" fontId="35" fillId="6" borderId="75" xfId="12" applyFont="1" applyFill="1" applyBorder="1">
      <alignment vertical="center"/>
    </xf>
    <xf numFmtId="0" fontId="35" fillId="6" borderId="75" xfId="12" applyFont="1" applyFill="1" applyBorder="1" applyAlignment="1">
      <alignment horizontal="center" vertical="center"/>
    </xf>
    <xf numFmtId="0" fontId="35" fillId="6" borderId="31" xfId="12" applyFont="1" applyFill="1" applyBorder="1">
      <alignment vertical="center"/>
    </xf>
    <xf numFmtId="0" fontId="35" fillId="6" borderId="11" xfId="12" applyFont="1" applyFill="1" applyBorder="1">
      <alignment vertical="center"/>
    </xf>
    <xf numFmtId="0" fontId="35" fillId="6" borderId="12" xfId="12" applyFont="1" applyFill="1" applyBorder="1">
      <alignment vertical="center"/>
    </xf>
    <xf numFmtId="0" fontId="35" fillId="6" borderId="66" xfId="12" applyFont="1" applyFill="1" applyBorder="1">
      <alignment vertical="center"/>
    </xf>
    <xf numFmtId="0" fontId="35" fillId="6" borderId="0" xfId="12" applyFont="1" applyFill="1" applyAlignment="1">
      <alignment horizontal="center" vertical="center"/>
    </xf>
    <xf numFmtId="0" fontId="36" fillId="6" borderId="0" xfId="12" applyFont="1" applyFill="1" applyAlignment="1">
      <alignment horizontal="center" vertical="center"/>
    </xf>
    <xf numFmtId="0" fontId="36" fillId="6" borderId="7" xfId="12" applyFont="1" applyFill="1" applyBorder="1">
      <alignment vertical="center"/>
    </xf>
    <xf numFmtId="0" fontId="38" fillId="6" borderId="0" xfId="13" applyFont="1" applyFill="1">
      <alignment vertical="center"/>
    </xf>
    <xf numFmtId="0" fontId="17" fillId="6" borderId="0" xfId="6" applyFill="1" applyProtection="1">
      <protection hidden="1"/>
    </xf>
    <xf numFmtId="0" fontId="17" fillId="6" borderId="0" xfId="6" applyFill="1"/>
    <xf numFmtId="0" fontId="2" fillId="0" borderId="0" xfId="16" applyFont="1">
      <alignment vertical="center"/>
    </xf>
    <xf numFmtId="0" fontId="35" fillId="0" borderId="41" xfId="16" applyFont="1" applyBorder="1">
      <alignment vertical="center"/>
    </xf>
    <xf numFmtId="0" fontId="2" fillId="0" borderId="12" xfId="16" applyFont="1" applyBorder="1">
      <alignment vertical="center"/>
    </xf>
    <xf numFmtId="0" fontId="2" fillId="0" borderId="51" xfId="16" applyFont="1" applyBorder="1">
      <alignment vertical="center"/>
    </xf>
    <xf numFmtId="0" fontId="2" fillId="0" borderId="65" xfId="16" applyFont="1" applyBorder="1">
      <alignment vertical="center"/>
    </xf>
    <xf numFmtId="178" fontId="4" fillId="0" borderId="0" xfId="16" applyNumberFormat="1" applyFont="1">
      <alignment vertical="center"/>
    </xf>
    <xf numFmtId="0" fontId="2" fillId="0" borderId="38" xfId="16" applyFont="1" applyBorder="1">
      <alignment vertical="center"/>
    </xf>
    <xf numFmtId="0" fontId="2" fillId="6" borderId="41" xfId="16" applyFont="1" applyFill="1" applyBorder="1">
      <alignment vertical="center"/>
    </xf>
    <xf numFmtId="0" fontId="2" fillId="6" borderId="12" xfId="16" applyFont="1" applyFill="1" applyBorder="1">
      <alignment vertical="center"/>
    </xf>
    <xf numFmtId="0" fontId="2" fillId="6" borderId="51" xfId="16" applyFont="1" applyFill="1" applyBorder="1">
      <alignment vertical="center"/>
    </xf>
    <xf numFmtId="0" fontId="2" fillId="6" borderId="39" xfId="16" applyFont="1" applyFill="1" applyBorder="1">
      <alignment vertical="center"/>
    </xf>
    <xf numFmtId="0" fontId="2" fillId="6" borderId="31" xfId="16" applyFont="1" applyFill="1" applyBorder="1">
      <alignment vertical="center"/>
    </xf>
    <xf numFmtId="0" fontId="2" fillId="6" borderId="42" xfId="16" applyFont="1" applyFill="1" applyBorder="1">
      <alignment vertical="center"/>
    </xf>
    <xf numFmtId="178" fontId="4" fillId="6" borderId="37" xfId="16" applyNumberFormat="1" applyFont="1" applyFill="1" applyBorder="1">
      <alignment vertical="center"/>
    </xf>
    <xf numFmtId="178" fontId="4" fillId="6" borderId="56" xfId="16" applyNumberFormat="1" applyFont="1" applyFill="1" applyBorder="1">
      <alignment vertical="center"/>
    </xf>
    <xf numFmtId="178" fontId="4" fillId="6" borderId="40" xfId="16" applyNumberFormat="1" applyFont="1" applyFill="1" applyBorder="1">
      <alignment vertical="center"/>
    </xf>
    <xf numFmtId="178" fontId="4" fillId="6" borderId="34" xfId="16" applyNumberFormat="1" applyFont="1" applyFill="1" applyBorder="1" applyAlignment="1">
      <alignment horizontal="center" vertical="center"/>
    </xf>
    <xf numFmtId="178" fontId="21" fillId="6" borderId="186" xfId="16" applyNumberFormat="1" applyFont="1" applyFill="1" applyBorder="1" applyAlignment="1">
      <alignment horizontal="center" vertical="center"/>
    </xf>
    <xf numFmtId="178" fontId="4" fillId="6" borderId="54" xfId="16" applyNumberFormat="1" applyFont="1" applyFill="1" applyBorder="1" applyAlignment="1">
      <alignment horizontal="center" vertical="center"/>
    </xf>
    <xf numFmtId="177" fontId="4" fillId="6" borderId="50" xfId="17" applyNumberFormat="1" applyFont="1" applyFill="1" applyBorder="1" applyAlignment="1">
      <alignment horizontal="right" vertical="center" shrinkToFit="1"/>
    </xf>
    <xf numFmtId="177" fontId="4" fillId="6" borderId="37" xfId="17" applyNumberFormat="1" applyFont="1" applyFill="1" applyBorder="1" applyAlignment="1">
      <alignment horizontal="right" vertical="center" shrinkToFit="1"/>
    </xf>
    <xf numFmtId="187" fontId="4" fillId="6" borderId="187" xfId="17" applyNumberFormat="1" applyFont="1" applyFill="1" applyBorder="1" applyAlignment="1">
      <alignment horizontal="right" vertical="center" shrinkToFit="1"/>
    </xf>
    <xf numFmtId="177" fontId="4" fillId="6" borderId="34" xfId="17" applyNumberFormat="1" applyFont="1" applyFill="1" applyBorder="1" applyAlignment="1">
      <alignment horizontal="right" vertical="center" shrinkToFit="1"/>
    </xf>
    <xf numFmtId="177" fontId="4" fillId="6" borderId="39" xfId="17" applyNumberFormat="1" applyFont="1" applyFill="1" applyBorder="1" applyAlignment="1">
      <alignment horizontal="right" vertical="center" shrinkToFit="1"/>
    </xf>
    <xf numFmtId="187" fontId="4" fillId="6" borderId="54" xfId="17" applyNumberFormat="1" applyFont="1" applyFill="1" applyBorder="1" applyAlignment="1">
      <alignment horizontal="right" vertical="center" shrinkToFit="1"/>
    </xf>
    <xf numFmtId="189" fontId="4" fillId="0" borderId="0" xfId="16" applyNumberFormat="1" applyFont="1">
      <alignment vertical="center"/>
    </xf>
    <xf numFmtId="178" fontId="4" fillId="0" borderId="39" xfId="16" applyNumberFormat="1" applyFont="1" applyBorder="1">
      <alignment vertical="center"/>
    </xf>
    <xf numFmtId="178" fontId="4" fillId="0" borderId="31" xfId="16" applyNumberFormat="1" applyFont="1" applyBorder="1">
      <alignment vertical="center"/>
    </xf>
    <xf numFmtId="178" fontId="4" fillId="0" borderId="42" xfId="16" applyNumberFormat="1" applyFont="1" applyBorder="1">
      <alignment vertical="center"/>
    </xf>
    <xf numFmtId="178" fontId="4" fillId="0" borderId="34" xfId="16" applyNumberFormat="1" applyFont="1" applyBorder="1" applyAlignment="1">
      <alignment horizontal="center" vertical="center"/>
    </xf>
    <xf numFmtId="178" fontId="4" fillId="0" borderId="186" xfId="16" applyNumberFormat="1" applyFont="1" applyBorder="1" applyAlignment="1">
      <alignment horizontal="center" vertical="center"/>
    </xf>
    <xf numFmtId="178" fontId="4" fillId="0" borderId="54" xfId="16" applyNumberFormat="1" applyFont="1" applyBorder="1" applyAlignment="1">
      <alignment horizontal="center" vertical="center"/>
    </xf>
    <xf numFmtId="178" fontId="4" fillId="0" borderId="0" xfId="16" applyNumberFormat="1" applyFont="1" applyAlignment="1">
      <alignment horizontal="center" vertical="center"/>
    </xf>
    <xf numFmtId="178" fontId="4" fillId="0" borderId="65" xfId="16" applyNumberFormat="1" applyFont="1" applyBorder="1">
      <alignment vertical="center"/>
    </xf>
    <xf numFmtId="190" fontId="18" fillId="0" borderId="34" xfId="16" applyNumberFormat="1" applyFont="1" applyBorder="1" applyAlignment="1">
      <alignment horizontal="right" vertical="center" shrinkToFit="1"/>
    </xf>
    <xf numFmtId="190" fontId="18" fillId="0" borderId="186" xfId="16" applyNumberFormat="1" applyFont="1" applyBorder="1" applyAlignment="1">
      <alignment horizontal="right" vertical="center" shrinkToFit="1"/>
    </xf>
    <xf numFmtId="190" fontId="4" fillId="0" borderId="54" xfId="16" applyNumberFormat="1" applyFont="1" applyBorder="1" applyAlignment="1">
      <alignment horizontal="right" vertical="center" shrinkToFit="1"/>
    </xf>
    <xf numFmtId="178" fontId="4" fillId="0" borderId="38" xfId="16" applyNumberFormat="1" applyFont="1" applyBorder="1">
      <alignment vertical="center"/>
    </xf>
    <xf numFmtId="187" fontId="18" fillId="0" borderId="34" xfId="16" applyNumberFormat="1" applyFont="1" applyBorder="1" applyAlignment="1">
      <alignment horizontal="right" vertical="center" shrinkToFit="1"/>
    </xf>
    <xf numFmtId="187" fontId="18" fillId="0" borderId="186" xfId="16" applyNumberFormat="1" applyFont="1" applyBorder="1" applyAlignment="1">
      <alignment horizontal="right" vertical="center" shrinkToFit="1"/>
    </xf>
    <xf numFmtId="187" fontId="4" fillId="0" borderId="54" xfId="16" applyNumberFormat="1" applyFont="1" applyBorder="1" applyAlignment="1">
      <alignment horizontal="right" vertical="center" shrinkToFit="1"/>
    </xf>
    <xf numFmtId="178" fontId="4" fillId="0" borderId="37" xfId="16" applyNumberFormat="1" applyFont="1" applyBorder="1">
      <alignment vertical="center"/>
    </xf>
    <xf numFmtId="178" fontId="4" fillId="0" borderId="56" xfId="16" applyNumberFormat="1" applyFont="1" applyBorder="1">
      <alignment vertical="center"/>
    </xf>
    <xf numFmtId="189" fontId="4" fillId="0" borderId="56" xfId="16" applyNumberFormat="1" applyFont="1" applyBorder="1">
      <alignment vertical="center"/>
    </xf>
    <xf numFmtId="178" fontId="4" fillId="0" borderId="40" xfId="16" applyNumberFormat="1" applyFont="1" applyBorder="1">
      <alignment vertical="center"/>
    </xf>
    <xf numFmtId="0" fontId="4" fillId="0" borderId="0" xfId="16" applyFont="1">
      <alignment vertical="center"/>
    </xf>
    <xf numFmtId="0" fontId="2" fillId="0" borderId="51" xfId="16" applyFont="1" applyBorder="1" applyAlignment="1"/>
    <xf numFmtId="0" fontId="2" fillId="0" borderId="38" xfId="16" applyFont="1" applyBorder="1" applyAlignment="1"/>
    <xf numFmtId="177" fontId="4" fillId="6" borderId="34" xfId="16" applyNumberFormat="1" applyFont="1" applyFill="1" applyBorder="1" applyAlignment="1">
      <alignment horizontal="right" vertical="center" shrinkToFit="1"/>
    </xf>
    <xf numFmtId="177" fontId="4" fillId="6" borderId="186" xfId="16" applyNumberFormat="1" applyFont="1" applyFill="1" applyBorder="1" applyAlignment="1">
      <alignment horizontal="right" vertical="center" shrinkToFit="1"/>
    </xf>
    <xf numFmtId="187" fontId="4" fillId="6" borderId="54" xfId="16" applyNumberFormat="1" applyFont="1" applyFill="1" applyBorder="1" applyAlignment="1">
      <alignment horizontal="right" vertical="center" shrinkToFit="1"/>
    </xf>
    <xf numFmtId="177" fontId="4" fillId="0" borderId="34" xfId="16" applyNumberFormat="1" applyFont="1" applyBorder="1" applyAlignment="1">
      <alignment horizontal="right" vertical="center" shrinkToFit="1"/>
    </xf>
    <xf numFmtId="177" fontId="4" fillId="0" borderId="186" xfId="16" applyNumberFormat="1" applyFont="1" applyBorder="1" applyAlignment="1">
      <alignment horizontal="right" vertical="center" shrinkToFit="1"/>
    </xf>
    <xf numFmtId="0" fontId="4" fillId="0" borderId="0" xfId="16" applyFont="1" applyAlignment="1"/>
    <xf numFmtId="0" fontId="2" fillId="0" borderId="0" xfId="16" applyFont="1" applyAlignment="1"/>
    <xf numFmtId="189" fontId="4" fillId="0" borderId="12" xfId="16" applyNumberFormat="1" applyFont="1" applyBorder="1">
      <alignment vertical="center"/>
    </xf>
    <xf numFmtId="0" fontId="2" fillId="0" borderId="56" xfId="16" applyFont="1" applyBorder="1">
      <alignment vertical="center"/>
    </xf>
    <xf numFmtId="0" fontId="35" fillId="0" borderId="65" xfId="16" applyFont="1" applyBorder="1">
      <alignment vertical="center"/>
    </xf>
    <xf numFmtId="0" fontId="2" fillId="0" borderId="56" xfId="17" applyFont="1" applyBorder="1">
      <alignment vertical="center"/>
    </xf>
    <xf numFmtId="189" fontId="4" fillId="0" borderId="56" xfId="17" applyNumberFormat="1" applyFont="1" applyBorder="1">
      <alignment vertical="center"/>
    </xf>
    <xf numFmtId="178" fontId="18" fillId="0" borderId="41" xfId="18" applyNumberFormat="1" applyFont="1" applyBorder="1" applyAlignment="1">
      <alignment vertical="center"/>
    </xf>
    <xf numFmtId="178" fontId="18" fillId="0" borderId="51" xfId="18" applyNumberFormat="1" applyFont="1" applyBorder="1" applyAlignment="1">
      <alignment vertical="center"/>
    </xf>
    <xf numFmtId="178" fontId="18" fillId="0" borderId="37" xfId="18" applyNumberFormat="1" applyFont="1" applyBorder="1" applyAlignment="1">
      <alignment vertical="center"/>
    </xf>
    <xf numFmtId="178" fontId="18" fillId="0" borderId="40" xfId="18" applyNumberFormat="1" applyFont="1" applyBorder="1" applyAlignment="1">
      <alignment vertical="center"/>
    </xf>
    <xf numFmtId="178" fontId="18" fillId="0" borderId="41" xfId="18" applyNumberFormat="1" applyFont="1" applyBorder="1" applyAlignment="1">
      <alignment horizontal="center" vertical="center"/>
    </xf>
    <xf numFmtId="178" fontId="18" fillId="0" borderId="54" xfId="18" applyNumberFormat="1" applyFont="1" applyBorder="1" applyAlignment="1">
      <alignment horizontal="center" vertical="center" wrapText="1"/>
    </xf>
    <xf numFmtId="178" fontId="25" fillId="0" borderId="55" xfId="18" applyNumberFormat="1" applyFont="1" applyBorder="1" applyAlignment="1">
      <alignment horizontal="center" vertical="center"/>
    </xf>
    <xf numFmtId="178" fontId="18" fillId="0" borderId="56" xfId="18" applyNumberFormat="1" applyFont="1" applyBorder="1" applyAlignment="1">
      <alignment horizontal="center" vertical="center" wrapText="1"/>
    </xf>
    <xf numFmtId="178" fontId="18" fillId="0" borderId="34" xfId="18" applyNumberFormat="1" applyFont="1" applyBorder="1" applyAlignment="1">
      <alignment horizontal="center" vertical="center"/>
    </xf>
    <xf numFmtId="177" fontId="18" fillId="0" borderId="15" xfId="19" applyNumberFormat="1" applyFont="1" applyBorder="1" applyAlignment="1">
      <alignment horizontal="right" vertical="center" shrinkToFit="1"/>
    </xf>
    <xf numFmtId="177" fontId="18" fillId="0" borderId="41" xfId="19" applyNumberFormat="1" applyFont="1" applyBorder="1" applyAlignment="1">
      <alignment horizontal="right" vertical="center" shrinkToFit="1"/>
    </xf>
    <xf numFmtId="187" fontId="18" fillId="0" borderId="57" xfId="19" applyNumberFormat="1" applyFont="1" applyBorder="1" applyAlignment="1">
      <alignment horizontal="right" vertical="center" shrinkToFit="1"/>
    </xf>
    <xf numFmtId="177" fontId="18" fillId="0" borderId="55" xfId="19" applyNumberFormat="1" applyFont="1" applyBorder="1" applyAlignment="1">
      <alignment horizontal="right" vertical="center" shrinkToFit="1"/>
    </xf>
    <xf numFmtId="187" fontId="18" fillId="0" borderId="58" xfId="19" applyNumberFormat="1" applyFont="1" applyBorder="1" applyAlignment="1">
      <alignment horizontal="right" vertical="center" shrinkToFit="1"/>
    </xf>
    <xf numFmtId="187" fontId="18" fillId="0" borderId="15" xfId="19" applyNumberFormat="1" applyFont="1" applyBorder="1" applyAlignment="1">
      <alignment horizontal="right" vertical="center" shrinkToFit="1"/>
    </xf>
    <xf numFmtId="178" fontId="18" fillId="0" borderId="37" xfId="18" applyNumberFormat="1" applyFont="1" applyBorder="1" applyAlignment="1">
      <alignment horizontal="center" vertical="center"/>
    </xf>
    <xf numFmtId="178" fontId="18" fillId="0" borderId="59" xfId="18" applyNumberFormat="1" applyFont="1" applyBorder="1" applyAlignment="1">
      <alignment horizontal="center" vertical="center"/>
    </xf>
    <xf numFmtId="177" fontId="18" fillId="0" borderId="60" xfId="19" applyNumberFormat="1" applyFont="1" applyBorder="1" applyAlignment="1">
      <alignment horizontal="right" vertical="center" shrinkToFit="1"/>
    </xf>
    <xf numFmtId="177" fontId="18" fillId="0" borderId="61" xfId="19" applyNumberFormat="1" applyFont="1" applyBorder="1" applyAlignment="1">
      <alignment horizontal="right" vertical="center" shrinkToFit="1"/>
    </xf>
    <xf numFmtId="187" fontId="18" fillId="0" borderId="59" xfId="19" applyNumberFormat="1" applyFont="1" applyBorder="1" applyAlignment="1">
      <alignment horizontal="right" vertical="center" shrinkToFit="1"/>
    </xf>
    <xf numFmtId="177" fontId="18" fillId="0" borderId="62" xfId="19" applyNumberFormat="1" applyFont="1" applyBorder="1" applyAlignment="1">
      <alignment horizontal="right" vertical="center" shrinkToFit="1"/>
    </xf>
    <xf numFmtId="187" fontId="18" fillId="0" borderId="63" xfId="19" applyNumberFormat="1" applyFont="1" applyBorder="1" applyAlignment="1">
      <alignment horizontal="right" vertical="center" shrinkToFit="1"/>
    </xf>
    <xf numFmtId="187" fontId="18" fillId="0" borderId="60" xfId="19" applyNumberFormat="1" applyFont="1" applyBorder="1" applyAlignment="1">
      <alignment horizontal="right" vertical="center" shrinkToFit="1"/>
    </xf>
    <xf numFmtId="178" fontId="18" fillId="0" borderId="51" xfId="18" applyNumberFormat="1" applyFont="1" applyBorder="1" applyAlignment="1">
      <alignment horizontal="center" vertical="center"/>
    </xf>
    <xf numFmtId="187" fontId="18" fillId="0" borderId="12" xfId="19" applyNumberFormat="1" applyFont="1" applyBorder="1" applyAlignment="1">
      <alignment horizontal="right" vertical="center" shrinkToFit="1"/>
    </xf>
    <xf numFmtId="0" fontId="2" fillId="0" borderId="37" xfId="16" applyFont="1" applyBorder="1">
      <alignment vertical="center"/>
    </xf>
    <xf numFmtId="0" fontId="2" fillId="0" borderId="40" xfId="16" applyFont="1" applyBorder="1">
      <alignment vertical="center"/>
    </xf>
    <xf numFmtId="177" fontId="8" fillId="0" borderId="27" xfId="4" applyNumberFormat="1" applyFont="1" applyBorder="1" applyAlignment="1">
      <alignment horizontal="right" vertical="center" shrinkToFit="1"/>
    </xf>
    <xf numFmtId="177" fontId="8" fillId="0" borderId="28" xfId="4" applyNumberFormat="1" applyFont="1" applyBorder="1" applyAlignment="1">
      <alignment horizontal="right" vertical="center" shrinkToFit="1"/>
    </xf>
    <xf numFmtId="177" fontId="8" fillId="0" borderId="29" xfId="4" applyNumberFormat="1" applyFont="1" applyBorder="1" applyAlignment="1">
      <alignment horizontal="right" vertical="center" shrinkToFit="1"/>
    </xf>
    <xf numFmtId="177" fontId="8" fillId="0" borderId="33" xfId="4" applyNumberFormat="1" applyFont="1" applyBorder="1" applyAlignment="1">
      <alignment horizontal="right" vertical="center" shrinkToFit="1"/>
    </xf>
    <xf numFmtId="177" fontId="8" fillId="0" borderId="34" xfId="4" applyNumberFormat="1" applyFont="1" applyBorder="1" applyAlignment="1">
      <alignment horizontal="right" vertical="center" shrinkToFit="1"/>
    </xf>
    <xf numFmtId="177" fontId="8" fillId="0" borderId="35" xfId="4" applyNumberFormat="1" applyFont="1" applyBorder="1" applyAlignment="1">
      <alignment horizontal="right" vertical="center" shrinkToFit="1"/>
    </xf>
    <xf numFmtId="177" fontId="8" fillId="0" borderId="20" xfId="4" applyNumberFormat="1" applyFont="1" applyBorder="1" applyAlignment="1">
      <alignment horizontal="right" vertical="center" shrinkToFit="1"/>
    </xf>
    <xf numFmtId="177" fontId="8" fillId="0" borderId="21" xfId="4" applyNumberFormat="1" applyFont="1" applyBorder="1" applyAlignment="1">
      <alignment horizontal="right" vertical="center" shrinkToFit="1"/>
    </xf>
    <xf numFmtId="177" fontId="8" fillId="0" borderId="22" xfId="4" applyNumberFormat="1" applyFont="1" applyBorder="1" applyAlignment="1">
      <alignment horizontal="right" vertical="center" shrinkToFit="1"/>
    </xf>
    <xf numFmtId="177" fontId="14" fillId="0" borderId="5" xfId="5" applyNumberFormat="1" applyFont="1" applyBorder="1" applyAlignment="1">
      <alignment horizontal="right" vertical="center" shrinkToFit="1"/>
    </xf>
    <xf numFmtId="177" fontId="14" fillId="0" borderId="10" xfId="5" applyNumberFormat="1" applyFont="1" applyBorder="1" applyAlignment="1">
      <alignment horizontal="right" vertical="center" shrinkToFit="1"/>
    </xf>
    <xf numFmtId="177" fontId="14" fillId="0" borderId="15" xfId="5" applyNumberFormat="1" applyFont="1" applyBorder="1" applyAlignment="1">
      <alignment horizontal="right" vertical="center" shrinkToFit="1"/>
    </xf>
    <xf numFmtId="177" fontId="14" fillId="0" borderId="16" xfId="5" applyNumberFormat="1" applyFont="1" applyBorder="1" applyAlignment="1">
      <alignment horizontal="right" vertical="center" shrinkToFit="1"/>
    </xf>
    <xf numFmtId="177" fontId="14" fillId="0" borderId="34" xfId="5" applyNumberFormat="1" applyFont="1" applyBorder="1" applyAlignment="1">
      <alignment horizontal="right" vertical="center" shrinkToFit="1"/>
    </xf>
    <xf numFmtId="177" fontId="14" fillId="0" borderId="35" xfId="5" applyNumberFormat="1" applyFont="1" applyBorder="1" applyAlignment="1">
      <alignment horizontal="right" vertical="center" shrinkToFit="1"/>
    </xf>
    <xf numFmtId="177" fontId="14" fillId="0" borderId="53" xfId="5" applyNumberFormat="1" applyFont="1" applyBorder="1" applyAlignment="1">
      <alignment horizontal="right" vertical="center" shrinkToFit="1"/>
    </xf>
    <xf numFmtId="177" fontId="14" fillId="0" borderId="6" xfId="5" applyNumberFormat="1" applyFont="1" applyBorder="1" applyAlignment="1">
      <alignment horizontal="right" vertical="center" shrinkToFit="1"/>
    </xf>
    <xf numFmtId="177" fontId="14" fillId="0" borderId="34" xfId="5" applyNumberFormat="1" applyFont="1" applyBorder="1" applyAlignment="1" applyProtection="1">
      <alignment horizontal="right" vertical="center" shrinkToFit="1"/>
      <protection locked="0"/>
    </xf>
    <xf numFmtId="177" fontId="14" fillId="0" borderId="35" xfId="5" applyNumberFormat="1" applyFont="1" applyBorder="1" applyAlignment="1" applyProtection="1">
      <alignment horizontal="right" vertical="center" shrinkToFit="1"/>
      <protection locked="0"/>
    </xf>
    <xf numFmtId="177" fontId="14" fillId="0" borderId="21" xfId="5" applyNumberFormat="1" applyFont="1" applyBorder="1" applyAlignment="1" applyProtection="1">
      <alignment horizontal="right" vertical="center" shrinkToFit="1"/>
      <protection locked="0"/>
    </xf>
    <xf numFmtId="177" fontId="14" fillId="0" borderId="22" xfId="5" applyNumberFormat="1" applyFont="1" applyBorder="1" applyAlignment="1" applyProtection="1">
      <alignment horizontal="right" vertical="center" shrinkToFit="1"/>
      <protection locked="0"/>
    </xf>
    <xf numFmtId="0" fontId="21" fillId="0" borderId="0" xfId="8" applyFont="1">
      <alignment vertical="center"/>
    </xf>
    <xf numFmtId="0" fontId="21" fillId="0" borderId="0" xfId="8" applyFont="1" applyAlignment="1" applyProtection="1">
      <alignment horizontal="center" vertical="center" shrinkToFit="1"/>
      <protection hidden="1"/>
    </xf>
    <xf numFmtId="0" fontId="21" fillId="0" borderId="0" xfId="10">
      <alignment vertical="center"/>
    </xf>
    <xf numFmtId="186" fontId="21" fillId="0" borderId="0" xfId="8" applyNumberFormat="1" applyFont="1" applyAlignment="1" applyProtection="1">
      <alignment horizontal="center" vertical="center" shrinkToFit="1"/>
      <protection hidden="1"/>
    </xf>
    <xf numFmtId="0" fontId="27" fillId="0" borderId="0" xfId="8" applyFont="1" applyAlignment="1" applyProtection="1">
      <alignment horizontal="left" vertical="center" wrapText="1"/>
      <protection hidden="1"/>
    </xf>
    <xf numFmtId="0" fontId="21" fillId="0" borderId="0" xfId="8" applyFont="1" applyAlignment="1">
      <alignment horizontal="center" vertical="center" shrinkToFit="1"/>
    </xf>
    <xf numFmtId="0" fontId="21" fillId="0" borderId="0" xfId="8" applyFont="1" applyAlignment="1">
      <alignment horizontal="center" vertical="center"/>
    </xf>
    <xf numFmtId="49" fontId="21" fillId="0" borderId="0" xfId="8" applyNumberFormat="1" applyFont="1" applyAlignment="1">
      <alignment horizontal="center" vertical="center"/>
    </xf>
    <xf numFmtId="178" fontId="21" fillId="0" borderId="39" xfId="8" applyNumberFormat="1" applyFont="1" applyBorder="1" applyAlignment="1">
      <alignment horizontal="right" vertical="center" shrinkToFit="1"/>
    </xf>
    <xf numFmtId="178" fontId="21" fillId="0" borderId="31" xfId="8" applyNumberFormat="1" applyFont="1" applyBorder="1" applyAlignment="1">
      <alignment horizontal="right" vertical="center" shrinkToFit="1"/>
    </xf>
    <xf numFmtId="178" fontId="21" fillId="0" borderId="42" xfId="8" applyNumberFormat="1" applyFont="1" applyBorder="1" applyAlignment="1">
      <alignment horizontal="right" vertical="center" shrinkToFit="1"/>
    </xf>
    <xf numFmtId="0" fontId="21" fillId="0" borderId="39" xfId="8" applyFont="1" applyBorder="1">
      <alignment vertical="center"/>
    </xf>
    <xf numFmtId="0" fontId="21" fillId="0" borderId="31" xfId="8" applyFont="1" applyBorder="1">
      <alignment vertical="center"/>
    </xf>
    <xf numFmtId="0" fontId="21" fillId="0" borderId="42" xfId="8" applyFont="1" applyBorder="1">
      <alignment vertical="center"/>
    </xf>
    <xf numFmtId="49" fontId="21" fillId="0" borderId="0" xfId="8" applyNumberFormat="1" applyFont="1" applyAlignment="1">
      <alignment horizontal="left" vertical="center"/>
    </xf>
    <xf numFmtId="0" fontId="21" fillId="0" borderId="0" xfId="8" applyFont="1" applyAlignment="1">
      <alignment horizontal="left" vertical="center"/>
    </xf>
    <xf numFmtId="0" fontId="21" fillId="0" borderId="44" xfId="8" applyFont="1" applyBorder="1">
      <alignment vertical="center"/>
    </xf>
    <xf numFmtId="0" fontId="21" fillId="0" borderId="18" xfId="8" applyFont="1" applyBorder="1">
      <alignment vertical="center"/>
    </xf>
    <xf numFmtId="0" fontId="21" fillId="0" borderId="43" xfId="8" applyFont="1" applyBorder="1">
      <alignment vertical="center"/>
    </xf>
    <xf numFmtId="178" fontId="21" fillId="0" borderId="44" xfId="8" applyNumberFormat="1" applyFont="1" applyBorder="1" applyAlignment="1">
      <alignment horizontal="right" vertical="center"/>
    </xf>
    <xf numFmtId="178" fontId="21" fillId="0" borderId="18" xfId="8" applyNumberFormat="1" applyFont="1" applyBorder="1" applyAlignment="1">
      <alignment horizontal="right" vertical="center"/>
    </xf>
    <xf numFmtId="178" fontId="21" fillId="0" borderId="43" xfId="8" applyNumberFormat="1" applyFont="1" applyBorder="1" applyAlignment="1">
      <alignment horizontal="right" vertical="center"/>
    </xf>
    <xf numFmtId="0" fontId="21" fillId="0" borderId="72" xfId="8" applyFont="1" applyBorder="1" applyAlignment="1">
      <alignment horizontal="center" vertical="center" shrinkToFit="1"/>
    </xf>
    <xf numFmtId="0" fontId="21" fillId="0" borderId="75" xfId="8" applyFont="1" applyBorder="1" applyAlignment="1">
      <alignment horizontal="center" vertical="center" shrinkToFit="1"/>
    </xf>
    <xf numFmtId="0" fontId="21" fillId="0" borderId="70" xfId="8" applyFont="1" applyBorder="1" applyAlignment="1">
      <alignment horizontal="center" vertical="center" shrinkToFit="1"/>
    </xf>
    <xf numFmtId="181" fontId="21" fillId="0" borderId="44" xfId="8" applyNumberFormat="1" applyFont="1" applyBorder="1" applyAlignment="1">
      <alignment horizontal="right" vertical="center" shrinkToFit="1"/>
    </xf>
    <xf numFmtId="181" fontId="21" fillId="0" borderId="18" xfId="8" applyNumberFormat="1" applyFont="1" applyBorder="1" applyAlignment="1">
      <alignment horizontal="right" vertical="center" shrinkToFit="1"/>
    </xf>
    <xf numFmtId="181" fontId="21" fillId="0" borderId="19" xfId="8" applyNumberFormat="1" applyFont="1" applyBorder="1" applyAlignment="1">
      <alignment horizontal="right" vertical="center" shrinkToFit="1"/>
    </xf>
    <xf numFmtId="0" fontId="25" fillId="0" borderId="74" xfId="7" applyFont="1" applyBorder="1" applyAlignment="1">
      <alignment horizontal="left" vertical="center"/>
    </xf>
    <xf numFmtId="0" fontId="25" fillId="0" borderId="75" xfId="7" applyFont="1" applyBorder="1" applyAlignment="1">
      <alignment horizontal="left" vertical="center"/>
    </xf>
    <xf numFmtId="0" fontId="25" fillId="0" borderId="76" xfId="7" applyFont="1" applyBorder="1" applyAlignment="1">
      <alignment horizontal="left" vertical="center"/>
    </xf>
    <xf numFmtId="0" fontId="21" fillId="0" borderId="11" xfId="8" applyFont="1" applyBorder="1" applyAlignment="1">
      <alignment horizontal="center" vertical="center" textRotation="255"/>
    </xf>
    <xf numFmtId="0" fontId="21" fillId="0" borderId="12" xfId="8" applyFont="1" applyBorder="1" applyAlignment="1">
      <alignment horizontal="center" vertical="center" textRotation="255"/>
    </xf>
    <xf numFmtId="0" fontId="21" fillId="0" borderId="51" xfId="8" applyFont="1" applyBorder="1" applyAlignment="1">
      <alignment horizontal="center" vertical="center" textRotation="255"/>
    </xf>
    <xf numFmtId="0" fontId="21" fillId="0" borderId="7" xfId="8" applyFont="1" applyBorder="1" applyAlignment="1">
      <alignment horizontal="center" vertical="center" textRotation="255"/>
    </xf>
    <xf numFmtId="0" fontId="21" fillId="0" borderId="0" xfId="8" applyFont="1" applyAlignment="1">
      <alignment horizontal="center" vertical="center" textRotation="255"/>
    </xf>
    <xf numFmtId="0" fontId="21" fillId="0" borderId="38" xfId="8" applyFont="1" applyBorder="1" applyAlignment="1">
      <alignment horizontal="center" vertical="center" textRotation="255"/>
    </xf>
    <xf numFmtId="0" fontId="21" fillId="0" borderId="74" xfId="8" applyFont="1" applyBorder="1" applyAlignment="1">
      <alignment horizontal="center" vertical="center" textRotation="255"/>
    </xf>
    <xf numFmtId="0" fontId="21" fillId="0" borderId="75" xfId="8" applyFont="1" applyBorder="1" applyAlignment="1">
      <alignment horizontal="center" vertical="center" textRotation="255"/>
    </xf>
    <xf numFmtId="0" fontId="21" fillId="0" borderId="70" xfId="8" applyFont="1" applyBorder="1" applyAlignment="1">
      <alignment horizontal="center" vertical="center" textRotation="255"/>
    </xf>
    <xf numFmtId="0" fontId="21" fillId="0" borderId="41" xfId="8" applyFont="1" applyBorder="1" applyAlignment="1">
      <alignment horizontal="center" vertical="center"/>
    </xf>
    <xf numFmtId="0" fontId="21" fillId="0" borderId="12" xfId="8" applyFont="1" applyBorder="1" applyAlignment="1">
      <alignment horizontal="center" vertical="center"/>
    </xf>
    <xf numFmtId="0" fontId="21" fillId="0" borderId="51" xfId="8" applyFont="1" applyBorder="1" applyAlignment="1">
      <alignment horizontal="center" vertical="center"/>
    </xf>
    <xf numFmtId="0" fontId="21" fillId="0" borderId="37" xfId="8" applyFont="1" applyBorder="1" applyAlignment="1">
      <alignment horizontal="center" vertical="center"/>
    </xf>
    <xf numFmtId="0" fontId="21" fillId="0" borderId="56" xfId="8" applyFont="1" applyBorder="1" applyAlignment="1">
      <alignment horizontal="center" vertical="center"/>
    </xf>
    <xf numFmtId="0" fontId="21" fillId="0" borderId="40" xfId="8" applyFont="1" applyBorder="1" applyAlignment="1">
      <alignment horizontal="center" vertical="center"/>
    </xf>
    <xf numFmtId="0" fontId="27" fillId="0" borderId="41" xfId="8" applyFont="1" applyBorder="1" applyAlignment="1">
      <alignment horizontal="center" vertical="center" wrapText="1"/>
    </xf>
    <xf numFmtId="0" fontId="27" fillId="0" borderId="12" xfId="8" applyFont="1" applyBorder="1" applyAlignment="1">
      <alignment horizontal="center" vertical="center" wrapText="1"/>
    </xf>
    <xf numFmtId="0" fontId="27" fillId="0" borderId="51" xfId="8" applyFont="1" applyBorder="1" applyAlignment="1">
      <alignment horizontal="center" vertical="center" wrapText="1"/>
    </xf>
    <xf numFmtId="0" fontId="27" fillId="0" borderId="37" xfId="8" applyFont="1" applyBorder="1" applyAlignment="1">
      <alignment horizontal="center" vertical="center" wrapText="1"/>
    </xf>
    <xf numFmtId="0" fontId="27" fillId="0" borderId="56" xfId="8" applyFont="1" applyBorder="1" applyAlignment="1">
      <alignment horizontal="center" vertical="center" wrapText="1"/>
    </xf>
    <xf numFmtId="0" fontId="27" fillId="0" borderId="40" xfId="8" applyFont="1" applyBorder="1" applyAlignment="1">
      <alignment horizontal="center" vertical="center" wrapText="1"/>
    </xf>
    <xf numFmtId="181" fontId="21" fillId="0" borderId="7" xfId="8" applyNumberFormat="1" applyFont="1" applyBorder="1" applyAlignment="1">
      <alignment horizontal="right" vertical="center" shrinkToFit="1"/>
    </xf>
    <xf numFmtId="181" fontId="21" fillId="0" borderId="0" xfId="8" applyNumberFormat="1" applyFont="1" applyAlignment="1">
      <alignment horizontal="right" vertical="center" shrinkToFit="1"/>
    </xf>
    <xf numFmtId="181" fontId="21" fillId="0" borderId="66" xfId="8" applyNumberFormat="1" applyFont="1" applyBorder="1" applyAlignment="1">
      <alignment horizontal="right" vertical="center" shrinkToFit="1"/>
    </xf>
    <xf numFmtId="178" fontId="21" fillId="0" borderId="7" xfId="8" applyNumberFormat="1" applyFont="1" applyBorder="1" applyAlignment="1">
      <alignment horizontal="right" vertical="center" shrinkToFit="1"/>
    </xf>
    <xf numFmtId="178" fontId="21" fillId="0" borderId="0" xfId="8" applyNumberFormat="1" applyFont="1" applyAlignment="1">
      <alignment horizontal="right" vertical="center" shrinkToFit="1"/>
    </xf>
    <xf numFmtId="178" fontId="21" fillId="0" borderId="66" xfId="8" applyNumberFormat="1" applyFont="1" applyBorder="1" applyAlignment="1">
      <alignment horizontal="right" vertical="center" shrinkToFit="1"/>
    </xf>
    <xf numFmtId="0" fontId="21" fillId="0" borderId="41" xfId="8" applyFont="1" applyBorder="1" applyAlignment="1">
      <alignment horizontal="center" vertical="center" wrapText="1"/>
    </xf>
    <xf numFmtId="0" fontId="21" fillId="0" borderId="12" xfId="8" applyFont="1" applyBorder="1" applyAlignment="1">
      <alignment horizontal="center" vertical="center" wrapText="1"/>
    </xf>
    <xf numFmtId="0" fontId="21" fillId="0" borderId="51" xfId="8" applyFont="1" applyBorder="1" applyAlignment="1">
      <alignment horizontal="center" vertical="center" wrapText="1"/>
    </xf>
    <xf numFmtId="0" fontId="21" fillId="0" borderId="37" xfId="8" applyFont="1" applyBorder="1" applyAlignment="1">
      <alignment horizontal="center" vertical="center" wrapText="1"/>
    </xf>
    <xf numFmtId="0" fontId="21" fillId="0" borderId="56" xfId="8" applyFont="1" applyBorder="1" applyAlignment="1">
      <alignment horizontal="center" vertical="center" wrapText="1"/>
    </xf>
    <xf numFmtId="0" fontId="21" fillId="0" borderId="40" xfId="8" applyFont="1" applyBorder="1" applyAlignment="1">
      <alignment horizontal="center" vertical="center" wrapText="1"/>
    </xf>
    <xf numFmtId="0" fontId="27" fillId="0" borderId="13" xfId="8" applyFont="1" applyBorder="1" applyAlignment="1">
      <alignment horizontal="center" vertical="center" wrapText="1"/>
    </xf>
    <xf numFmtId="0" fontId="27" fillId="0" borderId="67" xfId="8" applyFont="1" applyBorder="1" applyAlignment="1">
      <alignment horizontal="center" vertical="center" wrapText="1"/>
    </xf>
    <xf numFmtId="0" fontId="28" fillId="0" borderId="31" xfId="8" applyFont="1" applyBorder="1">
      <alignment vertical="center"/>
    </xf>
    <xf numFmtId="0" fontId="28" fillId="0" borderId="42" xfId="8" applyFont="1" applyBorder="1">
      <alignment vertical="center"/>
    </xf>
    <xf numFmtId="178" fontId="21" fillId="0" borderId="32" xfId="8" applyNumberFormat="1" applyFont="1" applyBorder="1" applyAlignment="1">
      <alignment horizontal="right" vertical="center" shrinkToFit="1"/>
    </xf>
    <xf numFmtId="0" fontId="25" fillId="0" borderId="7" xfId="7" applyFont="1" applyBorder="1" applyAlignment="1">
      <alignment horizontal="left" vertical="center"/>
    </xf>
    <xf numFmtId="0" fontId="25" fillId="0" borderId="0" xfId="7" applyFont="1" applyAlignment="1">
      <alignment horizontal="left" vertical="center"/>
    </xf>
    <xf numFmtId="0" fontId="25" fillId="0" borderId="66" xfId="7" applyFont="1" applyBorder="1" applyAlignment="1">
      <alignment horizontal="left" vertical="center"/>
    </xf>
    <xf numFmtId="0" fontId="25" fillId="0" borderId="36" xfId="7" applyFont="1" applyBorder="1" applyAlignment="1">
      <alignment horizontal="center" vertical="center" wrapText="1"/>
    </xf>
    <xf numFmtId="0" fontId="25" fillId="0" borderId="8" xfId="7" applyFont="1" applyBorder="1" applyAlignment="1">
      <alignment horizontal="center" vertical="center" wrapText="1"/>
    </xf>
    <xf numFmtId="0" fontId="25" fillId="0" borderId="9" xfId="7" applyFont="1" applyBorder="1" applyAlignment="1">
      <alignment horizontal="center" vertical="center" wrapText="1"/>
    </xf>
    <xf numFmtId="0" fontId="25" fillId="0" borderId="7" xfId="7" applyFont="1" applyBorder="1" applyAlignment="1">
      <alignment horizontal="center" vertical="center" wrapText="1"/>
    </xf>
    <xf numFmtId="0" fontId="25" fillId="0" borderId="0" xfId="7" applyFont="1" applyAlignment="1">
      <alignment horizontal="center" vertical="center" wrapText="1"/>
    </xf>
    <xf numFmtId="0" fontId="25" fillId="0" borderId="66" xfId="7" applyFont="1" applyBorder="1" applyAlignment="1">
      <alignment horizontal="center" vertical="center" wrapText="1"/>
    </xf>
    <xf numFmtId="0" fontId="25" fillId="0" borderId="74" xfId="7" applyFont="1" applyBorder="1" applyAlignment="1">
      <alignment horizontal="center" vertical="center" wrapText="1"/>
    </xf>
    <xf numFmtId="0" fontId="25" fillId="0" borderId="75" xfId="7" applyFont="1" applyBorder="1" applyAlignment="1">
      <alignment horizontal="center" vertical="center" wrapText="1"/>
    </xf>
    <xf numFmtId="0" fontId="25" fillId="0" borderId="76" xfId="7" applyFont="1" applyBorder="1" applyAlignment="1">
      <alignment horizontal="center" vertical="center" wrapText="1"/>
    </xf>
    <xf numFmtId="0" fontId="25" fillId="0" borderId="36" xfId="7" applyFont="1" applyBorder="1" applyAlignment="1">
      <alignment horizontal="left" vertical="center"/>
    </xf>
    <xf numFmtId="0" fontId="25" fillId="0" borderId="8" xfId="7" applyFont="1" applyBorder="1" applyAlignment="1">
      <alignment horizontal="left" vertical="center"/>
    </xf>
    <xf numFmtId="0" fontId="25" fillId="0" borderId="9" xfId="7" applyFont="1" applyBorder="1" applyAlignment="1">
      <alignment horizontal="left" vertical="center"/>
    </xf>
    <xf numFmtId="178" fontId="21" fillId="0" borderId="36" xfId="8" applyNumberFormat="1" applyFont="1" applyBorder="1" applyAlignment="1">
      <alignment horizontal="right" vertical="center" shrinkToFit="1"/>
    </xf>
    <xf numFmtId="178" fontId="21" fillId="0" borderId="8" xfId="8" applyNumberFormat="1" applyFont="1" applyBorder="1" applyAlignment="1">
      <alignment horizontal="right" vertical="center" shrinkToFit="1"/>
    </xf>
    <xf numFmtId="178" fontId="21" fillId="0" borderId="9" xfId="8" applyNumberFormat="1" applyFont="1" applyBorder="1" applyAlignment="1">
      <alignment horizontal="right" vertical="center" shrinkToFit="1"/>
    </xf>
    <xf numFmtId="0" fontId="27" fillId="0" borderId="0" xfId="8" applyFont="1" applyAlignment="1">
      <alignment horizontal="left" vertical="center" wrapText="1"/>
    </xf>
    <xf numFmtId="0" fontId="27" fillId="0" borderId="66" xfId="8" applyFont="1" applyBorder="1" applyAlignment="1">
      <alignment horizontal="left" vertical="center" wrapText="1"/>
    </xf>
    <xf numFmtId="178" fontId="21" fillId="0" borderId="74" xfId="8" applyNumberFormat="1" applyFont="1" applyBorder="1" applyAlignment="1">
      <alignment horizontal="right" vertical="center" shrinkToFit="1"/>
    </xf>
    <xf numFmtId="178" fontId="21" fillId="0" borderId="75" xfId="8" applyNumberFormat="1" applyFont="1" applyBorder="1" applyAlignment="1">
      <alignment horizontal="right" vertical="center" shrinkToFit="1"/>
    </xf>
    <xf numFmtId="178" fontId="21" fillId="0" borderId="76" xfId="8" applyNumberFormat="1" applyFont="1" applyBorder="1" applyAlignment="1">
      <alignment horizontal="right" vertical="center" shrinkToFit="1"/>
    </xf>
    <xf numFmtId="0" fontId="21" fillId="0" borderId="74" xfId="8" applyFont="1" applyBorder="1" applyAlignment="1">
      <alignment horizontal="left" vertical="center"/>
    </xf>
    <xf numFmtId="0" fontId="21" fillId="0" borderId="75" xfId="8" applyFont="1" applyBorder="1" applyAlignment="1">
      <alignment horizontal="left" vertical="center"/>
    </xf>
    <xf numFmtId="0" fontId="21" fillId="0" borderId="76" xfId="8" applyFont="1" applyBorder="1" applyAlignment="1">
      <alignment horizontal="left" vertical="center"/>
    </xf>
    <xf numFmtId="0" fontId="21" fillId="0" borderId="7" xfId="8" applyFont="1" applyBorder="1" applyAlignment="1">
      <alignment horizontal="left" vertical="center"/>
    </xf>
    <xf numFmtId="0" fontId="21" fillId="0" borderId="66" xfId="8" applyFont="1" applyBorder="1" applyAlignment="1">
      <alignment horizontal="left" vertical="center"/>
    </xf>
    <xf numFmtId="0" fontId="21" fillId="0" borderId="41" xfId="8" applyFont="1" applyBorder="1" applyAlignment="1">
      <alignment horizontal="center" vertical="center" textRotation="255"/>
    </xf>
    <xf numFmtId="0" fontId="21" fillId="0" borderId="65" xfId="8" applyFont="1" applyBorder="1" applyAlignment="1">
      <alignment horizontal="center" vertical="center" textRotation="255"/>
    </xf>
    <xf numFmtId="0" fontId="21" fillId="0" borderId="37" xfId="8" applyFont="1" applyBorder="1" applyAlignment="1">
      <alignment horizontal="center" vertical="center" textRotation="255"/>
    </xf>
    <xf numFmtId="0" fontId="21" fillId="0" borderId="56" xfId="8" applyFont="1" applyBorder="1" applyAlignment="1">
      <alignment horizontal="center" vertical="center" textRotation="255"/>
    </xf>
    <xf numFmtId="0" fontId="21" fillId="0" borderId="40" xfId="8" applyFont="1" applyBorder="1" applyAlignment="1">
      <alignment horizontal="center" vertical="center" textRotation="255"/>
    </xf>
    <xf numFmtId="0" fontId="21" fillId="0" borderId="81" xfId="8" applyFont="1" applyBorder="1" applyAlignment="1">
      <alignment horizontal="center" vertical="center"/>
    </xf>
    <xf numFmtId="0" fontId="21" fillId="0" borderId="25" xfId="8" applyFont="1" applyBorder="1" applyAlignment="1">
      <alignment horizontal="center" vertical="center"/>
    </xf>
    <xf numFmtId="0" fontId="21" fillId="0" borderId="26" xfId="8" applyFont="1" applyBorder="1" applyAlignment="1">
      <alignment horizontal="center" vertical="center"/>
    </xf>
    <xf numFmtId="0" fontId="21" fillId="0" borderId="78" xfId="8" applyFont="1" applyBorder="1" applyAlignment="1">
      <alignment horizontal="center" vertical="center"/>
    </xf>
    <xf numFmtId="0" fontId="21" fillId="0" borderId="77" xfId="8" applyFont="1" applyBorder="1" applyAlignment="1">
      <alignment horizontal="center" vertical="center"/>
    </xf>
    <xf numFmtId="0" fontId="21" fillId="0" borderId="53" xfId="8" applyFont="1" applyBorder="1" applyAlignment="1">
      <alignment horizontal="center" vertical="center"/>
    </xf>
    <xf numFmtId="183" fontId="21" fillId="0" borderId="53" xfId="8" applyNumberFormat="1" applyFont="1" applyBorder="1" applyAlignment="1">
      <alignment horizontal="right" vertical="center" shrinkToFit="1"/>
    </xf>
    <xf numFmtId="183" fontId="21" fillId="0" borderId="79" xfId="8" applyNumberFormat="1" applyFont="1" applyBorder="1" applyAlignment="1">
      <alignment horizontal="right" vertical="center" shrinkToFit="1"/>
    </xf>
    <xf numFmtId="183" fontId="21" fillId="0" borderId="6" xfId="8" applyNumberFormat="1" applyFont="1" applyBorder="1" applyAlignment="1">
      <alignment horizontal="right" vertical="center" shrinkToFit="1"/>
    </xf>
    <xf numFmtId="181" fontId="21" fillId="0" borderId="43" xfId="8" applyNumberFormat="1" applyFont="1" applyBorder="1" applyAlignment="1">
      <alignment horizontal="right" vertical="center" shrinkToFit="1"/>
    </xf>
    <xf numFmtId="0" fontId="21" fillId="0" borderId="30" xfId="8" applyFont="1" applyBorder="1">
      <alignment vertical="center"/>
    </xf>
    <xf numFmtId="0" fontId="21" fillId="0" borderId="39" xfId="8" applyFont="1" applyBorder="1" applyAlignment="1">
      <alignment horizontal="center" vertical="center"/>
    </xf>
    <xf numFmtId="0" fontId="21" fillId="0" borderId="31" xfId="8" applyFont="1" applyBorder="1" applyAlignment="1">
      <alignment horizontal="center" vertical="center"/>
    </xf>
    <xf numFmtId="178" fontId="21" fillId="0" borderId="53" xfId="8" applyNumberFormat="1" applyFont="1" applyBorder="1" applyAlignment="1">
      <alignment horizontal="right" vertical="center" shrinkToFit="1"/>
    </xf>
    <xf numFmtId="178" fontId="21" fillId="0" borderId="79" xfId="8" applyNumberFormat="1" applyFont="1" applyBorder="1" applyAlignment="1">
      <alignment horizontal="right" vertical="center" shrinkToFit="1"/>
    </xf>
    <xf numFmtId="178" fontId="21" fillId="0" borderId="6" xfId="8" applyNumberFormat="1" applyFont="1" applyBorder="1" applyAlignment="1">
      <alignment horizontal="right" vertical="center" shrinkToFit="1"/>
    </xf>
    <xf numFmtId="181" fontId="21" fillId="0" borderId="75" xfId="8" applyNumberFormat="1" applyFont="1" applyBorder="1" applyAlignment="1">
      <alignment horizontal="right" vertical="center"/>
    </xf>
    <xf numFmtId="181" fontId="21" fillId="0" borderId="76" xfId="8" applyNumberFormat="1" applyFont="1" applyBorder="1" applyAlignment="1">
      <alignment horizontal="right" vertical="center"/>
    </xf>
    <xf numFmtId="0" fontId="21" fillId="0" borderId="17" xfId="8" applyFont="1" applyBorder="1">
      <alignment vertical="center"/>
    </xf>
    <xf numFmtId="0" fontId="21" fillId="0" borderId="22" xfId="8" applyFont="1" applyBorder="1" applyAlignment="1">
      <alignment horizontal="center" vertical="center"/>
    </xf>
    <xf numFmtId="0" fontId="21" fillId="0" borderId="19" xfId="8" applyFont="1" applyBorder="1" applyAlignment="1">
      <alignment horizontal="center" vertical="center"/>
    </xf>
    <xf numFmtId="0" fontId="21" fillId="0" borderId="80" xfId="8" applyFont="1" applyBorder="1" applyAlignment="1">
      <alignment horizontal="center" vertical="center"/>
    </xf>
    <xf numFmtId="0" fontId="21" fillId="0" borderId="36" xfId="8" applyFont="1" applyBorder="1" applyAlignment="1">
      <alignment horizontal="center" vertical="center"/>
    </xf>
    <xf numFmtId="0" fontId="21" fillId="0" borderId="8" xfId="8" applyFont="1" applyBorder="1" applyAlignment="1">
      <alignment horizontal="center" vertical="center"/>
    </xf>
    <xf numFmtId="0" fontId="21" fillId="0" borderId="74" xfId="8" applyFont="1" applyBorder="1" applyAlignment="1">
      <alignment horizontal="center" vertical="center"/>
    </xf>
    <xf numFmtId="0" fontId="21" fillId="0" borderId="75" xfId="8" applyFont="1" applyBorder="1" applyAlignment="1">
      <alignment horizontal="center" vertical="center"/>
    </xf>
    <xf numFmtId="178" fontId="21" fillId="0" borderId="8" xfId="8" applyNumberFormat="1" applyFont="1" applyBorder="1" applyAlignment="1">
      <alignment horizontal="right" vertical="center"/>
    </xf>
    <xf numFmtId="0" fontId="25" fillId="0" borderId="41" xfId="8" applyFont="1" applyBorder="1">
      <alignment vertical="center"/>
    </xf>
    <xf numFmtId="0" fontId="25" fillId="0" borderId="12" xfId="8" applyFont="1" applyBorder="1">
      <alignment vertical="center"/>
    </xf>
    <xf numFmtId="0" fontId="25" fillId="0" borderId="51" xfId="8" applyFont="1" applyBorder="1">
      <alignment vertical="center"/>
    </xf>
    <xf numFmtId="185" fontId="25" fillId="0" borderId="41" xfId="8" applyNumberFormat="1" applyFont="1" applyBorder="1" applyAlignment="1">
      <alignment horizontal="right" vertical="center" shrinkToFit="1"/>
    </xf>
    <xf numFmtId="185" fontId="25" fillId="0" borderId="12" xfId="8" applyNumberFormat="1" applyFont="1" applyBorder="1" applyAlignment="1">
      <alignment horizontal="right" vertical="center" shrinkToFit="1"/>
    </xf>
    <xf numFmtId="185" fontId="25" fillId="0" borderId="13" xfId="8" applyNumberFormat="1" applyFont="1" applyBorder="1" applyAlignment="1">
      <alignment horizontal="right" vertical="center" shrinkToFit="1"/>
    </xf>
    <xf numFmtId="181" fontId="21" fillId="0" borderId="39" xfId="8" applyNumberFormat="1" applyFont="1" applyBorder="1" applyAlignment="1">
      <alignment horizontal="right" vertical="center" shrinkToFit="1"/>
    </xf>
    <xf numFmtId="181" fontId="21" fillId="0" borderId="31" xfId="8" applyNumberFormat="1" applyFont="1" applyBorder="1" applyAlignment="1">
      <alignment horizontal="right" vertical="center" shrinkToFit="1"/>
    </xf>
    <xf numFmtId="181" fontId="21" fillId="0" borderId="42" xfId="8" applyNumberFormat="1" applyFont="1" applyBorder="1" applyAlignment="1">
      <alignment horizontal="right" vertical="center" shrinkToFit="1"/>
    </xf>
    <xf numFmtId="181" fontId="21" fillId="0" borderId="32" xfId="8" applyNumberFormat="1" applyFont="1" applyBorder="1" applyAlignment="1">
      <alignment horizontal="right" vertical="center" shrinkToFit="1"/>
    </xf>
    <xf numFmtId="0" fontId="25" fillId="0" borderId="41" xfId="9" applyFont="1" applyBorder="1" applyAlignment="1">
      <alignment horizontal="center" vertical="center" shrinkToFit="1"/>
    </xf>
    <xf numFmtId="0" fontId="25" fillId="0" borderId="12" xfId="9" applyFont="1" applyBorder="1" applyAlignment="1">
      <alignment horizontal="center" vertical="center" shrinkToFit="1"/>
    </xf>
    <xf numFmtId="0" fontId="25" fillId="0" borderId="51" xfId="9" applyFont="1" applyBorder="1" applyAlignment="1">
      <alignment horizontal="center" vertical="center" shrinkToFit="1"/>
    </xf>
    <xf numFmtId="178" fontId="25" fillId="0" borderId="39" xfId="8" applyNumberFormat="1" applyFont="1" applyBorder="1" applyAlignment="1">
      <alignment horizontal="right" vertical="center" shrinkToFit="1"/>
    </xf>
    <xf numFmtId="178" fontId="25" fillId="0" borderId="31" xfId="8" applyNumberFormat="1" applyFont="1" applyBorder="1" applyAlignment="1">
      <alignment horizontal="right" vertical="center" shrinkToFit="1"/>
    </xf>
    <xf numFmtId="178" fontId="25" fillId="0" borderId="32" xfId="8" applyNumberFormat="1" applyFont="1" applyBorder="1" applyAlignment="1">
      <alignment horizontal="right" vertical="center" shrinkToFit="1"/>
    </xf>
    <xf numFmtId="0" fontId="21" fillId="0" borderId="11" xfId="8" applyFont="1" applyBorder="1" applyAlignment="1">
      <alignment horizontal="center" vertical="center"/>
    </xf>
    <xf numFmtId="0" fontId="21" fillId="0" borderId="24" xfId="8" applyFont="1" applyBorder="1" applyAlignment="1">
      <alignment horizontal="center" vertical="center"/>
    </xf>
    <xf numFmtId="178" fontId="21" fillId="0" borderId="9" xfId="8" applyNumberFormat="1" applyFont="1" applyBorder="1" applyAlignment="1">
      <alignment horizontal="right" vertical="center"/>
    </xf>
    <xf numFmtId="0" fontId="25" fillId="0" borderId="44" xfId="9" applyFont="1" applyBorder="1" applyAlignment="1">
      <alignment horizontal="center" vertical="center" shrinkToFit="1"/>
    </xf>
    <xf numFmtId="0" fontId="25" fillId="0" borderId="18" xfId="9" applyFont="1" applyBorder="1" applyAlignment="1">
      <alignment horizontal="center" vertical="center" shrinkToFit="1"/>
    </xf>
    <xf numFmtId="0" fontId="25" fillId="0" borderId="43" xfId="9" applyFont="1" applyBorder="1" applyAlignment="1">
      <alignment horizontal="center" vertical="center" shrinkToFit="1"/>
    </xf>
    <xf numFmtId="0" fontId="21" fillId="0" borderId="70" xfId="8" applyFont="1" applyBorder="1" applyAlignment="1">
      <alignment horizontal="center" vertical="center"/>
    </xf>
    <xf numFmtId="181" fontId="21" fillId="0" borderId="74" xfId="8" applyNumberFormat="1" applyFont="1" applyBorder="1" applyAlignment="1">
      <alignment horizontal="right" vertical="center" shrinkToFit="1"/>
    </xf>
    <xf numFmtId="181" fontId="21" fillId="0" borderId="75" xfId="8" applyNumberFormat="1" applyFont="1" applyBorder="1" applyAlignment="1">
      <alignment horizontal="right" vertical="center" shrinkToFit="1"/>
    </xf>
    <xf numFmtId="181" fontId="21" fillId="0" borderId="76" xfId="8" applyNumberFormat="1" applyFont="1" applyBorder="1" applyAlignment="1">
      <alignment horizontal="right" vertical="center" shrinkToFit="1"/>
    </xf>
    <xf numFmtId="0" fontId="21" fillId="0" borderId="36" xfId="10" applyBorder="1" applyAlignment="1">
      <alignment horizontal="left" vertical="center"/>
    </xf>
    <xf numFmtId="0" fontId="21" fillId="0" borderId="8" xfId="10" applyBorder="1" applyAlignment="1">
      <alignment horizontal="left" vertical="center"/>
    </xf>
    <xf numFmtId="0" fontId="21" fillId="0" borderId="9" xfId="10" applyBorder="1" applyAlignment="1">
      <alignment horizontal="left" vertical="center"/>
    </xf>
    <xf numFmtId="183" fontId="21" fillId="0" borderId="7" xfId="8" applyNumberFormat="1" applyFont="1" applyBorder="1" applyAlignment="1">
      <alignment horizontal="right" vertical="center" shrinkToFit="1"/>
    </xf>
    <xf numFmtId="183" fontId="21" fillId="0" borderId="0" xfId="8" applyNumberFormat="1" applyFont="1" applyAlignment="1">
      <alignment horizontal="right" vertical="center" shrinkToFit="1"/>
    </xf>
    <xf numFmtId="183" fontId="21" fillId="0" borderId="66" xfId="8" applyNumberFormat="1" applyFont="1" applyBorder="1" applyAlignment="1">
      <alignment horizontal="right" vertical="center" shrinkToFit="1"/>
    </xf>
    <xf numFmtId="0" fontId="21" fillId="0" borderId="36" xfId="8" applyFont="1" applyBorder="1" applyAlignment="1">
      <alignment horizontal="center" vertical="center" wrapText="1"/>
    </xf>
    <xf numFmtId="0" fontId="21" fillId="0" borderId="8" xfId="8" applyFont="1" applyBorder="1" applyAlignment="1">
      <alignment horizontal="center" vertical="center" wrapText="1"/>
    </xf>
    <xf numFmtId="0" fontId="21" fillId="0" borderId="23" xfId="8" applyFont="1" applyBorder="1" applyAlignment="1">
      <alignment horizontal="center" vertical="center" wrapText="1"/>
    </xf>
    <xf numFmtId="0" fontId="21" fillId="0" borderId="7" xfId="8" applyFont="1" applyBorder="1" applyAlignment="1">
      <alignment horizontal="center" vertical="center" wrapText="1"/>
    </xf>
    <xf numFmtId="0" fontId="21" fillId="0" borderId="0" xfId="8" applyFont="1" applyAlignment="1">
      <alignment horizontal="center" vertical="center" wrapText="1"/>
    </xf>
    <xf numFmtId="0" fontId="21" fillId="0" borderId="38" xfId="8" applyFont="1" applyBorder="1" applyAlignment="1">
      <alignment horizontal="center" vertical="center" wrapText="1"/>
    </xf>
    <xf numFmtId="0" fontId="21" fillId="0" borderId="74" xfId="8" applyFont="1" applyBorder="1" applyAlignment="1">
      <alignment horizontal="center" vertical="center" wrapText="1"/>
    </xf>
    <xf numFmtId="0" fontId="21" fillId="0" borderId="75" xfId="8" applyFont="1" applyBorder="1" applyAlignment="1">
      <alignment horizontal="center" vertical="center" wrapText="1"/>
    </xf>
    <xf numFmtId="0" fontId="21" fillId="0" borderId="70" xfId="8" applyFont="1" applyBorder="1" applyAlignment="1">
      <alignment horizontal="center" vertical="center" wrapText="1"/>
    </xf>
    <xf numFmtId="0" fontId="25" fillId="0" borderId="64" xfId="8" applyFont="1" applyBorder="1">
      <alignment vertical="center"/>
    </xf>
    <xf numFmtId="0" fontId="25" fillId="0" borderId="25" xfId="8" applyFont="1" applyBorder="1">
      <alignment vertical="center"/>
    </xf>
    <xf numFmtId="0" fontId="25" fillId="0" borderId="46" xfId="8" applyFont="1" applyBorder="1">
      <alignment vertical="center"/>
    </xf>
    <xf numFmtId="178" fontId="25" fillId="0" borderId="64" xfId="8" applyNumberFormat="1" applyFont="1" applyBorder="1" applyAlignment="1">
      <alignment horizontal="right" vertical="center" shrinkToFit="1"/>
    </xf>
    <xf numFmtId="178" fontId="25" fillId="0" borderId="8" xfId="8" applyNumberFormat="1" applyFont="1" applyBorder="1" applyAlignment="1">
      <alignment horizontal="right" vertical="center" shrinkToFit="1"/>
    </xf>
    <xf numFmtId="178" fontId="25" fillId="0" borderId="9" xfId="8" applyNumberFormat="1" applyFont="1" applyBorder="1" applyAlignment="1">
      <alignment horizontal="right" vertical="center" shrinkToFit="1"/>
    </xf>
    <xf numFmtId="0" fontId="21" fillId="0" borderId="30" xfId="8" applyFont="1" applyBorder="1" applyAlignment="1">
      <alignment horizontal="center" vertical="center"/>
    </xf>
    <xf numFmtId="0" fontId="21" fillId="0" borderId="42" xfId="8" applyFont="1" applyBorder="1" applyAlignment="1">
      <alignment horizontal="center" vertical="center"/>
    </xf>
    <xf numFmtId="0" fontId="21" fillId="0" borderId="39" xfId="8" applyFont="1" applyBorder="1" applyAlignment="1">
      <alignment horizontal="center" vertical="center" shrinkToFit="1"/>
    </xf>
    <xf numFmtId="0" fontId="21" fillId="0" borderId="31" xfId="8" applyFont="1" applyBorder="1" applyAlignment="1">
      <alignment horizontal="center" vertical="center" shrinkToFit="1"/>
    </xf>
    <xf numFmtId="0" fontId="21" fillId="0" borderId="42" xfId="8" applyFont="1" applyBorder="1" applyAlignment="1">
      <alignment horizontal="center" vertical="center" shrinkToFit="1"/>
    </xf>
    <xf numFmtId="0" fontId="21" fillId="0" borderId="32" xfId="8" applyFont="1" applyBorder="1" applyAlignment="1">
      <alignment horizontal="center" vertical="center" shrinkToFit="1"/>
    </xf>
    <xf numFmtId="0" fontId="25" fillId="0" borderId="31" xfId="8" applyFont="1" applyBorder="1">
      <alignment vertical="center"/>
    </xf>
    <xf numFmtId="0" fontId="25" fillId="0" borderId="42" xfId="8" applyFont="1" applyBorder="1">
      <alignment vertical="center"/>
    </xf>
    <xf numFmtId="185" fontId="21" fillId="0" borderId="44" xfId="8" applyNumberFormat="1" applyFont="1" applyBorder="1" applyAlignment="1">
      <alignment horizontal="right" vertical="center" shrinkToFit="1"/>
    </xf>
    <xf numFmtId="185" fontId="21" fillId="0" borderId="18" xfId="8" applyNumberFormat="1" applyFont="1" applyBorder="1" applyAlignment="1">
      <alignment horizontal="right" vertical="center" shrinkToFit="1"/>
    </xf>
    <xf numFmtId="185" fontId="21" fillId="0" borderId="19" xfId="8" applyNumberFormat="1" applyFont="1" applyBorder="1" applyAlignment="1">
      <alignment horizontal="right" vertical="center" shrinkToFit="1"/>
    </xf>
    <xf numFmtId="0" fontId="21" fillId="0" borderId="1" xfId="8" applyFont="1" applyBorder="1" applyAlignment="1">
      <alignment horizontal="center" vertical="center"/>
    </xf>
    <xf numFmtId="0" fontId="21" fillId="0" borderId="2" xfId="8" applyFont="1" applyBorder="1" applyAlignment="1">
      <alignment horizontal="center" vertical="center"/>
    </xf>
    <xf numFmtId="0" fontId="21" fillId="0" borderId="45" xfId="8" applyFont="1" applyBorder="1">
      <alignment vertical="center"/>
    </xf>
    <xf numFmtId="0" fontId="21" fillId="0" borderId="25" xfId="8" applyFont="1" applyBorder="1">
      <alignment vertical="center"/>
    </xf>
    <xf numFmtId="0" fontId="21" fillId="0" borderId="46" xfId="8" applyFont="1" applyBorder="1">
      <alignment vertical="center"/>
    </xf>
    <xf numFmtId="178" fontId="21" fillId="0" borderId="45" xfId="8" applyNumberFormat="1" applyFont="1" applyBorder="1" applyAlignment="1">
      <alignment horizontal="right" vertical="center" shrinkToFit="1"/>
    </xf>
    <xf numFmtId="178" fontId="21" fillId="0" borderId="25" xfId="8" applyNumberFormat="1" applyFont="1" applyBorder="1" applyAlignment="1">
      <alignment horizontal="right" vertical="center" shrinkToFit="1"/>
    </xf>
    <xf numFmtId="178" fontId="21" fillId="0" borderId="26" xfId="8" applyNumberFormat="1" applyFont="1" applyBorder="1" applyAlignment="1">
      <alignment horizontal="right" vertical="center" shrinkToFit="1"/>
    </xf>
    <xf numFmtId="0" fontId="21" fillId="0" borderId="9" xfId="8" applyFont="1" applyBorder="1" applyAlignment="1">
      <alignment horizontal="center" vertical="center"/>
    </xf>
    <xf numFmtId="0" fontId="21" fillId="0" borderId="7" xfId="8" applyFont="1" applyBorder="1" applyAlignment="1">
      <alignment horizontal="center" vertical="center"/>
    </xf>
    <xf numFmtId="0" fontId="21" fillId="0" borderId="66" xfId="8" applyFont="1" applyBorder="1" applyAlignment="1">
      <alignment horizontal="center" vertical="center"/>
    </xf>
    <xf numFmtId="182" fontId="21" fillId="0" borderId="7" xfId="8" applyNumberFormat="1" applyFont="1" applyBorder="1" applyAlignment="1">
      <alignment horizontal="right" vertical="center" shrinkToFit="1"/>
    </xf>
    <xf numFmtId="182" fontId="21" fillId="0" borderId="0" xfId="8" applyNumberFormat="1" applyFont="1" applyAlignment="1">
      <alignment horizontal="right" vertical="center" shrinkToFit="1"/>
    </xf>
    <xf numFmtId="182" fontId="21" fillId="0" borderId="66" xfId="8" applyNumberFormat="1" applyFont="1" applyBorder="1" applyAlignment="1">
      <alignment horizontal="right" vertical="center" shrinkToFit="1"/>
    </xf>
    <xf numFmtId="0" fontId="21" fillId="0" borderId="14" xfId="8" applyFont="1" applyBorder="1" applyAlignment="1">
      <alignment horizontal="center" vertical="center"/>
    </xf>
    <xf numFmtId="0" fontId="21" fillId="0" borderId="15" xfId="8" applyFont="1" applyBorder="1" applyAlignment="1">
      <alignment horizontal="center" vertical="center"/>
    </xf>
    <xf numFmtId="0" fontId="21" fillId="0" borderId="47" xfId="8" applyFont="1" applyBorder="1" applyAlignment="1">
      <alignment horizontal="center" vertical="center"/>
    </xf>
    <xf numFmtId="0" fontId="21" fillId="0" borderId="38" xfId="8" applyFont="1" applyBorder="1" applyAlignment="1">
      <alignment horizontal="center" vertical="center"/>
    </xf>
    <xf numFmtId="0" fontId="21" fillId="0" borderId="48" xfId="8" applyFont="1" applyBorder="1" applyAlignment="1">
      <alignment horizontal="center" vertical="center"/>
    </xf>
    <xf numFmtId="0" fontId="21" fillId="0" borderId="52" xfId="8" applyFont="1" applyBorder="1" applyAlignment="1">
      <alignment horizontal="center" vertical="center"/>
    </xf>
    <xf numFmtId="0" fontId="21" fillId="0" borderId="71" xfId="8" applyFont="1" applyBorder="1" applyAlignment="1">
      <alignment horizontal="center" vertical="center"/>
    </xf>
    <xf numFmtId="0" fontId="21" fillId="0" borderId="16" xfId="8" applyFont="1" applyBorder="1" applyAlignment="1">
      <alignment horizontal="center" vertical="center"/>
    </xf>
    <xf numFmtId="0" fontId="21" fillId="0" borderId="65" xfId="8" applyFont="1" applyBorder="1" applyAlignment="1">
      <alignment horizontal="center" vertical="center"/>
    </xf>
    <xf numFmtId="0" fontId="21" fillId="0" borderId="49" xfId="8" applyFont="1" applyBorder="1" applyAlignment="1">
      <alignment horizontal="center" vertical="center"/>
    </xf>
    <xf numFmtId="0" fontId="21" fillId="0" borderId="72" xfId="8" applyFont="1" applyBorder="1" applyAlignment="1">
      <alignment horizontal="center" vertical="center"/>
    </xf>
    <xf numFmtId="0" fontId="21" fillId="0" borderId="73" xfId="8" applyFont="1" applyBorder="1" applyAlignment="1">
      <alignment horizontal="center" vertical="center"/>
    </xf>
    <xf numFmtId="49" fontId="21" fillId="0" borderId="41" xfId="8" applyNumberFormat="1" applyFont="1" applyBorder="1" applyAlignment="1">
      <alignment horizontal="center" vertical="center"/>
    </xf>
    <xf numFmtId="49" fontId="21" fillId="0" borderId="12" xfId="8" applyNumberFormat="1" applyFont="1" applyBorder="1" applyAlignment="1">
      <alignment horizontal="center" vertical="center"/>
    </xf>
    <xf numFmtId="49" fontId="21" fillId="0" borderId="13" xfId="8" applyNumberFormat="1" applyFont="1" applyBorder="1" applyAlignment="1">
      <alignment horizontal="center" vertical="center"/>
    </xf>
    <xf numFmtId="49" fontId="21" fillId="0" borderId="65" xfId="8" applyNumberFormat="1" applyFont="1" applyBorder="1" applyAlignment="1">
      <alignment horizontal="center" vertical="center"/>
    </xf>
    <xf numFmtId="49" fontId="21" fillId="0" borderId="66" xfId="8" applyNumberFormat="1" applyFont="1" applyBorder="1" applyAlignment="1">
      <alignment horizontal="center" vertical="center"/>
    </xf>
    <xf numFmtId="49" fontId="21" fillId="0" borderId="72" xfId="8" applyNumberFormat="1" applyFont="1" applyBorder="1" applyAlignment="1">
      <alignment horizontal="center" vertical="center"/>
    </xf>
    <xf numFmtId="49" fontId="21" fillId="0" borderId="75" xfId="8" applyNumberFormat="1" applyFont="1" applyBorder="1" applyAlignment="1">
      <alignment horizontal="center" vertical="center"/>
    </xf>
    <xf numFmtId="49" fontId="21" fillId="0" borderId="76" xfId="8" applyNumberFormat="1" applyFont="1" applyBorder="1" applyAlignment="1">
      <alignment horizontal="center" vertical="center"/>
    </xf>
    <xf numFmtId="0" fontId="21" fillId="0" borderId="36" xfId="8" applyFont="1" applyBorder="1" applyAlignment="1">
      <alignment horizontal="left" vertical="center"/>
    </xf>
    <xf numFmtId="0" fontId="21" fillId="0" borderId="8" xfId="8" applyFont="1" applyBorder="1" applyAlignment="1">
      <alignment horizontal="left" vertical="center"/>
    </xf>
    <xf numFmtId="0" fontId="21" fillId="0" borderId="9" xfId="8" applyFont="1" applyBorder="1" applyAlignment="1">
      <alignment horizontal="left" vertical="center"/>
    </xf>
    <xf numFmtId="181" fontId="21" fillId="0" borderId="36" xfId="8" applyNumberFormat="1" applyFont="1" applyBorder="1" applyAlignment="1">
      <alignment horizontal="right" vertical="center" shrinkToFit="1"/>
    </xf>
    <xf numFmtId="181" fontId="21" fillId="0" borderId="8" xfId="8" applyNumberFormat="1" applyFont="1" applyBorder="1" applyAlignment="1">
      <alignment horizontal="right" vertical="center" shrinkToFit="1"/>
    </xf>
    <xf numFmtId="181" fontId="21" fillId="0" borderId="9" xfId="8" applyNumberFormat="1" applyFont="1" applyBorder="1" applyAlignment="1">
      <alignment horizontal="right" vertical="center" shrinkToFit="1"/>
    </xf>
    <xf numFmtId="49" fontId="22" fillId="0" borderId="0" xfId="8" applyNumberFormat="1" applyFont="1" applyAlignment="1">
      <alignment horizontal="center" vertical="center"/>
    </xf>
    <xf numFmtId="0" fontId="21" fillId="0" borderId="4" xfId="8" applyFont="1" applyBorder="1" applyAlignment="1">
      <alignment horizontal="center" vertical="center"/>
    </xf>
    <xf numFmtId="0" fontId="21" fillId="0" borderId="23" xfId="8" applyFont="1" applyBorder="1" applyAlignment="1">
      <alignment horizontal="center" vertical="center"/>
    </xf>
    <xf numFmtId="0" fontId="21" fillId="0" borderId="5" xfId="8" applyFont="1" applyBorder="1" applyAlignment="1">
      <alignment horizontal="center" vertical="center"/>
    </xf>
    <xf numFmtId="0" fontId="21" fillId="0" borderId="68" xfId="8" applyFont="1" applyBorder="1" applyAlignment="1">
      <alignment horizontal="center" vertical="center"/>
    </xf>
    <xf numFmtId="0" fontId="21" fillId="0" borderId="50" xfId="8" applyFont="1" applyBorder="1" applyAlignment="1">
      <alignment horizontal="center" vertical="center"/>
    </xf>
    <xf numFmtId="0" fontId="21" fillId="0" borderId="64" xfId="8" applyFont="1" applyBorder="1" applyAlignment="1">
      <alignment horizontal="center" vertical="center"/>
    </xf>
    <xf numFmtId="0" fontId="21" fillId="0" borderId="10" xfId="8" applyFont="1" applyBorder="1" applyAlignment="1">
      <alignment horizontal="center" vertical="center"/>
    </xf>
    <xf numFmtId="0" fontId="21" fillId="0" borderId="69" xfId="8" applyFont="1" applyBorder="1" applyAlignment="1">
      <alignment horizontal="center" vertical="center"/>
    </xf>
    <xf numFmtId="0" fontId="21" fillId="0" borderId="67" xfId="8" applyFont="1" applyBorder="1" applyAlignment="1">
      <alignment horizontal="center" vertical="center"/>
    </xf>
    <xf numFmtId="0" fontId="21" fillId="0" borderId="3" xfId="8" applyFont="1" applyBorder="1" applyAlignment="1">
      <alignment horizontal="center" vertical="center"/>
    </xf>
    <xf numFmtId="0" fontId="21" fillId="0" borderId="37" xfId="11" applyFont="1" applyBorder="1">
      <alignment vertical="center"/>
    </xf>
    <xf numFmtId="0" fontId="21" fillId="0" borderId="56" xfId="11" applyFont="1" applyBorder="1">
      <alignment vertical="center"/>
    </xf>
    <xf numFmtId="0" fontId="21" fillId="0" borderId="40" xfId="11" applyFont="1" applyBorder="1">
      <alignment vertical="center"/>
    </xf>
    <xf numFmtId="178" fontId="21" fillId="0" borderId="37" xfId="11" applyNumberFormat="1" applyFont="1" applyBorder="1" applyAlignment="1">
      <alignment horizontal="right" vertical="center" shrinkToFit="1"/>
    </xf>
    <xf numFmtId="0" fontId="2" fillId="0" borderId="56" xfId="11" applyBorder="1" applyAlignment="1">
      <alignment horizontal="right" vertical="center" shrinkToFit="1"/>
    </xf>
    <xf numFmtId="0" fontId="2" fillId="0" borderId="89" xfId="11" applyBorder="1" applyAlignment="1">
      <alignment horizontal="right" vertical="center" shrinkToFit="1"/>
    </xf>
    <xf numFmtId="181" fontId="21" fillId="0" borderId="91" xfId="11" applyNumberFormat="1" applyFont="1" applyBorder="1" applyAlignment="1">
      <alignment horizontal="right" vertical="center" shrinkToFit="1"/>
    </xf>
    <xf numFmtId="181" fontId="2" fillId="0" borderId="56" xfId="11" applyNumberFormat="1" applyBorder="1" applyAlignment="1">
      <alignment horizontal="right" vertical="center" shrinkToFit="1"/>
    </xf>
    <xf numFmtId="181" fontId="2" fillId="0" borderId="89" xfId="11" applyNumberFormat="1" applyBorder="1" applyAlignment="1">
      <alignment horizontal="right" vertical="center" shrinkToFit="1"/>
    </xf>
    <xf numFmtId="178" fontId="21" fillId="0" borderId="91" xfId="11" applyNumberFormat="1" applyFont="1" applyBorder="1" applyAlignment="1">
      <alignment horizontal="right" vertical="center" shrinkToFit="1"/>
    </xf>
    <xf numFmtId="178" fontId="21" fillId="5" borderId="91" xfId="11" applyNumberFormat="1" applyFont="1" applyFill="1" applyBorder="1" applyAlignment="1">
      <alignment horizontal="right" vertical="center" shrinkToFit="1"/>
    </xf>
    <xf numFmtId="178" fontId="21" fillId="5" borderId="56" xfId="11" applyNumberFormat="1" applyFont="1" applyFill="1" applyBorder="1" applyAlignment="1">
      <alignment horizontal="right" vertical="center" shrinkToFit="1"/>
    </xf>
    <xf numFmtId="178" fontId="21" fillId="5" borderId="89" xfId="11" applyNumberFormat="1" applyFont="1" applyFill="1" applyBorder="1" applyAlignment="1">
      <alignment horizontal="right" vertical="center" shrinkToFit="1"/>
    </xf>
    <xf numFmtId="0" fontId="21" fillId="5" borderId="91" xfId="11" applyFont="1" applyFill="1" applyBorder="1" applyAlignment="1">
      <alignment horizontal="right" vertical="center" shrinkToFit="1"/>
    </xf>
    <xf numFmtId="0" fontId="21" fillId="5" borderId="56" xfId="11" applyFont="1" applyFill="1" applyBorder="1" applyAlignment="1">
      <alignment horizontal="right" vertical="center" shrinkToFit="1"/>
    </xf>
    <xf numFmtId="0" fontId="21" fillId="5" borderId="40" xfId="11" applyFont="1" applyFill="1" applyBorder="1" applyAlignment="1">
      <alignment horizontal="right" vertical="center" shrinkToFit="1"/>
    </xf>
    <xf numFmtId="0" fontId="21" fillId="0" borderId="65" xfId="11" applyFont="1" applyBorder="1">
      <alignment vertical="center"/>
    </xf>
    <xf numFmtId="0" fontId="21" fillId="0" borderId="0" xfId="11" applyFont="1">
      <alignment vertical="center"/>
    </xf>
    <xf numFmtId="0" fontId="21" fillId="0" borderId="38" xfId="11" applyFont="1" applyBorder="1">
      <alignment vertical="center"/>
    </xf>
    <xf numFmtId="178" fontId="21" fillId="0" borderId="65" xfId="11" applyNumberFormat="1" applyFont="1" applyBorder="1" applyAlignment="1">
      <alignment horizontal="right" vertical="center" shrinkToFit="1"/>
    </xf>
    <xf numFmtId="178" fontId="21" fillId="0" borderId="0" xfId="11" applyNumberFormat="1" applyFont="1" applyAlignment="1">
      <alignment horizontal="right" vertical="center" shrinkToFit="1"/>
    </xf>
    <xf numFmtId="178" fontId="21" fillId="0" borderId="85" xfId="11" applyNumberFormat="1" applyFont="1" applyBorder="1" applyAlignment="1">
      <alignment horizontal="right" vertical="center" shrinkToFit="1"/>
    </xf>
    <xf numFmtId="181" fontId="21" fillId="0" borderId="88" xfId="11" applyNumberFormat="1" applyFont="1" applyBorder="1" applyAlignment="1">
      <alignment horizontal="right" vertical="center" shrinkToFit="1"/>
    </xf>
    <xf numFmtId="181" fontId="21" fillId="0" borderId="0" xfId="11" applyNumberFormat="1" applyFont="1" applyAlignment="1">
      <alignment horizontal="right" vertical="center" shrinkToFit="1"/>
    </xf>
    <xf numFmtId="181" fontId="21" fillId="0" borderId="85" xfId="11" applyNumberFormat="1" applyFont="1" applyBorder="1" applyAlignment="1">
      <alignment horizontal="right" vertical="center" shrinkToFit="1"/>
    </xf>
    <xf numFmtId="178" fontId="21" fillId="0" borderId="88" xfId="11" applyNumberFormat="1" applyFont="1" applyBorder="1" applyAlignment="1">
      <alignment horizontal="right" vertical="center" shrinkToFit="1"/>
    </xf>
    <xf numFmtId="178" fontId="21" fillId="5" borderId="88" xfId="11" applyNumberFormat="1" applyFont="1" applyFill="1" applyBorder="1" applyAlignment="1">
      <alignment horizontal="right" vertical="center" shrinkToFit="1"/>
    </xf>
    <xf numFmtId="178" fontId="21" fillId="5" borderId="0" xfId="11" applyNumberFormat="1" applyFont="1" applyFill="1" applyAlignment="1">
      <alignment horizontal="right" vertical="center" shrinkToFit="1"/>
    </xf>
    <xf numFmtId="178" fontId="21" fillId="5" borderId="85" xfId="11" applyNumberFormat="1" applyFont="1" applyFill="1" applyBorder="1" applyAlignment="1">
      <alignment horizontal="right" vertical="center" shrinkToFit="1"/>
    </xf>
    <xf numFmtId="0" fontId="21" fillId="5" borderId="88" xfId="11" applyFont="1" applyFill="1" applyBorder="1" applyAlignment="1">
      <alignment horizontal="right" vertical="center" shrinkToFit="1"/>
    </xf>
    <xf numFmtId="0" fontId="21" fillId="5" borderId="0" xfId="11" applyFont="1" applyFill="1" applyAlignment="1">
      <alignment horizontal="right" vertical="center" shrinkToFit="1"/>
    </xf>
    <xf numFmtId="0" fontId="21" fillId="5" borderId="38" xfId="11" applyFont="1" applyFill="1" applyBorder="1" applyAlignment="1">
      <alignment horizontal="right" vertical="center" shrinkToFit="1"/>
    </xf>
    <xf numFmtId="0" fontId="2" fillId="0" borderId="0" xfId="11" applyAlignment="1">
      <alignment horizontal="right" vertical="center" shrinkToFit="1"/>
    </xf>
    <xf numFmtId="0" fontId="2" fillId="0" borderId="85" xfId="11" applyBorder="1" applyAlignment="1">
      <alignment horizontal="right" vertical="center" shrinkToFit="1"/>
    </xf>
    <xf numFmtId="181" fontId="2" fillId="0" borderId="0" xfId="11" applyNumberFormat="1" applyAlignment="1">
      <alignment horizontal="right" vertical="center" shrinkToFit="1"/>
    </xf>
    <xf numFmtId="181" fontId="2" fillId="0" borderId="85" xfId="11" applyNumberFormat="1" applyBorder="1" applyAlignment="1">
      <alignment horizontal="right" vertical="center" shrinkToFit="1"/>
    </xf>
    <xf numFmtId="0" fontId="25" fillId="0" borderId="0" xfId="11" applyFont="1">
      <alignment vertical="center"/>
    </xf>
    <xf numFmtId="0" fontId="25" fillId="0" borderId="38" xfId="11" applyFont="1" applyBorder="1">
      <alignment vertical="center"/>
    </xf>
    <xf numFmtId="0" fontId="21" fillId="0" borderId="41" xfId="11" applyFont="1" applyBorder="1" applyAlignment="1">
      <alignment horizontal="center" vertical="center" textRotation="255"/>
    </xf>
    <xf numFmtId="0" fontId="21" fillId="0" borderId="51" xfId="11" applyFont="1" applyBorder="1" applyAlignment="1">
      <alignment horizontal="center" vertical="center" textRotation="255"/>
    </xf>
    <xf numFmtId="0" fontId="21" fillId="0" borderId="65" xfId="11" applyFont="1" applyBorder="1" applyAlignment="1">
      <alignment horizontal="center" vertical="center" textRotation="255"/>
    </xf>
    <xf numFmtId="0" fontId="21" fillId="0" borderId="38" xfId="11" applyFont="1" applyBorder="1" applyAlignment="1">
      <alignment horizontal="center" vertical="center" textRotation="255"/>
    </xf>
    <xf numFmtId="0" fontId="21" fillId="0" borderId="37" xfId="11" applyFont="1" applyBorder="1" applyAlignment="1">
      <alignment horizontal="center" vertical="center" textRotation="255"/>
    </xf>
    <xf numFmtId="0" fontId="21" fillId="0" borderId="40" xfId="11" applyFont="1" applyBorder="1" applyAlignment="1">
      <alignment horizontal="center" vertical="center" textRotation="255"/>
    </xf>
    <xf numFmtId="178" fontId="21" fillId="0" borderId="56" xfId="11" applyNumberFormat="1" applyFont="1" applyBorder="1" applyAlignment="1">
      <alignment horizontal="right" vertical="center" shrinkToFit="1"/>
    </xf>
    <xf numFmtId="178" fontId="21" fillId="0" borderId="40" xfId="11" applyNumberFormat="1" applyFont="1" applyBorder="1" applyAlignment="1">
      <alignment horizontal="right" vertical="center" shrinkToFit="1"/>
    </xf>
    <xf numFmtId="181" fontId="2" fillId="0" borderId="38" xfId="11" applyNumberFormat="1" applyBorder="1" applyAlignment="1">
      <alignment horizontal="right" vertical="center" shrinkToFit="1"/>
    </xf>
    <xf numFmtId="178" fontId="21" fillId="0" borderId="89" xfId="11" applyNumberFormat="1" applyFont="1" applyBorder="1" applyAlignment="1">
      <alignment horizontal="right" vertical="center" shrinkToFit="1"/>
    </xf>
    <xf numFmtId="181" fontId="21" fillId="0" borderId="90" xfId="11" applyNumberFormat="1" applyFont="1" applyBorder="1" applyAlignment="1">
      <alignment horizontal="right" vertical="center" shrinkToFit="1"/>
    </xf>
    <xf numFmtId="178" fontId="21" fillId="0" borderId="90" xfId="11" applyNumberFormat="1" applyFont="1" applyBorder="1" applyAlignment="1">
      <alignment horizontal="right" vertical="center" shrinkToFit="1"/>
    </xf>
    <xf numFmtId="181" fontId="21" fillId="0" borderId="56" xfId="11" applyNumberFormat="1" applyFont="1" applyBorder="1" applyAlignment="1">
      <alignment horizontal="right" vertical="center" shrinkToFit="1"/>
    </xf>
    <xf numFmtId="181" fontId="21" fillId="0" borderId="40" xfId="11" applyNumberFormat="1" applyFont="1" applyBorder="1" applyAlignment="1">
      <alignment horizontal="right" vertical="center" shrinkToFit="1"/>
    </xf>
    <xf numFmtId="0" fontId="21" fillId="0" borderId="65" xfId="11" applyFont="1" applyBorder="1" applyAlignment="1">
      <alignment horizontal="left" vertical="center"/>
    </xf>
    <xf numFmtId="0" fontId="21" fillId="0" borderId="0" xfId="11" applyFont="1" applyAlignment="1">
      <alignment horizontal="left" vertical="center"/>
    </xf>
    <xf numFmtId="0" fontId="21" fillId="0" borderId="38" xfId="11" applyFont="1" applyBorder="1" applyAlignment="1">
      <alignment horizontal="left" vertical="center"/>
    </xf>
    <xf numFmtId="0" fontId="2" fillId="0" borderId="38" xfId="11" applyBorder="1" applyAlignment="1">
      <alignment horizontal="right" vertical="center" shrinkToFit="1"/>
    </xf>
    <xf numFmtId="178" fontId="21" fillId="0" borderId="38" xfId="11" applyNumberFormat="1" applyFont="1" applyBorder="1" applyAlignment="1">
      <alignment horizontal="right" vertical="center" shrinkToFit="1"/>
    </xf>
    <xf numFmtId="181" fontId="21" fillId="0" borderId="86" xfId="11" applyNumberFormat="1" applyFont="1" applyBorder="1" applyAlignment="1">
      <alignment horizontal="right" vertical="center" shrinkToFit="1"/>
    </xf>
    <xf numFmtId="178" fontId="21" fillId="0" borderId="86" xfId="11" applyNumberFormat="1" applyFont="1" applyBorder="1" applyAlignment="1">
      <alignment horizontal="right" vertical="center" shrinkToFit="1"/>
    </xf>
    <xf numFmtId="181" fontId="21" fillId="0" borderId="38" xfId="11" applyNumberFormat="1" applyFont="1" applyBorder="1" applyAlignment="1">
      <alignment horizontal="right" vertical="center" shrinkToFit="1"/>
    </xf>
    <xf numFmtId="0" fontId="21" fillId="0" borderId="65" xfId="11" applyFont="1" applyBorder="1" applyAlignment="1">
      <alignment horizontal="center" vertical="center" wrapText="1"/>
    </xf>
    <xf numFmtId="0" fontId="21" fillId="0" borderId="0" xfId="11" applyFont="1" applyAlignment="1">
      <alignment horizontal="center" vertical="center" wrapText="1"/>
    </xf>
    <xf numFmtId="0" fontId="21" fillId="0" borderId="37" xfId="11" applyFont="1" applyBorder="1" applyAlignment="1">
      <alignment horizontal="center" vertical="center" wrapText="1"/>
    </xf>
    <xf numFmtId="0" fontId="21" fillId="0" borderId="56" xfId="11" applyFont="1" applyBorder="1" applyAlignment="1">
      <alignment horizontal="center" vertical="center" wrapText="1"/>
    </xf>
    <xf numFmtId="0" fontId="21" fillId="0" borderId="37" xfId="11" applyFont="1" applyBorder="1" applyAlignment="1">
      <alignment horizontal="left" vertical="center"/>
    </xf>
    <xf numFmtId="0" fontId="21" fillId="0" borderId="56" xfId="11" applyFont="1" applyBorder="1" applyAlignment="1">
      <alignment horizontal="left" vertical="center"/>
    </xf>
    <xf numFmtId="0" fontId="21" fillId="0" borderId="40" xfId="11" applyFont="1" applyBorder="1" applyAlignment="1">
      <alignment horizontal="left" vertical="center"/>
    </xf>
    <xf numFmtId="0" fontId="2" fillId="0" borderId="40" xfId="11" applyBorder="1" applyAlignment="1">
      <alignment horizontal="right" vertical="center" shrinkToFit="1"/>
    </xf>
    <xf numFmtId="0" fontId="21" fillId="0" borderId="41" xfId="11" applyFont="1" applyBorder="1" applyAlignment="1">
      <alignment horizontal="left" vertical="center"/>
    </xf>
    <xf numFmtId="0" fontId="21" fillId="0" borderId="12" xfId="11" applyFont="1" applyBorder="1" applyAlignment="1">
      <alignment horizontal="left" vertical="center"/>
    </xf>
    <xf numFmtId="0" fontId="21" fillId="0" borderId="51" xfId="11" applyFont="1" applyBorder="1" applyAlignment="1">
      <alignment horizontal="left" vertical="center"/>
    </xf>
    <xf numFmtId="0" fontId="21" fillId="0" borderId="39" xfId="11" applyFont="1" applyBorder="1" applyAlignment="1">
      <alignment horizontal="center" vertical="center"/>
    </xf>
    <xf numFmtId="0" fontId="21" fillId="0" borderId="31" xfId="11" applyFont="1" applyBorder="1" applyAlignment="1">
      <alignment horizontal="center" vertical="center"/>
    </xf>
    <xf numFmtId="0" fontId="21" fillId="0" borderId="42" xfId="11" applyFont="1" applyBorder="1" applyAlignment="1">
      <alignment horizontal="center" vertical="center"/>
    </xf>
    <xf numFmtId="178" fontId="21" fillId="0" borderId="41" xfId="11" applyNumberFormat="1" applyFont="1" applyBorder="1" applyAlignment="1">
      <alignment horizontal="right" vertical="center" shrinkToFit="1"/>
    </xf>
    <xf numFmtId="178" fontId="21" fillId="0" borderId="12" xfId="11" applyNumberFormat="1" applyFont="1" applyBorder="1" applyAlignment="1">
      <alignment horizontal="right" vertical="center" shrinkToFit="1"/>
    </xf>
    <xf numFmtId="178" fontId="21" fillId="0" borderId="51" xfId="11" applyNumberFormat="1" applyFont="1" applyBorder="1" applyAlignment="1">
      <alignment horizontal="right" vertical="center" shrinkToFit="1"/>
    </xf>
    <xf numFmtId="0" fontId="21" fillId="0" borderId="41" xfId="11" applyFont="1" applyBorder="1">
      <alignment vertical="center"/>
    </xf>
    <xf numFmtId="0" fontId="21" fillId="0" borderId="12" xfId="11" applyFont="1" applyBorder="1">
      <alignment vertical="center"/>
    </xf>
    <xf numFmtId="0" fontId="21" fillId="0" borderId="51" xfId="11" applyFont="1" applyBorder="1">
      <alignment vertical="center"/>
    </xf>
    <xf numFmtId="181" fontId="21" fillId="0" borderId="37" xfId="11" applyNumberFormat="1" applyFont="1" applyBorder="1" applyAlignment="1">
      <alignment horizontal="right" vertical="center" shrinkToFit="1"/>
    </xf>
    <xf numFmtId="181" fontId="21" fillId="0" borderId="41" xfId="11" applyNumberFormat="1" applyFont="1" applyBorder="1" applyAlignment="1">
      <alignment horizontal="right" vertical="center" shrinkToFit="1"/>
    </xf>
    <xf numFmtId="0" fontId="2" fillId="0" borderId="12" xfId="11" applyBorder="1" applyAlignment="1">
      <alignment horizontal="right" vertical="center" shrinkToFit="1"/>
    </xf>
    <xf numFmtId="181" fontId="21" fillId="0" borderId="12" xfId="11" applyNumberFormat="1" applyFont="1" applyBorder="1" applyAlignment="1">
      <alignment horizontal="right" vertical="center" shrinkToFit="1"/>
    </xf>
    <xf numFmtId="0" fontId="2" fillId="0" borderId="51" xfId="11" applyBorder="1" applyAlignment="1">
      <alignment horizontal="right" vertical="center" shrinkToFit="1"/>
    </xf>
    <xf numFmtId="181" fontId="21" fillId="0" borderId="65" xfId="11" applyNumberFormat="1" applyFont="1" applyBorder="1" applyAlignment="1">
      <alignment horizontal="right" vertical="center" shrinkToFit="1"/>
    </xf>
    <xf numFmtId="0" fontId="27" fillId="0" borderId="65" xfId="11" applyFont="1" applyBorder="1">
      <alignment vertical="center"/>
    </xf>
    <xf numFmtId="0" fontId="27" fillId="0" borderId="0" xfId="11" applyFont="1">
      <alignment vertical="center"/>
    </xf>
    <xf numFmtId="0" fontId="27" fillId="0" borderId="38" xfId="11" applyFont="1" applyBorder="1">
      <alignment vertical="center"/>
    </xf>
    <xf numFmtId="0" fontId="2" fillId="0" borderId="31" xfId="11" applyBorder="1" applyAlignment="1">
      <alignment horizontal="center" vertical="center"/>
    </xf>
    <xf numFmtId="0" fontId="2" fillId="0" borderId="42" xfId="11" applyBorder="1" applyAlignment="1">
      <alignment horizontal="center" vertical="center"/>
    </xf>
    <xf numFmtId="0" fontId="21" fillId="0" borderId="41" xfId="11" applyFont="1" applyBorder="1" applyAlignment="1">
      <alignment horizontal="center" vertical="center" wrapText="1"/>
    </xf>
    <xf numFmtId="0" fontId="21" fillId="0" borderId="12" xfId="11" applyFont="1" applyBorder="1" applyAlignment="1">
      <alignment horizontal="center" vertical="center" wrapText="1"/>
    </xf>
    <xf numFmtId="0" fontId="21" fillId="0" borderId="12" xfId="11" applyFont="1" applyBorder="1" applyAlignment="1">
      <alignment vertical="center" textRotation="255"/>
    </xf>
    <xf numFmtId="0" fontId="21" fillId="0" borderId="0" xfId="11" applyFont="1" applyAlignment="1">
      <alignment vertical="center" textRotation="255"/>
    </xf>
    <xf numFmtId="0" fontId="21" fillId="0" borderId="56" xfId="11" applyFont="1" applyBorder="1" applyAlignment="1">
      <alignment vertical="center" textRotation="255"/>
    </xf>
    <xf numFmtId="0" fontId="17" fillId="0" borderId="0" xfId="6" applyAlignment="1">
      <alignment vertical="center"/>
    </xf>
    <xf numFmtId="0" fontId="17" fillId="0" borderId="38" xfId="6" applyBorder="1" applyAlignment="1">
      <alignment vertical="center"/>
    </xf>
    <xf numFmtId="178" fontId="21" fillId="0" borderId="87" xfId="11" applyNumberFormat="1" applyFont="1" applyBorder="1" applyAlignment="1">
      <alignment horizontal="right" vertical="center" shrinkToFit="1"/>
    </xf>
    <xf numFmtId="178" fontId="21" fillId="0" borderId="84" xfId="11" applyNumberFormat="1" applyFont="1" applyBorder="1" applyAlignment="1">
      <alignment horizontal="right" vertical="center" shrinkToFit="1"/>
    </xf>
    <xf numFmtId="178" fontId="21" fillId="0" borderId="82" xfId="11" applyNumberFormat="1" applyFont="1" applyBorder="1" applyAlignment="1">
      <alignment horizontal="right" vertical="center" shrinkToFit="1"/>
    </xf>
    <xf numFmtId="181" fontId="21" fillId="0" borderId="84" xfId="11" applyNumberFormat="1" applyFont="1" applyBorder="1" applyAlignment="1">
      <alignment horizontal="right" vertical="center" shrinkToFit="1"/>
    </xf>
    <xf numFmtId="181" fontId="21" fillId="0" borderId="51" xfId="11" applyNumberFormat="1" applyFont="1" applyBorder="1" applyAlignment="1">
      <alignment horizontal="right" vertical="center" shrinkToFit="1"/>
    </xf>
    <xf numFmtId="181" fontId="21" fillId="0" borderId="82" xfId="11" applyNumberFormat="1" applyFont="1" applyBorder="1" applyAlignment="1">
      <alignment horizontal="right" vertical="center" shrinkToFit="1"/>
    </xf>
    <xf numFmtId="178" fontId="21" fillId="0" borderId="65" xfId="11" applyNumberFormat="1" applyFont="1" applyBorder="1" applyAlignment="1">
      <alignment horizontal="right" vertical="center"/>
    </xf>
    <xf numFmtId="178" fontId="21" fillId="0" borderId="0" xfId="11" applyNumberFormat="1" applyFont="1" applyAlignment="1">
      <alignment horizontal="right" vertical="center"/>
    </xf>
    <xf numFmtId="178" fontId="21" fillId="0" borderId="85" xfId="11" applyNumberFormat="1" applyFont="1" applyBorder="1" applyAlignment="1">
      <alignment horizontal="right" vertical="center"/>
    </xf>
    <xf numFmtId="181" fontId="21" fillId="0" borderId="86" xfId="11" applyNumberFormat="1" applyFont="1" applyBorder="1" applyAlignment="1">
      <alignment horizontal="right" vertical="center"/>
    </xf>
    <xf numFmtId="178" fontId="21" fillId="0" borderId="88" xfId="11" applyNumberFormat="1" applyFont="1" applyBorder="1" applyAlignment="1">
      <alignment horizontal="right" vertical="center"/>
    </xf>
    <xf numFmtId="0" fontId="27" fillId="0" borderId="39" xfId="11" applyFont="1" applyBorder="1" applyAlignment="1">
      <alignment horizontal="center" vertical="center"/>
    </xf>
    <xf numFmtId="0" fontId="27" fillId="0" borderId="31" xfId="11" applyFont="1" applyBorder="1" applyAlignment="1">
      <alignment horizontal="center" vertical="center"/>
    </xf>
    <xf numFmtId="0" fontId="27" fillId="0" borderId="42" xfId="11" applyFont="1" applyBorder="1" applyAlignment="1">
      <alignment horizontal="center" vertical="center"/>
    </xf>
    <xf numFmtId="178" fontId="21" fillId="0" borderId="38" xfId="11" applyNumberFormat="1" applyFont="1" applyBorder="1" applyAlignment="1">
      <alignment horizontal="right" vertical="center"/>
    </xf>
    <xf numFmtId="181" fontId="21" fillId="0" borderId="83" xfId="11" applyNumberFormat="1" applyFont="1" applyBorder="1" applyAlignment="1">
      <alignment horizontal="right" vertical="center" shrinkToFit="1"/>
    </xf>
    <xf numFmtId="178" fontId="21" fillId="0" borderId="83" xfId="11" applyNumberFormat="1" applyFont="1" applyBorder="1" applyAlignment="1">
      <alignment horizontal="right" vertical="center" shrinkToFit="1"/>
    </xf>
    <xf numFmtId="49" fontId="24" fillId="0" borderId="1" xfId="11" applyNumberFormat="1" applyFont="1" applyBorder="1" applyAlignment="1">
      <alignment horizontal="center" vertical="center"/>
    </xf>
    <xf numFmtId="49" fontId="24" fillId="0" borderId="2" xfId="11" applyNumberFormat="1" applyFont="1" applyBorder="1" applyAlignment="1">
      <alignment horizontal="center" vertical="center"/>
    </xf>
    <xf numFmtId="49" fontId="24" fillId="0" borderId="3" xfId="11" applyNumberFormat="1" applyFont="1" applyBorder="1" applyAlignment="1">
      <alignment horizontal="center" vertical="center"/>
    </xf>
    <xf numFmtId="0" fontId="21" fillId="0" borderId="34" xfId="11" applyFont="1" applyBorder="1" applyAlignment="1">
      <alignment horizontal="center" vertical="center"/>
    </xf>
    <xf numFmtId="0" fontId="35" fillId="6" borderId="75" xfId="12" applyFont="1" applyFill="1" applyBorder="1" applyAlignment="1">
      <alignment horizontal="center" vertical="center"/>
    </xf>
    <xf numFmtId="0" fontId="35" fillId="6" borderId="70" xfId="12" applyFont="1" applyFill="1" applyBorder="1" applyAlignment="1">
      <alignment horizontal="center" vertical="center"/>
    </xf>
    <xf numFmtId="187" fontId="35" fillId="6" borderId="130" xfId="14" applyNumberFormat="1" applyFont="1" applyFill="1" applyBorder="1" applyAlignment="1">
      <alignment horizontal="right" vertical="center" shrinkToFit="1"/>
    </xf>
    <xf numFmtId="187" fontId="35" fillId="6" borderId="18" xfId="14" applyNumberFormat="1" applyFont="1" applyFill="1" applyBorder="1" applyAlignment="1">
      <alignment horizontal="right" vertical="center" shrinkToFit="1"/>
    </xf>
    <xf numFmtId="187" fontId="35" fillId="6" borderId="184" xfId="14" applyNumberFormat="1" applyFont="1" applyFill="1" applyBorder="1" applyAlignment="1">
      <alignment horizontal="right" vertical="center" shrinkToFit="1"/>
    </xf>
    <xf numFmtId="187" fontId="35" fillId="6" borderId="166" xfId="14" applyNumberFormat="1" applyFont="1" applyFill="1" applyBorder="1" applyAlignment="1">
      <alignment horizontal="right" vertical="center" shrinkToFit="1"/>
    </xf>
    <xf numFmtId="187" fontId="35" fillId="6" borderId="167" xfId="14" applyNumberFormat="1" applyFont="1" applyFill="1" applyBorder="1" applyAlignment="1">
      <alignment horizontal="right" vertical="center" shrinkToFit="1"/>
    </xf>
    <xf numFmtId="187" fontId="35" fillId="6" borderId="185" xfId="14" applyNumberFormat="1" applyFont="1" applyFill="1" applyBorder="1" applyAlignment="1">
      <alignment horizontal="right" vertical="center" shrinkToFit="1"/>
    </xf>
    <xf numFmtId="0" fontId="35" fillId="6" borderId="74" xfId="12" applyFont="1" applyFill="1" applyBorder="1">
      <alignment vertical="center"/>
    </xf>
    <xf numFmtId="0" fontId="35" fillId="6" borderId="75" xfId="12" applyFont="1" applyFill="1" applyBorder="1">
      <alignment vertical="center"/>
    </xf>
    <xf numFmtId="0" fontId="35" fillId="6" borderId="70" xfId="12" applyFont="1" applyFill="1" applyBorder="1">
      <alignment vertical="center"/>
    </xf>
    <xf numFmtId="188" fontId="35" fillId="6" borderId="72" xfId="14" applyNumberFormat="1" applyFont="1" applyFill="1" applyBorder="1" applyAlignment="1">
      <alignment horizontal="right" vertical="center" shrinkToFit="1"/>
    </xf>
    <xf numFmtId="188" fontId="35" fillId="6" borderId="75" xfId="14" applyNumberFormat="1" applyFont="1" applyFill="1" applyBorder="1" applyAlignment="1">
      <alignment horizontal="right" vertical="center" shrinkToFit="1"/>
    </xf>
    <xf numFmtId="188" fontId="35" fillId="6" borderId="70" xfId="14" applyNumberFormat="1" applyFont="1" applyFill="1" applyBorder="1" applyAlignment="1">
      <alignment horizontal="right" vertical="center" shrinkToFit="1"/>
    </xf>
    <xf numFmtId="188" fontId="35" fillId="6" borderId="181" xfId="14" applyNumberFormat="1" applyFont="1" applyFill="1" applyBorder="1" applyAlignment="1">
      <alignment horizontal="right" vertical="center" shrinkToFit="1"/>
    </xf>
    <xf numFmtId="188" fontId="35" fillId="6" borderId="182" xfId="14" applyNumberFormat="1" applyFont="1" applyFill="1" applyBorder="1" applyAlignment="1">
      <alignment horizontal="right" vertical="center" shrinkToFit="1"/>
    </xf>
    <xf numFmtId="188" fontId="35" fillId="6" borderId="183" xfId="14" applyNumberFormat="1" applyFont="1" applyFill="1" applyBorder="1" applyAlignment="1">
      <alignment horizontal="right" vertical="center" shrinkToFit="1"/>
    </xf>
    <xf numFmtId="0" fontId="35" fillId="6" borderId="11" xfId="12" applyFont="1" applyFill="1" applyBorder="1" applyAlignment="1">
      <alignment horizontal="left" vertical="center" wrapText="1"/>
    </xf>
    <xf numFmtId="0" fontId="35" fillId="6" borderId="12" xfId="12" applyFont="1" applyFill="1" applyBorder="1" applyAlignment="1">
      <alignment horizontal="left" vertical="center" wrapText="1"/>
    </xf>
    <xf numFmtId="0" fontId="35" fillId="6" borderId="74" xfId="12" applyFont="1" applyFill="1" applyBorder="1" applyAlignment="1">
      <alignment horizontal="left" vertical="center" wrapText="1"/>
    </xf>
    <xf numFmtId="0" fontId="35" fillId="6" borderId="75" xfId="12" applyFont="1" applyFill="1" applyBorder="1" applyAlignment="1">
      <alignment horizontal="left" vertical="center" wrapText="1"/>
    </xf>
    <xf numFmtId="0" fontId="35" fillId="6" borderId="12" xfId="12" applyFont="1" applyFill="1" applyBorder="1" applyAlignment="1">
      <alignment horizontal="center" vertical="center"/>
    </xf>
    <xf numFmtId="0" fontId="35" fillId="6" borderId="51" xfId="12" applyFont="1" applyFill="1" applyBorder="1" applyAlignment="1">
      <alignment horizontal="center" vertical="center"/>
    </xf>
    <xf numFmtId="187" fontId="35" fillId="6" borderId="39" xfId="14" applyNumberFormat="1" applyFont="1" applyFill="1" applyBorder="1" applyAlignment="1">
      <alignment horizontal="right" vertical="center" shrinkToFit="1"/>
    </xf>
    <xf numFmtId="187" fontId="35" fillId="6" borderId="31" xfId="14" applyNumberFormat="1" applyFont="1" applyFill="1" applyBorder="1" applyAlignment="1">
      <alignment horizontal="right" vertical="center" shrinkToFit="1"/>
    </xf>
    <xf numFmtId="187" fontId="35" fillId="6" borderId="156" xfId="14" applyNumberFormat="1" applyFont="1" applyFill="1" applyBorder="1" applyAlignment="1">
      <alignment horizontal="right" vertical="center" shrinkToFit="1"/>
    </xf>
    <xf numFmtId="187" fontId="35" fillId="6" borderId="157" xfId="14" applyNumberFormat="1" applyFont="1" applyFill="1" applyBorder="1" applyAlignment="1">
      <alignment horizontal="right" vertical="center" shrinkToFit="1"/>
    </xf>
    <xf numFmtId="187" fontId="35" fillId="6" borderId="158" xfId="14" applyNumberFormat="1" applyFont="1" applyFill="1" applyBorder="1" applyAlignment="1">
      <alignment horizontal="right" vertical="center" shrinkToFit="1"/>
    </xf>
    <xf numFmtId="187" fontId="35" fillId="6" borderId="159" xfId="14" applyNumberFormat="1" applyFont="1" applyFill="1" applyBorder="1" applyAlignment="1">
      <alignment horizontal="right" vertical="center" shrinkToFit="1"/>
    </xf>
    <xf numFmtId="187" fontId="35" fillId="6" borderId="160" xfId="14" applyNumberFormat="1" applyFont="1" applyFill="1" applyBorder="1" applyAlignment="1">
      <alignment horizontal="right" vertical="center" shrinkToFit="1"/>
    </xf>
    <xf numFmtId="0" fontId="35" fillId="6" borderId="7" xfId="12" applyFont="1" applyFill="1" applyBorder="1">
      <alignment vertical="center"/>
    </xf>
    <xf numFmtId="0" fontId="35" fillId="6" borderId="0" xfId="12" applyFont="1" applyFill="1">
      <alignment vertical="center"/>
    </xf>
    <xf numFmtId="0" fontId="35" fillId="6" borderId="38" xfId="12" applyFont="1" applyFill="1" applyBorder="1">
      <alignment vertical="center"/>
    </xf>
    <xf numFmtId="188" fontId="35" fillId="6" borderId="65" xfId="14" applyNumberFormat="1" applyFont="1" applyFill="1" applyBorder="1" applyAlignment="1">
      <alignment horizontal="right" vertical="center" shrinkToFit="1"/>
    </xf>
    <xf numFmtId="188" fontId="35" fillId="6" borderId="0" xfId="14" applyNumberFormat="1" applyFont="1" applyFill="1" applyAlignment="1">
      <alignment horizontal="right" vertical="center" shrinkToFit="1"/>
    </xf>
    <xf numFmtId="188" fontId="35" fillId="6" borderId="38" xfId="14" applyNumberFormat="1" applyFont="1" applyFill="1" applyBorder="1" applyAlignment="1">
      <alignment horizontal="right" vertical="center" shrinkToFit="1"/>
    </xf>
    <xf numFmtId="188" fontId="35" fillId="6" borderId="66" xfId="14" applyNumberFormat="1" applyFont="1" applyFill="1" applyBorder="1" applyAlignment="1">
      <alignment horizontal="right" vertical="center" shrinkToFit="1"/>
    </xf>
    <xf numFmtId="0" fontId="37" fillId="6" borderId="24" xfId="12" applyFont="1" applyFill="1" applyBorder="1" applyAlignment="1">
      <alignment horizontal="left" vertical="center"/>
    </xf>
    <xf numFmtId="0" fontId="35" fillId="6" borderId="56" xfId="12" applyFont="1" applyFill="1" applyBorder="1" applyAlignment="1">
      <alignment horizontal="left" vertical="center"/>
    </xf>
    <xf numFmtId="0" fontId="35" fillId="6" borderId="56" xfId="12" applyFont="1" applyFill="1" applyBorder="1" applyAlignment="1">
      <alignment horizontal="right" vertical="center" wrapText="1"/>
    </xf>
    <xf numFmtId="0" fontId="35" fillId="6" borderId="56" xfId="12" applyFont="1" applyFill="1" applyBorder="1" applyAlignment="1">
      <alignment horizontal="right" vertical="center"/>
    </xf>
    <xf numFmtId="0" fontId="35" fillId="6" borderId="40" xfId="12" applyFont="1" applyFill="1" applyBorder="1" applyAlignment="1">
      <alignment horizontal="right" vertical="center"/>
    </xf>
    <xf numFmtId="177" fontId="35" fillId="6" borderId="37" xfId="14" applyNumberFormat="1" applyFont="1" applyFill="1" applyBorder="1" applyAlignment="1">
      <alignment horizontal="right" vertical="center" shrinkToFit="1"/>
    </xf>
    <xf numFmtId="177" fontId="35" fillId="6" borderId="56" xfId="14" applyNumberFormat="1" applyFont="1" applyFill="1" applyBorder="1" applyAlignment="1">
      <alignment horizontal="right" vertical="center" shrinkToFit="1"/>
    </xf>
    <xf numFmtId="177" fontId="35" fillId="6" borderId="89" xfId="14" applyNumberFormat="1" applyFont="1" applyFill="1" applyBorder="1" applyAlignment="1">
      <alignment horizontal="right" vertical="center" shrinkToFit="1"/>
    </xf>
    <xf numFmtId="177" fontId="35" fillId="6" borderId="91" xfId="14" applyNumberFormat="1" applyFont="1" applyFill="1" applyBorder="1" applyAlignment="1">
      <alignment horizontal="right" vertical="center" shrinkToFit="1"/>
    </xf>
    <xf numFmtId="187" fontId="35" fillId="6" borderId="178" xfId="14" applyNumberFormat="1" applyFont="1" applyFill="1" applyBorder="1" applyAlignment="1">
      <alignment horizontal="right" vertical="center" shrinkToFit="1"/>
    </xf>
    <xf numFmtId="187" fontId="35" fillId="6" borderId="179" xfId="14" applyNumberFormat="1" applyFont="1" applyFill="1" applyBorder="1" applyAlignment="1">
      <alignment horizontal="right" vertical="center" shrinkToFit="1"/>
    </xf>
    <xf numFmtId="187" fontId="35" fillId="6" borderId="180" xfId="14" applyNumberFormat="1" applyFont="1" applyFill="1" applyBorder="1" applyAlignment="1">
      <alignment horizontal="right" vertical="center" shrinkToFit="1"/>
    </xf>
    <xf numFmtId="176" fontId="35" fillId="6" borderId="65" xfId="14" applyNumberFormat="1" applyFont="1" applyFill="1" applyBorder="1" applyAlignment="1">
      <alignment horizontal="right" vertical="center" shrinkToFit="1"/>
    </xf>
    <xf numFmtId="176" fontId="35" fillId="6" borderId="0" xfId="14" applyNumberFormat="1" applyFont="1" applyFill="1" applyAlignment="1">
      <alignment horizontal="right" vertical="center" shrinkToFit="1"/>
    </xf>
    <xf numFmtId="176" fontId="35" fillId="6" borderId="38" xfId="14" applyNumberFormat="1" applyFont="1" applyFill="1" applyBorder="1" applyAlignment="1">
      <alignment horizontal="right" vertical="center" shrinkToFit="1"/>
    </xf>
    <xf numFmtId="176" fontId="35" fillId="6" borderId="66" xfId="14" applyNumberFormat="1" applyFont="1" applyFill="1" applyBorder="1" applyAlignment="1">
      <alignment horizontal="right" vertical="center" shrinkToFit="1"/>
    </xf>
    <xf numFmtId="0" fontId="35" fillId="6" borderId="7" xfId="12" applyFont="1" applyFill="1" applyBorder="1" applyAlignment="1">
      <alignment horizontal="left" vertical="center"/>
    </xf>
    <xf numFmtId="0" fontId="35" fillId="6" borderId="0" xfId="12" applyFont="1" applyFill="1" applyAlignment="1">
      <alignment horizontal="left" vertical="center"/>
    </xf>
    <xf numFmtId="0" fontId="35" fillId="6" borderId="0" xfId="12" applyFont="1" applyFill="1" applyAlignment="1">
      <alignment horizontal="right" vertical="center" wrapText="1"/>
    </xf>
    <xf numFmtId="0" fontId="35" fillId="6" borderId="0" xfId="12" applyFont="1" applyFill="1" applyAlignment="1">
      <alignment horizontal="right" vertical="center"/>
    </xf>
    <xf numFmtId="0" fontId="35" fillId="6" borderId="38" xfId="12" applyFont="1" applyFill="1" applyBorder="1" applyAlignment="1">
      <alignment horizontal="right" vertical="center"/>
    </xf>
    <xf numFmtId="177" fontId="35" fillId="6" borderId="65" xfId="14" applyNumberFormat="1" applyFont="1" applyFill="1" applyBorder="1" applyAlignment="1">
      <alignment horizontal="right" vertical="center" shrinkToFit="1"/>
    </xf>
    <xf numFmtId="177" fontId="35" fillId="6" borderId="0" xfId="14" applyNumberFormat="1" applyFont="1" applyFill="1" applyAlignment="1">
      <alignment horizontal="right" vertical="center" shrinkToFit="1"/>
    </xf>
    <xf numFmtId="177" fontId="35" fillId="6" borderId="85" xfId="14" applyNumberFormat="1" applyFont="1" applyFill="1" applyBorder="1" applyAlignment="1">
      <alignment horizontal="right" vertical="center" shrinkToFit="1"/>
    </xf>
    <xf numFmtId="177" fontId="35" fillId="6" borderId="88" xfId="14" applyNumberFormat="1" applyFont="1" applyFill="1" applyBorder="1" applyAlignment="1">
      <alignment horizontal="right" vertical="center" shrinkToFit="1"/>
    </xf>
    <xf numFmtId="187" fontId="35" fillId="6" borderId="175" xfId="14" applyNumberFormat="1" applyFont="1" applyFill="1" applyBorder="1" applyAlignment="1">
      <alignment horizontal="right" vertical="center" shrinkToFit="1"/>
    </xf>
    <xf numFmtId="187" fontId="35" fillId="6" borderId="176" xfId="14" applyNumberFormat="1" applyFont="1" applyFill="1" applyBorder="1" applyAlignment="1">
      <alignment horizontal="right" vertical="center" shrinkToFit="1"/>
    </xf>
    <xf numFmtId="187" fontId="35" fillId="6" borderId="177" xfId="14" applyNumberFormat="1" applyFont="1" applyFill="1" applyBorder="1" applyAlignment="1">
      <alignment horizontal="right" vertical="center" shrinkToFit="1"/>
    </xf>
    <xf numFmtId="176" fontId="35" fillId="6" borderId="41" xfId="14" applyNumberFormat="1" applyFont="1" applyFill="1" applyBorder="1" applyAlignment="1">
      <alignment horizontal="right" vertical="center" shrinkToFit="1"/>
    </xf>
    <xf numFmtId="176" fontId="35" fillId="6" borderId="12" xfId="14" applyNumberFormat="1" applyFont="1" applyFill="1" applyBorder="1" applyAlignment="1">
      <alignment horizontal="right" vertical="center" shrinkToFit="1"/>
    </xf>
    <xf numFmtId="176" fontId="35" fillId="6" borderId="13" xfId="14" applyNumberFormat="1" applyFont="1" applyFill="1" applyBorder="1" applyAlignment="1">
      <alignment horizontal="right" vertical="center" shrinkToFit="1"/>
    </xf>
    <xf numFmtId="0" fontId="35" fillId="6" borderId="72" xfId="12" applyFont="1" applyFill="1" applyBorder="1">
      <alignment vertical="center"/>
    </xf>
    <xf numFmtId="177" fontId="35" fillId="6" borderId="172" xfId="14" applyNumberFormat="1" applyFont="1" applyFill="1" applyBorder="1" applyAlignment="1">
      <alignment horizontal="right" vertical="center" shrinkToFit="1"/>
    </xf>
    <xf numFmtId="177" fontId="35" fillId="6" borderId="173" xfId="14" applyNumberFormat="1" applyFont="1" applyFill="1" applyBorder="1" applyAlignment="1">
      <alignment horizontal="right" vertical="center" shrinkToFit="1"/>
    </xf>
    <xf numFmtId="187" fontId="35" fillId="6" borderId="173" xfId="14" applyNumberFormat="1" applyFont="1" applyFill="1" applyBorder="1" applyAlignment="1">
      <alignment horizontal="right" vertical="center" shrinkToFit="1"/>
    </xf>
    <xf numFmtId="187" fontId="35" fillId="6" borderId="174" xfId="14" applyNumberFormat="1" applyFont="1" applyFill="1" applyBorder="1" applyAlignment="1">
      <alignment horizontal="right" vertical="center" shrinkToFit="1"/>
    </xf>
    <xf numFmtId="187" fontId="35" fillId="6" borderId="86" xfId="14" applyNumberFormat="1" applyFont="1" applyFill="1" applyBorder="1" applyAlignment="1">
      <alignment horizontal="right" vertical="center" shrinkToFit="1"/>
    </xf>
    <xf numFmtId="187" fontId="35" fillId="6" borderId="155" xfId="14" applyNumberFormat="1" applyFont="1" applyFill="1" applyBorder="1" applyAlignment="1">
      <alignment horizontal="right" vertical="center" shrinkToFit="1"/>
    </xf>
    <xf numFmtId="0" fontId="35" fillId="6" borderId="11" xfId="12" applyFont="1" applyFill="1" applyBorder="1" applyAlignment="1">
      <alignment horizontal="left" vertical="center"/>
    </xf>
    <xf numFmtId="0" fontId="35" fillId="6" borderId="12" xfId="12" applyFont="1" applyFill="1" applyBorder="1" applyAlignment="1">
      <alignment horizontal="left" vertical="center"/>
    </xf>
    <xf numFmtId="0" fontId="35" fillId="6" borderId="12" xfId="12" applyFont="1" applyFill="1" applyBorder="1" applyAlignment="1">
      <alignment horizontal="right" vertical="center"/>
    </xf>
    <xf numFmtId="0" fontId="35" fillId="6" borderId="51" xfId="12" applyFont="1" applyFill="1" applyBorder="1" applyAlignment="1">
      <alignment horizontal="right" vertical="center"/>
    </xf>
    <xf numFmtId="177" fontId="35" fillId="6" borderId="41" xfId="13" applyNumberFormat="1" applyFont="1" applyFill="1" applyBorder="1" applyAlignment="1">
      <alignment horizontal="right" vertical="center" shrinkToFit="1"/>
    </xf>
    <xf numFmtId="177" fontId="35" fillId="6" borderId="12" xfId="13" applyNumberFormat="1" applyFont="1" applyFill="1" applyBorder="1" applyAlignment="1">
      <alignment horizontal="right" vertical="center" shrinkToFit="1"/>
    </xf>
    <xf numFmtId="177" fontId="35" fillId="6" borderId="82" xfId="13" applyNumberFormat="1" applyFont="1" applyFill="1" applyBorder="1" applyAlignment="1">
      <alignment horizontal="right" vertical="center" shrinkToFit="1"/>
    </xf>
    <xf numFmtId="177" fontId="35" fillId="6" borderId="84" xfId="13" applyNumberFormat="1" applyFont="1" applyFill="1" applyBorder="1" applyAlignment="1">
      <alignment horizontal="right" vertical="center" shrinkToFit="1"/>
    </xf>
    <xf numFmtId="187" fontId="35" fillId="6" borderId="169" xfId="14" applyNumberFormat="1" applyFont="1" applyFill="1" applyBorder="1" applyAlignment="1">
      <alignment horizontal="right" vertical="center" shrinkToFit="1"/>
    </xf>
    <xf numFmtId="187" fontId="35" fillId="6" borderId="170" xfId="14" applyNumberFormat="1" applyFont="1" applyFill="1" applyBorder="1" applyAlignment="1">
      <alignment horizontal="right" vertical="center" shrinkToFit="1"/>
    </xf>
    <xf numFmtId="187" fontId="35" fillId="6" borderId="171" xfId="14" applyNumberFormat="1" applyFont="1" applyFill="1" applyBorder="1" applyAlignment="1">
      <alignment horizontal="right" vertical="center" shrinkToFit="1"/>
    </xf>
    <xf numFmtId="0" fontId="35" fillId="6" borderId="11" xfId="12" applyFont="1" applyFill="1" applyBorder="1">
      <alignment vertical="center"/>
    </xf>
    <xf numFmtId="0" fontId="35" fillId="6" borderId="12" xfId="12" applyFont="1" applyFill="1" applyBorder="1">
      <alignment vertical="center"/>
    </xf>
    <xf numFmtId="0" fontId="35" fillId="6" borderId="51" xfId="12" applyFont="1" applyFill="1" applyBorder="1">
      <alignment vertical="center"/>
    </xf>
    <xf numFmtId="176" fontId="35" fillId="6" borderId="51" xfId="14" applyNumberFormat="1" applyFont="1" applyFill="1" applyBorder="1" applyAlignment="1">
      <alignment horizontal="right" vertical="center" shrinkToFit="1"/>
    </xf>
    <xf numFmtId="0" fontId="35" fillId="6" borderId="45" xfId="12" applyFont="1" applyFill="1" applyBorder="1" applyAlignment="1">
      <alignment horizontal="center" vertical="center"/>
    </xf>
    <xf numFmtId="0" fontId="35" fillId="6" borderId="25" xfId="12" applyFont="1" applyFill="1" applyBorder="1" applyAlignment="1">
      <alignment horizontal="center" vertical="center"/>
    </xf>
    <xf numFmtId="0" fontId="35" fillId="6" borderId="46" xfId="12" applyFont="1" applyFill="1" applyBorder="1" applyAlignment="1">
      <alignment horizontal="center" vertical="center"/>
    </xf>
    <xf numFmtId="0" fontId="35" fillId="6" borderId="26" xfId="12" applyFont="1" applyFill="1" applyBorder="1" applyAlignment="1">
      <alignment horizontal="center" vertical="center"/>
    </xf>
    <xf numFmtId="0" fontId="35" fillId="6" borderId="65" xfId="12" applyFont="1" applyFill="1" applyBorder="1">
      <alignment vertical="center"/>
    </xf>
    <xf numFmtId="177" fontId="35" fillId="6" borderId="154" xfId="14" applyNumberFormat="1" applyFont="1" applyFill="1" applyBorder="1" applyAlignment="1">
      <alignment horizontal="right" vertical="center" shrinkToFit="1"/>
    </xf>
    <xf numFmtId="177" fontId="35" fillId="6" borderId="86" xfId="14" applyNumberFormat="1" applyFont="1" applyFill="1" applyBorder="1" applyAlignment="1">
      <alignment horizontal="right" vertical="center" shrinkToFit="1"/>
    </xf>
    <xf numFmtId="0" fontId="35" fillId="6" borderId="11" xfId="12" applyFont="1" applyFill="1" applyBorder="1" applyAlignment="1">
      <alignment horizontal="center" vertical="center" textRotation="255" wrapText="1"/>
    </xf>
    <xf numFmtId="0" fontId="35" fillId="6" borderId="51" xfId="12" applyFont="1" applyFill="1" applyBorder="1" applyAlignment="1">
      <alignment horizontal="center" vertical="center" textRotation="255" wrapText="1"/>
    </xf>
    <xf numFmtId="0" fontId="35" fillId="6" borderId="7" xfId="12" applyFont="1" applyFill="1" applyBorder="1" applyAlignment="1">
      <alignment horizontal="center" vertical="center" textRotation="255" wrapText="1"/>
    </xf>
    <xf numFmtId="0" fontId="35" fillId="6" borderId="38" xfId="12" applyFont="1" applyFill="1" applyBorder="1" applyAlignment="1">
      <alignment horizontal="center" vertical="center" textRotation="255" wrapText="1"/>
    </xf>
    <xf numFmtId="0" fontId="35" fillId="6" borderId="24" xfId="12" applyFont="1" applyFill="1" applyBorder="1" applyAlignment="1">
      <alignment horizontal="center" vertical="center" textRotation="255" wrapText="1"/>
    </xf>
    <xf numFmtId="0" fontId="35" fillId="6" borderId="40" xfId="12" applyFont="1" applyFill="1" applyBorder="1" applyAlignment="1">
      <alignment horizontal="center" vertical="center" textRotation="255" wrapText="1"/>
    </xf>
    <xf numFmtId="187" fontId="35" fillId="6" borderId="88" xfId="14" applyNumberFormat="1" applyFont="1" applyFill="1" applyBorder="1" applyAlignment="1">
      <alignment horizontal="right" vertical="center" shrinkToFit="1"/>
    </xf>
    <xf numFmtId="187" fontId="35" fillId="6" borderId="0" xfId="14" applyNumberFormat="1" applyFont="1" applyFill="1" applyAlignment="1">
      <alignment horizontal="right" vertical="center" shrinkToFit="1"/>
    </xf>
    <xf numFmtId="187" fontId="35" fillId="6" borderId="66" xfId="14" applyNumberFormat="1" applyFont="1" applyFill="1" applyBorder="1" applyAlignment="1">
      <alignment horizontal="right" vertical="center" shrinkToFit="1"/>
    </xf>
    <xf numFmtId="0" fontId="35" fillId="6" borderId="17" xfId="12" applyFont="1" applyFill="1" applyBorder="1" applyAlignment="1">
      <alignment horizontal="left" vertical="center" wrapText="1"/>
    </xf>
    <xf numFmtId="0" fontId="35" fillId="6" borderId="18" xfId="12" applyFont="1" applyFill="1" applyBorder="1" applyAlignment="1">
      <alignment horizontal="left" vertical="center"/>
    </xf>
    <xf numFmtId="0" fontId="35" fillId="6" borderId="43" xfId="12" applyFont="1" applyFill="1" applyBorder="1" applyAlignment="1">
      <alignment horizontal="left" vertical="center"/>
    </xf>
    <xf numFmtId="187" fontId="35" fillId="6" borderId="128" xfId="14" applyNumberFormat="1" applyFont="1" applyFill="1" applyBorder="1" applyAlignment="1">
      <alignment horizontal="right" vertical="center" shrinkToFit="1"/>
    </xf>
    <xf numFmtId="187" fontId="35" fillId="6" borderId="129" xfId="14" applyNumberFormat="1" applyFont="1" applyFill="1" applyBorder="1" applyAlignment="1">
      <alignment horizontal="right" vertical="center" shrinkToFit="1"/>
    </xf>
    <xf numFmtId="177" fontId="35" fillId="6" borderId="164" xfId="14" applyNumberFormat="1" applyFont="1" applyFill="1" applyBorder="1" applyAlignment="1">
      <alignment horizontal="right" vertical="center" shrinkToFit="1"/>
    </xf>
    <xf numFmtId="177" fontId="35" fillId="6" borderId="165" xfId="14" applyNumberFormat="1" applyFont="1" applyFill="1" applyBorder="1" applyAlignment="1">
      <alignment horizontal="right" vertical="center" shrinkToFit="1"/>
    </xf>
    <xf numFmtId="187" fontId="35" fillId="6" borderId="162" xfId="14" applyNumberFormat="1" applyFont="1" applyFill="1" applyBorder="1" applyAlignment="1">
      <alignment horizontal="right" vertical="center" shrinkToFit="1"/>
    </xf>
    <xf numFmtId="0" fontId="35" fillId="6" borderId="65" xfId="14" applyFont="1" applyFill="1" applyBorder="1" applyAlignment="1">
      <alignment horizontal="left" vertical="center" shrinkToFit="1"/>
    </xf>
    <xf numFmtId="0" fontId="35" fillId="6" borderId="0" xfId="14" applyFont="1" applyFill="1" applyAlignment="1">
      <alignment horizontal="left" vertical="center" shrinkToFit="1"/>
    </xf>
    <xf numFmtId="0" fontId="35" fillId="6" borderId="38" xfId="14" applyFont="1" applyFill="1" applyBorder="1" applyAlignment="1">
      <alignment horizontal="left" vertical="center" shrinkToFit="1"/>
    </xf>
    <xf numFmtId="0" fontId="35" fillId="6" borderId="37" xfId="12" applyFont="1" applyFill="1" applyBorder="1">
      <alignment vertical="center"/>
    </xf>
    <xf numFmtId="0" fontId="35" fillId="6" borderId="56" xfId="12" applyFont="1" applyFill="1" applyBorder="1">
      <alignment vertical="center"/>
    </xf>
    <xf numFmtId="0" fontId="35" fillId="6" borderId="40" xfId="12" applyFont="1" applyFill="1" applyBorder="1">
      <alignment vertical="center"/>
    </xf>
    <xf numFmtId="0" fontId="35" fillId="6" borderId="81" xfId="12" applyFont="1" applyFill="1" applyBorder="1" applyAlignment="1">
      <alignment horizontal="center" vertical="center"/>
    </xf>
    <xf numFmtId="177" fontId="35" fillId="6" borderId="83" xfId="14" applyNumberFormat="1" applyFont="1" applyFill="1" applyBorder="1" applyAlignment="1">
      <alignment horizontal="right" vertical="center" shrinkToFit="1"/>
    </xf>
    <xf numFmtId="187" fontId="35" fillId="6" borderId="83" xfId="14" applyNumberFormat="1" applyFont="1" applyFill="1" applyBorder="1" applyAlignment="1">
      <alignment horizontal="right" vertical="center" shrinkToFit="1"/>
    </xf>
    <xf numFmtId="187" fontId="35" fillId="6" borderId="153" xfId="14" applyNumberFormat="1" applyFont="1" applyFill="1" applyBorder="1" applyAlignment="1">
      <alignment horizontal="right" vertical="center" shrinkToFit="1"/>
    </xf>
    <xf numFmtId="177" fontId="35" fillId="6" borderId="90" xfId="14" applyNumberFormat="1" applyFont="1" applyFill="1" applyBorder="1" applyAlignment="1">
      <alignment horizontal="right" vertical="center" shrinkToFit="1"/>
    </xf>
    <xf numFmtId="187" fontId="35" fillId="6" borderId="163" xfId="14" applyNumberFormat="1" applyFont="1" applyFill="1" applyBorder="1" applyAlignment="1">
      <alignment horizontal="right" vertical="center" shrinkToFit="1"/>
    </xf>
    <xf numFmtId="187" fontId="35" fillId="6" borderId="50" xfId="14" applyNumberFormat="1" applyFont="1" applyFill="1" applyBorder="1" applyAlignment="1">
      <alignment horizontal="right" vertical="center" shrinkToFit="1"/>
    </xf>
    <xf numFmtId="187" fontId="35" fillId="6" borderId="91" xfId="14" applyNumberFormat="1" applyFont="1" applyFill="1" applyBorder="1" applyAlignment="1">
      <alignment horizontal="right" vertical="center" shrinkToFit="1"/>
    </xf>
    <xf numFmtId="187" fontId="35" fillId="6" borderId="56" xfId="14" applyNumberFormat="1" applyFont="1" applyFill="1" applyBorder="1" applyAlignment="1">
      <alignment horizontal="right" vertical="center" shrinkToFit="1"/>
    </xf>
    <xf numFmtId="187" fontId="35" fillId="6" borderId="67" xfId="14" applyNumberFormat="1" applyFont="1" applyFill="1" applyBorder="1" applyAlignment="1">
      <alignment horizontal="right" vertical="center" shrinkToFit="1"/>
    </xf>
    <xf numFmtId="0" fontId="35" fillId="6" borderId="11" xfId="12" applyFont="1" applyFill="1" applyBorder="1" applyAlignment="1">
      <alignment horizontal="center" vertical="center" wrapText="1"/>
    </xf>
    <xf numFmtId="0" fontId="35" fillId="6" borderId="12" xfId="12" applyFont="1" applyFill="1" applyBorder="1" applyAlignment="1">
      <alignment horizontal="center" vertical="center" wrapText="1"/>
    </xf>
    <xf numFmtId="0" fontId="35" fillId="6" borderId="51" xfId="12" applyFont="1" applyFill="1" applyBorder="1" applyAlignment="1">
      <alignment horizontal="center" vertical="center" wrapText="1"/>
    </xf>
    <xf numFmtId="0" fontId="35" fillId="6" borderId="7" xfId="12" applyFont="1" applyFill="1" applyBorder="1" applyAlignment="1">
      <alignment horizontal="center" vertical="center" wrapText="1"/>
    </xf>
    <xf numFmtId="0" fontId="35" fillId="6" borderId="0" xfId="12" applyFont="1" applyFill="1" applyAlignment="1">
      <alignment horizontal="center" vertical="center" wrapText="1"/>
    </xf>
    <xf numFmtId="0" fontId="35" fillId="6" borderId="38" xfId="12" applyFont="1" applyFill="1" applyBorder="1" applyAlignment="1">
      <alignment horizontal="center" vertical="center" wrapText="1"/>
    </xf>
    <xf numFmtId="0" fontId="35" fillId="6" borderId="74" xfId="12" applyFont="1" applyFill="1" applyBorder="1" applyAlignment="1">
      <alignment horizontal="center" vertical="center" wrapText="1"/>
    </xf>
    <xf numFmtId="0" fontId="35" fillId="6" borderId="75" xfId="12" applyFont="1" applyFill="1" applyBorder="1" applyAlignment="1">
      <alignment horizontal="center" vertical="center" wrapText="1"/>
    </xf>
    <xf numFmtId="0" fontId="35" fillId="6" borderId="70" xfId="12" applyFont="1" applyFill="1" applyBorder="1" applyAlignment="1">
      <alignment horizontal="center" vertical="center" wrapText="1"/>
    </xf>
    <xf numFmtId="0" fontId="35" fillId="6" borderId="41" xfId="12" applyFont="1" applyFill="1" applyBorder="1">
      <alignment vertical="center"/>
    </xf>
    <xf numFmtId="177" fontId="35" fillId="6" borderId="151" xfId="14" applyNumberFormat="1" applyFont="1" applyFill="1" applyBorder="1" applyAlignment="1">
      <alignment horizontal="right" vertical="center" shrinkToFit="1"/>
    </xf>
    <xf numFmtId="187" fontId="35" fillId="6" borderId="168" xfId="14" applyNumberFormat="1" applyFont="1" applyFill="1" applyBorder="1" applyAlignment="1">
      <alignment horizontal="right" vertical="center" shrinkToFit="1"/>
    </xf>
    <xf numFmtId="0" fontId="35" fillId="6" borderId="65" xfId="12" applyFont="1" applyFill="1" applyBorder="1" applyAlignment="1">
      <alignment vertical="center" shrinkToFit="1"/>
    </xf>
    <xf numFmtId="0" fontId="35" fillId="6" borderId="0" xfId="12" applyFont="1" applyFill="1" applyAlignment="1">
      <alignment vertical="center" shrinkToFit="1"/>
    </xf>
    <xf numFmtId="0" fontId="35" fillId="6" borderId="38" xfId="12" applyFont="1" applyFill="1" applyBorder="1" applyAlignment="1">
      <alignment vertical="center" shrinkToFit="1"/>
    </xf>
    <xf numFmtId="187" fontId="35" fillId="6" borderId="152" xfId="14" applyNumberFormat="1" applyFont="1" applyFill="1" applyBorder="1" applyAlignment="1">
      <alignment horizontal="right" vertical="center" shrinkToFit="1"/>
    </xf>
    <xf numFmtId="187" fontId="35" fillId="6" borderId="15" xfId="14" applyNumberFormat="1" applyFont="1" applyFill="1" applyBorder="1" applyAlignment="1">
      <alignment horizontal="right" vertical="center" shrinkToFit="1"/>
    </xf>
    <xf numFmtId="0" fontId="35" fillId="6" borderId="41" xfId="12" applyFont="1" applyFill="1" applyBorder="1" applyAlignment="1">
      <alignment horizontal="center" vertical="center" wrapText="1"/>
    </xf>
    <xf numFmtId="0" fontId="35" fillId="6" borderId="65" xfId="12" applyFont="1" applyFill="1" applyBorder="1" applyAlignment="1">
      <alignment horizontal="center" vertical="center" wrapText="1"/>
    </xf>
    <xf numFmtId="0" fontId="35" fillId="6" borderId="56" xfId="12" applyFont="1" applyFill="1" applyBorder="1" applyAlignment="1">
      <alignment horizontal="center" vertical="center" wrapText="1"/>
    </xf>
    <xf numFmtId="0" fontId="35" fillId="6" borderId="40" xfId="12" applyFont="1" applyFill="1" applyBorder="1" applyAlignment="1">
      <alignment horizontal="center" vertical="center" wrapText="1"/>
    </xf>
    <xf numFmtId="0" fontId="35" fillId="6" borderId="41" xfId="14" applyFont="1" applyFill="1" applyBorder="1" applyAlignment="1">
      <alignment horizontal="left" vertical="center" shrinkToFit="1"/>
    </xf>
    <xf numFmtId="0" fontId="35" fillId="6" borderId="12" xfId="14" applyFont="1" applyFill="1" applyBorder="1" applyAlignment="1">
      <alignment horizontal="left" vertical="center" shrinkToFit="1"/>
    </xf>
    <xf numFmtId="0" fontId="35" fillId="6" borderId="51" xfId="14" applyFont="1" applyFill="1" applyBorder="1" applyAlignment="1">
      <alignment horizontal="left" vertical="center" shrinkToFit="1"/>
    </xf>
    <xf numFmtId="187" fontId="35" fillId="6" borderId="87" xfId="14" applyNumberFormat="1" applyFont="1" applyFill="1" applyBorder="1" applyAlignment="1">
      <alignment horizontal="right" vertical="center" shrinkToFit="1"/>
    </xf>
    <xf numFmtId="187" fontId="35" fillId="6" borderId="48" xfId="14" applyNumberFormat="1" applyFont="1" applyFill="1" applyBorder="1" applyAlignment="1">
      <alignment horizontal="right" vertical="center" shrinkToFit="1"/>
    </xf>
    <xf numFmtId="0" fontId="35" fillId="6" borderId="31" xfId="12" applyFont="1" applyFill="1" applyBorder="1" applyAlignment="1">
      <alignment horizontal="center" vertical="center" wrapText="1"/>
    </xf>
    <xf numFmtId="0" fontId="37" fillId="6" borderId="42" xfId="12" applyFont="1" applyFill="1" applyBorder="1" applyAlignment="1">
      <alignment horizontal="center" vertical="center"/>
    </xf>
    <xf numFmtId="177" fontId="35" fillId="6" borderId="161" xfId="14" applyNumberFormat="1" applyFont="1" applyFill="1" applyBorder="1" applyAlignment="1">
      <alignment horizontal="right" vertical="center" shrinkToFit="1"/>
    </xf>
    <xf numFmtId="0" fontId="35" fillId="6" borderId="11" xfId="12" applyFont="1" applyFill="1" applyBorder="1" applyAlignment="1">
      <alignment horizontal="center" vertical="top" wrapText="1"/>
    </xf>
    <xf numFmtId="0" fontId="35" fillId="6" borderId="12" xfId="12" applyFont="1" applyFill="1" applyBorder="1" applyAlignment="1">
      <alignment horizontal="center" vertical="top" wrapText="1"/>
    </xf>
    <xf numFmtId="0" fontId="35" fillId="6" borderId="51" xfId="12" applyFont="1" applyFill="1" applyBorder="1" applyAlignment="1">
      <alignment horizontal="center" vertical="top" wrapText="1"/>
    </xf>
    <xf numFmtId="0" fontId="35" fillId="6" borderId="7" xfId="12" applyFont="1" applyFill="1" applyBorder="1" applyAlignment="1">
      <alignment horizontal="center" vertical="top" wrapText="1"/>
    </xf>
    <xf numFmtId="0" fontId="35" fillId="6" borderId="0" xfId="12" applyFont="1" applyFill="1" applyAlignment="1">
      <alignment horizontal="center" vertical="top" wrapText="1"/>
    </xf>
    <xf numFmtId="0" fontId="35" fillId="6" borderId="38" xfId="12" applyFont="1" applyFill="1" applyBorder="1" applyAlignment="1">
      <alignment horizontal="center" vertical="top" wrapText="1"/>
    </xf>
    <xf numFmtId="0" fontId="35" fillId="6" borderId="24" xfId="12" applyFont="1" applyFill="1" applyBorder="1" applyAlignment="1">
      <alignment horizontal="center" vertical="top" wrapText="1"/>
    </xf>
    <xf numFmtId="0" fontId="35" fillId="6" borderId="56" xfId="12" applyFont="1" applyFill="1" applyBorder="1" applyAlignment="1">
      <alignment horizontal="center" vertical="top" wrapText="1"/>
    </xf>
    <xf numFmtId="177" fontId="35" fillId="6" borderId="41" xfId="14" applyNumberFormat="1" applyFont="1" applyFill="1" applyBorder="1" applyAlignment="1">
      <alignment horizontal="right" vertical="center" shrinkToFit="1"/>
    </xf>
    <xf numFmtId="177" fontId="35" fillId="6" borderId="12" xfId="14" applyNumberFormat="1" applyFont="1" applyFill="1" applyBorder="1" applyAlignment="1">
      <alignment horizontal="right" vertical="center" shrinkToFit="1"/>
    </xf>
    <xf numFmtId="177" fontId="35" fillId="6" borderId="82" xfId="14" applyNumberFormat="1" applyFont="1" applyFill="1" applyBorder="1" applyAlignment="1">
      <alignment horizontal="right" vertical="center" shrinkToFit="1"/>
    </xf>
    <xf numFmtId="177" fontId="35" fillId="6" borderId="84" xfId="14" applyNumberFormat="1" applyFont="1" applyFill="1" applyBorder="1" applyAlignment="1">
      <alignment horizontal="right" vertical="center" shrinkToFit="1"/>
    </xf>
    <xf numFmtId="187" fontId="35" fillId="6" borderId="84" xfId="14" applyNumberFormat="1" applyFont="1" applyFill="1" applyBorder="1" applyAlignment="1">
      <alignment horizontal="right" vertical="center" shrinkToFit="1"/>
    </xf>
    <xf numFmtId="187" fontId="35" fillId="6" borderId="12" xfId="14" applyNumberFormat="1" applyFont="1" applyFill="1" applyBorder="1" applyAlignment="1">
      <alignment horizontal="right" vertical="center" shrinkToFit="1"/>
    </xf>
    <xf numFmtId="187" fontId="35" fillId="6" borderId="13" xfId="14" applyNumberFormat="1" applyFont="1" applyFill="1" applyBorder="1" applyAlignment="1">
      <alignment horizontal="right" vertical="center" shrinkToFit="1"/>
    </xf>
    <xf numFmtId="0" fontId="35" fillId="6" borderId="30" xfId="12" applyFont="1" applyFill="1" applyBorder="1" applyAlignment="1">
      <alignment horizontal="center" vertical="center"/>
    </xf>
    <xf numFmtId="0" fontId="35" fillId="6" borderId="31" xfId="12" applyFont="1" applyFill="1" applyBorder="1" applyAlignment="1">
      <alignment horizontal="center" vertical="center"/>
    </xf>
    <xf numFmtId="0" fontId="35" fillId="6" borderId="42" xfId="12" applyFont="1" applyFill="1" applyBorder="1" applyAlignment="1">
      <alignment horizontal="center" vertical="center"/>
    </xf>
    <xf numFmtId="0" fontId="35" fillId="6" borderId="39" xfId="12" applyFont="1" applyFill="1" applyBorder="1" applyAlignment="1">
      <alignment horizontal="center" vertical="center"/>
    </xf>
    <xf numFmtId="0" fontId="35" fillId="6" borderId="39" xfId="14" applyFont="1" applyFill="1" applyBorder="1" applyAlignment="1">
      <alignment horizontal="center" vertical="center"/>
    </xf>
    <xf numFmtId="0" fontId="35" fillId="6" borderId="31" xfId="14" applyFont="1" applyFill="1" applyBorder="1" applyAlignment="1">
      <alignment horizontal="center" vertical="center"/>
    </xf>
    <xf numFmtId="0" fontId="35" fillId="6" borderId="32" xfId="14" applyFont="1" applyFill="1" applyBorder="1" applyAlignment="1">
      <alignment horizontal="center" vertical="center"/>
    </xf>
    <xf numFmtId="177" fontId="35" fillId="6" borderId="39" xfId="14" applyNumberFormat="1" applyFont="1" applyFill="1" applyBorder="1" applyAlignment="1">
      <alignment horizontal="right" vertical="center" shrinkToFit="1"/>
    </xf>
    <xf numFmtId="177" fontId="35" fillId="6" borderId="31" xfId="14" applyNumberFormat="1" applyFont="1" applyFill="1" applyBorder="1" applyAlignment="1">
      <alignment horizontal="right" vertical="center" shrinkToFit="1"/>
    </xf>
    <xf numFmtId="177" fontId="35" fillId="6" borderId="156" xfId="14" applyNumberFormat="1" applyFont="1" applyFill="1" applyBorder="1" applyAlignment="1">
      <alignment horizontal="right" vertical="center" shrinkToFit="1"/>
    </xf>
    <xf numFmtId="177" fontId="35" fillId="6" borderId="157" xfId="14" applyNumberFormat="1" applyFont="1" applyFill="1" applyBorder="1" applyAlignment="1">
      <alignment horizontal="right" vertical="center" shrinkToFit="1"/>
    </xf>
    <xf numFmtId="177" fontId="35" fillId="6" borderId="158" xfId="14" applyNumberFormat="1" applyFont="1" applyFill="1" applyBorder="1" applyAlignment="1">
      <alignment horizontal="right" vertical="center" shrinkToFit="1"/>
    </xf>
    <xf numFmtId="177" fontId="35" fillId="6" borderId="159" xfId="14" applyNumberFormat="1" applyFont="1" applyFill="1" applyBorder="1" applyAlignment="1">
      <alignment horizontal="right" vertical="center" shrinkToFit="1"/>
    </xf>
    <xf numFmtId="177" fontId="35" fillId="6" borderId="160" xfId="14" applyNumberFormat="1" applyFont="1" applyFill="1" applyBorder="1" applyAlignment="1">
      <alignment horizontal="right" vertical="center" shrinkToFit="1"/>
    </xf>
    <xf numFmtId="0" fontId="2" fillId="6" borderId="65" xfId="12" applyFill="1" applyBorder="1" applyAlignment="1">
      <alignment vertical="center" shrinkToFit="1"/>
    </xf>
    <xf numFmtId="0" fontId="2" fillId="6" borderId="0" xfId="12" applyFill="1" applyAlignment="1">
      <alignment vertical="center" shrinkToFit="1"/>
    </xf>
    <xf numFmtId="0" fontId="2" fillId="6" borderId="38" xfId="12" applyFill="1" applyBorder="1" applyAlignment="1">
      <alignment vertical="center" shrinkToFit="1"/>
    </xf>
    <xf numFmtId="0" fontId="35" fillId="6" borderId="11" xfId="12" applyFont="1" applyFill="1" applyBorder="1" applyAlignment="1">
      <alignment horizontal="center" vertical="center" textRotation="255" shrinkToFit="1"/>
    </xf>
    <xf numFmtId="0" fontId="35" fillId="6" borderId="51" xfId="12" applyFont="1" applyFill="1" applyBorder="1" applyAlignment="1">
      <alignment horizontal="center" vertical="center" textRotation="255" shrinkToFit="1"/>
    </xf>
    <xf numFmtId="0" fontId="35" fillId="6" borderId="7" xfId="12" applyFont="1" applyFill="1" applyBorder="1" applyAlignment="1">
      <alignment horizontal="center" vertical="center" textRotation="255" shrinkToFit="1"/>
    </xf>
    <xf numFmtId="0" fontId="35" fillId="6" borderId="38" xfId="12" applyFont="1" applyFill="1" applyBorder="1" applyAlignment="1">
      <alignment horizontal="center" vertical="center" textRotation="255" shrinkToFit="1"/>
    </xf>
    <xf numFmtId="0" fontId="35" fillId="6" borderId="24" xfId="12" applyFont="1" applyFill="1" applyBorder="1" applyAlignment="1">
      <alignment horizontal="center" vertical="center" textRotation="255" shrinkToFit="1"/>
    </xf>
    <xf numFmtId="0" fontId="35" fillId="6" borderId="40" xfId="12" applyFont="1" applyFill="1" applyBorder="1" applyAlignment="1">
      <alignment horizontal="center" vertical="center" textRotation="255" shrinkToFit="1"/>
    </xf>
    <xf numFmtId="177" fontId="35" fillId="6" borderId="65" xfId="13" applyNumberFormat="1" applyFont="1" applyFill="1" applyBorder="1" applyAlignment="1">
      <alignment horizontal="right" vertical="center" shrinkToFit="1"/>
    </xf>
    <xf numFmtId="177" fontId="35" fillId="6" borderId="0" xfId="13" applyNumberFormat="1" applyFont="1" applyFill="1" applyAlignment="1">
      <alignment horizontal="right" vertical="center" shrinkToFit="1"/>
    </xf>
    <xf numFmtId="177" fontId="35" fillId="6" borderId="85" xfId="13" applyNumberFormat="1" applyFont="1" applyFill="1" applyBorder="1" applyAlignment="1">
      <alignment horizontal="right" vertical="center" shrinkToFit="1"/>
    </xf>
    <xf numFmtId="177" fontId="35" fillId="6" borderId="88" xfId="13" applyNumberFormat="1" applyFont="1" applyFill="1" applyBorder="1" applyAlignment="1">
      <alignment horizontal="right" vertical="center" shrinkToFit="1"/>
    </xf>
    <xf numFmtId="187" fontId="35" fillId="6" borderId="88" xfId="13" applyNumberFormat="1" applyFont="1" applyFill="1" applyBorder="1" applyAlignment="1">
      <alignment horizontal="right" vertical="center" shrinkToFit="1"/>
    </xf>
    <xf numFmtId="187" fontId="35" fillId="6" borderId="0" xfId="13" applyNumberFormat="1" applyFont="1" applyFill="1" applyAlignment="1">
      <alignment horizontal="right" vertical="center" shrinkToFit="1"/>
    </xf>
    <xf numFmtId="187" fontId="35" fillId="6" borderId="66" xfId="13" applyNumberFormat="1" applyFont="1" applyFill="1" applyBorder="1" applyAlignment="1">
      <alignment horizontal="right" vertical="center" shrinkToFit="1"/>
    </xf>
    <xf numFmtId="0" fontId="35" fillId="6" borderId="38" xfId="12" applyFont="1" applyFill="1" applyBorder="1" applyAlignment="1">
      <alignment horizontal="left" vertical="center"/>
    </xf>
    <xf numFmtId="0" fontId="35" fillId="6" borderId="41" xfId="12" applyFont="1" applyFill="1" applyBorder="1" applyAlignment="1">
      <alignment horizontal="center" vertical="center" textRotation="255" wrapText="1"/>
    </xf>
    <xf numFmtId="0" fontId="35" fillId="6" borderId="65" xfId="12" applyFont="1" applyFill="1" applyBorder="1" applyAlignment="1">
      <alignment horizontal="center" vertical="center" textRotation="255" wrapText="1"/>
    </xf>
    <xf numFmtId="0" fontId="35" fillId="6" borderId="37" xfId="12" applyFont="1" applyFill="1" applyBorder="1" applyAlignment="1">
      <alignment horizontal="center" vertical="center" textRotation="255" wrapText="1"/>
    </xf>
    <xf numFmtId="0" fontId="35" fillId="6" borderId="32" xfId="12" applyFont="1" applyFill="1" applyBorder="1" applyAlignment="1">
      <alignment horizontal="center" vertical="center"/>
    </xf>
    <xf numFmtId="0" fontId="35" fillId="6" borderId="11" xfId="12" applyFont="1" applyFill="1" applyBorder="1" applyAlignment="1">
      <alignment horizontal="center" vertical="top"/>
    </xf>
    <xf numFmtId="0" fontId="35" fillId="6" borderId="12" xfId="12" applyFont="1" applyFill="1" applyBorder="1" applyAlignment="1">
      <alignment horizontal="center" vertical="top"/>
    </xf>
    <xf numFmtId="0" fontId="35" fillId="6" borderId="7" xfId="12" applyFont="1" applyFill="1" applyBorder="1" applyAlignment="1">
      <alignment horizontal="center" vertical="top"/>
    </xf>
    <xf numFmtId="0" fontId="35" fillId="6" borderId="0" xfId="12" applyFont="1" applyFill="1" applyAlignment="1">
      <alignment horizontal="center" vertical="top"/>
    </xf>
    <xf numFmtId="0" fontId="35" fillId="6" borderId="24" xfId="12" applyFont="1" applyFill="1" applyBorder="1" applyAlignment="1">
      <alignment horizontal="center" vertical="top"/>
    </xf>
    <xf numFmtId="0" fontId="35" fillId="6" borderId="56" xfId="12" applyFont="1" applyFill="1" applyBorder="1" applyAlignment="1">
      <alignment horizontal="center" vertical="top"/>
    </xf>
    <xf numFmtId="0" fontId="35" fillId="6" borderId="34" xfId="12" applyFont="1" applyFill="1" applyBorder="1" applyAlignment="1">
      <alignment horizontal="center" vertical="center"/>
    </xf>
    <xf numFmtId="0" fontId="35" fillId="8" borderId="44" xfId="12" applyFont="1" applyFill="1" applyBorder="1" applyAlignment="1" applyProtection="1">
      <alignment horizontal="left" vertical="center" shrinkToFit="1"/>
      <protection locked="0"/>
    </xf>
    <xf numFmtId="0" fontId="35" fillId="8" borderId="18" xfId="12" applyFont="1" applyFill="1" applyBorder="1" applyAlignment="1" applyProtection="1">
      <alignment horizontal="left" vertical="center" shrinkToFit="1"/>
      <protection locked="0"/>
    </xf>
    <xf numFmtId="0" fontId="35" fillId="8" borderId="19" xfId="12" applyFont="1" applyFill="1" applyBorder="1" applyAlignment="1" applyProtection="1">
      <alignment horizontal="left" vertical="center" shrinkToFit="1"/>
      <protection locked="0"/>
    </xf>
    <xf numFmtId="0" fontId="35" fillId="6" borderId="8" xfId="12" applyFont="1" applyFill="1" applyBorder="1" applyAlignment="1">
      <alignment horizontal="left" vertical="center" wrapText="1"/>
    </xf>
    <xf numFmtId="0" fontId="35" fillId="6" borderId="0" xfId="13" applyFont="1" applyFill="1" applyAlignment="1">
      <alignment horizontal="left" vertical="center"/>
    </xf>
    <xf numFmtId="0" fontId="35" fillId="6" borderId="24" xfId="12" applyFont="1" applyFill="1" applyBorder="1" applyAlignment="1">
      <alignment horizontal="center" vertical="center"/>
    </xf>
    <xf numFmtId="0" fontId="35" fillId="6" borderId="56" xfId="12" applyFont="1" applyFill="1" applyBorder="1" applyAlignment="1">
      <alignment horizontal="center" vertical="center"/>
    </xf>
    <xf numFmtId="0" fontId="35" fillId="6" borderId="67" xfId="12" applyFont="1" applyFill="1" applyBorder="1" applyAlignment="1">
      <alignment horizontal="center" vertical="center"/>
    </xf>
    <xf numFmtId="0" fontId="35" fillId="6" borderId="112" xfId="12" applyFont="1" applyFill="1" applyBorder="1" applyAlignment="1" applyProtection="1">
      <alignment horizontal="left" vertical="center" shrinkToFit="1"/>
      <protection locked="0"/>
    </xf>
    <xf numFmtId="0" fontId="35" fillId="6" borderId="113" xfId="12" applyFont="1" applyFill="1" applyBorder="1" applyAlignment="1" applyProtection="1">
      <alignment horizontal="left" vertical="center" shrinkToFit="1"/>
      <protection locked="0"/>
    </xf>
    <xf numFmtId="0" fontId="35" fillId="6" borderId="119" xfId="12" applyFont="1" applyFill="1" applyBorder="1" applyAlignment="1" applyProtection="1">
      <alignment horizontal="left" vertical="center" shrinkToFit="1"/>
      <protection locked="0"/>
    </xf>
    <xf numFmtId="0" fontId="35" fillId="8" borderId="43" xfId="12" applyFont="1" applyFill="1" applyBorder="1" applyAlignment="1" applyProtection="1">
      <alignment horizontal="left" vertical="center" shrinkToFit="1"/>
      <protection locked="0"/>
    </xf>
    <xf numFmtId="177" fontId="35" fillId="8" borderId="148" xfId="12" applyNumberFormat="1" applyFont="1" applyFill="1" applyBorder="1" applyAlignment="1" applyProtection="1">
      <alignment horizontal="right" vertical="center" shrinkToFit="1"/>
      <protection locked="0"/>
    </xf>
    <xf numFmtId="177" fontId="35" fillId="8" borderId="149" xfId="12" applyNumberFormat="1" applyFont="1" applyFill="1" applyBorder="1" applyAlignment="1" applyProtection="1">
      <alignment horizontal="right" vertical="center" shrinkToFit="1"/>
      <protection locked="0"/>
    </xf>
    <xf numFmtId="177" fontId="35" fillId="8" borderId="150" xfId="12" applyNumberFormat="1" applyFont="1" applyFill="1" applyBorder="1" applyAlignment="1" applyProtection="1">
      <alignment horizontal="right" vertical="center" shrinkToFit="1"/>
      <protection locked="0"/>
    </xf>
    <xf numFmtId="177" fontId="35" fillId="8" borderId="44" xfId="12" applyNumberFormat="1" applyFont="1" applyFill="1" applyBorder="1" applyAlignment="1" applyProtection="1">
      <alignment horizontal="right" vertical="center" shrinkToFit="1"/>
      <protection locked="0"/>
    </xf>
    <xf numFmtId="177" fontId="35" fillId="8" borderId="18" xfId="12" applyNumberFormat="1" applyFont="1" applyFill="1" applyBorder="1" applyAlignment="1" applyProtection="1">
      <alignment horizontal="right" vertical="center" shrinkToFit="1"/>
      <protection locked="0"/>
    </xf>
    <xf numFmtId="177" fontId="35" fillId="8" borderId="43" xfId="12" applyNumberFormat="1" applyFont="1" applyFill="1" applyBorder="1" applyAlignment="1" applyProtection="1">
      <alignment horizontal="right" vertical="center" shrinkToFit="1"/>
      <protection locked="0"/>
    </xf>
    <xf numFmtId="0" fontId="35" fillId="6" borderId="114" xfId="12" applyFont="1" applyFill="1" applyBorder="1" applyAlignment="1" applyProtection="1">
      <alignment horizontal="left" vertical="center" shrinkToFit="1"/>
      <protection locked="0"/>
    </xf>
    <xf numFmtId="177" fontId="35" fillId="6" borderId="112" xfId="12" applyNumberFormat="1" applyFont="1" applyFill="1" applyBorder="1" applyAlignment="1" applyProtection="1">
      <alignment horizontal="right" vertical="center" shrinkToFit="1"/>
      <protection locked="0"/>
    </xf>
    <xf numFmtId="177" fontId="35" fillId="6" borderId="113" xfId="12" applyNumberFormat="1" applyFont="1" applyFill="1" applyBorder="1" applyAlignment="1" applyProtection="1">
      <alignment horizontal="right" vertical="center" shrinkToFit="1"/>
      <protection locked="0"/>
    </xf>
    <xf numFmtId="177" fontId="35" fillId="6" borderId="114" xfId="12" applyNumberFormat="1" applyFont="1" applyFill="1" applyBorder="1" applyAlignment="1" applyProtection="1">
      <alignment horizontal="right" vertical="center" shrinkToFit="1"/>
      <protection locked="0"/>
    </xf>
    <xf numFmtId="177" fontId="35" fillId="8" borderId="129" xfId="12" applyNumberFormat="1" applyFont="1" applyFill="1" applyBorder="1" applyAlignment="1" applyProtection="1">
      <alignment horizontal="right" vertical="center" shrinkToFit="1"/>
      <protection locked="0"/>
    </xf>
    <xf numFmtId="0" fontId="35" fillId="8" borderId="129" xfId="12" applyFont="1" applyFill="1" applyBorder="1" applyAlignment="1" applyProtection="1">
      <alignment horizontal="left" vertical="center" shrinkToFit="1"/>
      <protection locked="0"/>
    </xf>
    <xf numFmtId="0" fontId="35" fillId="8" borderId="132" xfId="12" applyFont="1" applyFill="1" applyBorder="1" applyAlignment="1" applyProtection="1">
      <alignment horizontal="left" vertical="center" shrinkToFit="1"/>
      <protection locked="0"/>
    </xf>
    <xf numFmtId="177" fontId="35" fillId="8" borderId="142" xfId="12" applyNumberFormat="1" applyFont="1" applyFill="1" applyBorder="1" applyAlignment="1" applyProtection="1">
      <alignment horizontal="right" vertical="center" shrinkToFit="1"/>
      <protection locked="0"/>
    </xf>
    <xf numFmtId="177" fontId="35" fillId="8" borderId="134" xfId="12" applyNumberFormat="1" applyFont="1" applyFill="1" applyBorder="1" applyAlignment="1" applyProtection="1">
      <alignment horizontal="right" vertical="center" shrinkToFit="1"/>
      <protection locked="0"/>
    </xf>
    <xf numFmtId="0" fontId="35" fillId="6" borderId="145" xfId="12" applyFont="1" applyFill="1" applyBorder="1" applyAlignment="1" applyProtection="1">
      <alignment horizontal="left" vertical="center" shrinkToFit="1"/>
      <protection locked="0"/>
    </xf>
    <xf numFmtId="0" fontId="35" fillId="6" borderId="146" xfId="12" applyFont="1" applyFill="1" applyBorder="1" applyAlignment="1" applyProtection="1">
      <alignment horizontal="left" vertical="center" shrinkToFit="1"/>
      <protection locked="0"/>
    </xf>
    <xf numFmtId="0" fontId="35" fillId="6" borderId="147" xfId="12" applyFont="1" applyFill="1" applyBorder="1" applyAlignment="1" applyProtection="1">
      <alignment horizontal="left" vertical="center" shrinkToFit="1"/>
      <protection locked="0"/>
    </xf>
    <xf numFmtId="177" fontId="35" fillId="6" borderId="123" xfId="12" applyNumberFormat="1" applyFont="1" applyFill="1" applyBorder="1" applyAlignment="1" applyProtection="1">
      <alignment horizontal="right" vertical="center" shrinkToFit="1"/>
      <protection locked="0"/>
    </xf>
    <xf numFmtId="177" fontId="35" fillId="6" borderId="124" xfId="12" applyNumberFormat="1" applyFont="1" applyFill="1" applyBorder="1" applyAlignment="1" applyProtection="1">
      <alignment horizontal="right" vertical="center" shrinkToFit="1"/>
      <protection locked="0"/>
    </xf>
    <xf numFmtId="0" fontId="35" fillId="6" borderId="124" xfId="12" applyFont="1" applyFill="1" applyBorder="1" applyAlignment="1" applyProtection="1">
      <alignment horizontal="left" vertical="center" shrinkToFit="1"/>
      <protection locked="0"/>
    </xf>
    <xf numFmtId="0" fontId="35" fillId="6" borderId="127" xfId="12" applyFont="1" applyFill="1" applyBorder="1" applyAlignment="1" applyProtection="1">
      <alignment horizontal="left" vertical="center" shrinkToFit="1"/>
      <protection locked="0"/>
    </xf>
    <xf numFmtId="177" fontId="35" fillId="0" borderId="116" xfId="12" applyNumberFormat="1" applyFont="1" applyBorder="1" applyAlignment="1" applyProtection="1">
      <alignment horizontal="right" vertical="center" shrinkToFit="1"/>
      <protection locked="0"/>
    </xf>
    <xf numFmtId="0" fontId="35" fillId="0" borderId="116" xfId="12" applyFont="1" applyBorder="1" applyAlignment="1" applyProtection="1">
      <alignment horizontal="left" vertical="center" shrinkToFit="1"/>
      <protection locked="0"/>
    </xf>
    <xf numFmtId="0" fontId="35" fillId="0" borderId="121" xfId="12" applyFont="1" applyBorder="1" applyAlignment="1" applyProtection="1">
      <alignment horizontal="left" vertical="center" shrinkToFit="1"/>
      <protection locked="0"/>
    </xf>
    <xf numFmtId="0" fontId="35" fillId="0" borderId="112" xfId="12" applyFont="1" applyBorder="1" applyAlignment="1" applyProtection="1">
      <alignment horizontal="left" vertical="center" shrinkToFit="1"/>
      <protection locked="0"/>
    </xf>
    <xf numFmtId="0" fontId="35" fillId="0" borderId="113" xfId="12" applyFont="1" applyBorder="1" applyAlignment="1" applyProtection="1">
      <alignment horizontal="left" vertical="center" shrinkToFit="1"/>
      <protection locked="0"/>
    </xf>
    <xf numFmtId="0" fontId="35" fillId="0" borderId="114" xfId="12" applyFont="1" applyBorder="1" applyAlignment="1" applyProtection="1">
      <alignment horizontal="left" vertical="center" shrinkToFit="1"/>
      <protection locked="0"/>
    </xf>
    <xf numFmtId="177" fontId="35" fillId="0" borderId="115" xfId="12" applyNumberFormat="1" applyFont="1" applyBorder="1" applyAlignment="1" applyProtection="1">
      <alignment horizontal="right" vertical="center" shrinkToFit="1"/>
      <protection locked="0"/>
    </xf>
    <xf numFmtId="177" fontId="35" fillId="0" borderId="112" xfId="12" applyNumberFormat="1" applyFont="1" applyBorder="1" applyAlignment="1" applyProtection="1">
      <alignment horizontal="right" vertical="center" shrinkToFit="1"/>
      <protection locked="0"/>
    </xf>
    <xf numFmtId="177" fontId="35" fillId="0" borderId="113" xfId="12" applyNumberFormat="1" applyFont="1" applyBorder="1" applyAlignment="1" applyProtection="1">
      <alignment horizontal="right" vertical="center" shrinkToFit="1"/>
      <protection locked="0"/>
    </xf>
    <xf numFmtId="177" fontId="35" fillId="0" borderId="120" xfId="12" applyNumberFormat="1" applyFont="1" applyBorder="1" applyAlignment="1" applyProtection="1">
      <alignment horizontal="right" vertical="center" shrinkToFit="1"/>
      <protection locked="0"/>
    </xf>
    <xf numFmtId="177" fontId="35" fillId="0" borderId="117" xfId="12" applyNumberFormat="1" applyFont="1" applyBorder="1" applyAlignment="1" applyProtection="1">
      <alignment horizontal="right" vertical="center" shrinkToFit="1"/>
      <protection locked="0"/>
    </xf>
    <xf numFmtId="177" fontId="35" fillId="0" borderId="102" xfId="12" applyNumberFormat="1" applyFont="1" applyBorder="1" applyAlignment="1" applyProtection="1">
      <alignment horizontal="right" vertical="center" shrinkToFit="1"/>
      <protection locked="0"/>
    </xf>
    <xf numFmtId="0" fontId="35" fillId="0" borderId="102" xfId="12" applyFont="1" applyBorder="1" applyAlignment="1" applyProtection="1">
      <alignment horizontal="left" vertical="center" shrinkToFit="1"/>
      <protection locked="0"/>
    </xf>
    <xf numFmtId="0" fontId="35" fillId="0" borderId="108" xfId="12" applyFont="1" applyBorder="1" applyAlignment="1" applyProtection="1">
      <alignment horizontal="left" vertical="center" shrinkToFit="1"/>
      <protection locked="0"/>
    </xf>
    <xf numFmtId="0" fontId="35" fillId="0" borderId="98" xfId="12" applyFont="1" applyBorder="1" applyAlignment="1" applyProtection="1">
      <alignment horizontal="left" vertical="center" shrinkToFit="1"/>
      <protection locked="0"/>
    </xf>
    <xf numFmtId="0" fontId="35" fillId="0" borderId="99" xfId="12" applyFont="1" applyBorder="1" applyAlignment="1" applyProtection="1">
      <alignment horizontal="left" vertical="center" shrinkToFit="1"/>
      <protection locked="0"/>
    </xf>
    <xf numFmtId="0" fontId="35" fillId="0" borderId="100" xfId="12" applyFont="1" applyBorder="1" applyAlignment="1" applyProtection="1">
      <alignment horizontal="left" vertical="center" shrinkToFit="1"/>
      <protection locked="0"/>
    </xf>
    <xf numFmtId="177" fontId="35" fillId="0" borderId="101" xfId="12" applyNumberFormat="1" applyFont="1" applyBorder="1" applyAlignment="1" applyProtection="1">
      <alignment horizontal="right" vertical="center" shrinkToFit="1"/>
      <protection locked="0"/>
    </xf>
    <xf numFmtId="177" fontId="35" fillId="0" borderId="112" xfId="15" applyNumberFormat="1" applyFont="1" applyBorder="1" applyAlignment="1" applyProtection="1">
      <alignment horizontal="right" vertical="center" shrinkToFit="1"/>
      <protection locked="0"/>
    </xf>
    <xf numFmtId="177" fontId="35" fillId="0" borderId="113" xfId="15" applyNumberFormat="1" applyFont="1" applyBorder="1" applyAlignment="1" applyProtection="1">
      <alignment horizontal="right" vertical="center" shrinkToFit="1"/>
      <protection locked="0"/>
    </xf>
    <xf numFmtId="177" fontId="35" fillId="0" borderId="114" xfId="15" applyNumberFormat="1" applyFont="1" applyBorder="1" applyAlignment="1" applyProtection="1">
      <alignment horizontal="right" vertical="center" shrinkToFit="1"/>
      <protection locked="0"/>
    </xf>
    <xf numFmtId="0" fontId="35" fillId="0" borderId="112" xfId="15" applyFont="1" applyBorder="1" applyAlignment="1" applyProtection="1">
      <alignment horizontal="left" vertical="center" shrinkToFit="1"/>
      <protection locked="0"/>
    </xf>
    <xf numFmtId="0" fontId="35" fillId="0" borderId="113" xfId="15" applyFont="1" applyBorder="1" applyAlignment="1" applyProtection="1">
      <alignment horizontal="left" vertical="center" shrinkToFit="1"/>
      <protection locked="0"/>
    </xf>
    <xf numFmtId="0" fontId="35" fillId="0" borderId="119" xfId="15" applyFont="1" applyBorder="1" applyAlignment="1" applyProtection="1">
      <alignment horizontal="left" vertical="center" shrinkToFit="1"/>
      <protection locked="0"/>
    </xf>
    <xf numFmtId="0" fontId="35" fillId="7" borderId="36" xfId="12" applyFont="1" applyFill="1" applyBorder="1" applyAlignment="1" applyProtection="1">
      <alignment horizontal="center" vertical="center"/>
      <protection locked="0"/>
    </xf>
    <xf numFmtId="0" fontId="35" fillId="7" borderId="8" xfId="12" applyFont="1" applyFill="1" applyBorder="1" applyAlignment="1" applyProtection="1">
      <alignment horizontal="center" vertical="center"/>
      <protection locked="0"/>
    </xf>
    <xf numFmtId="0" fontId="35" fillId="7" borderId="23" xfId="12" applyFont="1" applyFill="1" applyBorder="1" applyAlignment="1" applyProtection="1">
      <alignment horizontal="center" vertical="center"/>
      <protection locked="0"/>
    </xf>
    <xf numFmtId="0" fontId="35" fillId="7" borderId="92" xfId="12" applyFont="1" applyFill="1" applyBorder="1" applyAlignment="1" applyProtection="1">
      <alignment horizontal="center" vertical="center"/>
      <protection locked="0"/>
    </xf>
    <xf numFmtId="0" fontId="35" fillId="7" borderId="93" xfId="12" applyFont="1" applyFill="1" applyBorder="1" applyAlignment="1" applyProtection="1">
      <alignment horizontal="center" vertical="center"/>
      <protection locked="0"/>
    </xf>
    <xf numFmtId="0" fontId="35" fillId="7" borderId="94" xfId="12" applyFont="1" applyFill="1" applyBorder="1" applyAlignment="1" applyProtection="1">
      <alignment horizontal="center" vertical="center"/>
      <protection locked="0"/>
    </xf>
    <xf numFmtId="0" fontId="35" fillId="7" borderId="64" xfId="12" applyFont="1" applyFill="1" applyBorder="1" applyAlignment="1" applyProtection="1">
      <alignment horizontal="center" vertical="center" wrapText="1"/>
      <protection locked="0"/>
    </xf>
    <xf numFmtId="0" fontId="35" fillId="7" borderId="8" xfId="12" applyFont="1" applyFill="1" applyBorder="1" applyAlignment="1" applyProtection="1">
      <alignment horizontal="center" vertical="center" wrapText="1"/>
      <protection locked="0"/>
    </xf>
    <xf numFmtId="0" fontId="35" fillId="7" borderId="23" xfId="12" applyFont="1" applyFill="1" applyBorder="1" applyAlignment="1" applyProtection="1">
      <alignment horizontal="center" vertical="center" wrapText="1"/>
      <protection locked="0"/>
    </xf>
    <xf numFmtId="0" fontId="35" fillId="7" borderId="95" xfId="12" applyFont="1" applyFill="1" applyBorder="1" applyAlignment="1" applyProtection="1">
      <alignment horizontal="center" vertical="center" wrapText="1"/>
      <protection locked="0"/>
    </xf>
    <xf numFmtId="0" fontId="35" fillId="7" borderId="93" xfId="12" applyFont="1" applyFill="1" applyBorder="1" applyAlignment="1" applyProtection="1">
      <alignment horizontal="center" vertical="center" wrapText="1"/>
      <protection locked="0"/>
    </xf>
    <xf numFmtId="0" fontId="35" fillId="7" borderId="94" xfId="12" applyFont="1" applyFill="1" applyBorder="1" applyAlignment="1" applyProtection="1">
      <alignment horizontal="center" vertical="center" wrapText="1"/>
      <protection locked="0"/>
    </xf>
    <xf numFmtId="0" fontId="35" fillId="7" borderId="64" xfId="12" applyFont="1" applyFill="1" applyBorder="1" applyAlignment="1" applyProtection="1">
      <alignment horizontal="center" vertical="center" wrapText="1" shrinkToFit="1"/>
      <protection locked="0"/>
    </xf>
    <xf numFmtId="0" fontId="35" fillId="7" borderId="8" xfId="12" applyFont="1" applyFill="1" applyBorder="1" applyAlignment="1" applyProtection="1">
      <alignment horizontal="center" vertical="center" shrinkToFit="1"/>
      <protection locked="0"/>
    </xf>
    <xf numFmtId="0" fontId="35" fillId="7" borderId="23" xfId="12" applyFont="1" applyFill="1" applyBorder="1" applyAlignment="1" applyProtection="1">
      <alignment horizontal="center" vertical="center" shrinkToFit="1"/>
      <protection locked="0"/>
    </xf>
    <xf numFmtId="0" fontId="35" fillId="7" borderId="95" xfId="12" applyFont="1" applyFill="1" applyBorder="1" applyAlignment="1" applyProtection="1">
      <alignment horizontal="center" vertical="center" shrinkToFit="1"/>
      <protection locked="0"/>
    </xf>
    <xf numFmtId="0" fontId="35" fillId="7" borderId="93" xfId="12" applyFont="1" applyFill="1" applyBorder="1" applyAlignment="1" applyProtection="1">
      <alignment horizontal="center" vertical="center" shrinkToFit="1"/>
      <protection locked="0"/>
    </xf>
    <xf numFmtId="0" fontId="35" fillId="7" borderId="94" xfId="12" applyFont="1" applyFill="1" applyBorder="1" applyAlignment="1" applyProtection="1">
      <alignment horizontal="center" vertical="center" shrinkToFit="1"/>
      <protection locked="0"/>
    </xf>
    <xf numFmtId="0" fontId="35" fillId="7" borderId="95" xfId="12" applyFont="1" applyFill="1" applyBorder="1" applyAlignment="1" applyProtection="1">
      <alignment horizontal="center" vertical="center"/>
      <protection locked="0"/>
    </xf>
    <xf numFmtId="0" fontId="35" fillId="0" borderId="114" xfId="15" applyFont="1" applyBorder="1" applyAlignment="1" applyProtection="1">
      <alignment horizontal="left" vertical="center" shrinkToFit="1"/>
      <protection locked="0"/>
    </xf>
    <xf numFmtId="0" fontId="35" fillId="7" borderId="9" xfId="12" applyFont="1" applyFill="1" applyBorder="1" applyAlignment="1" applyProtection="1">
      <alignment horizontal="center" vertical="center" wrapText="1"/>
      <protection locked="0"/>
    </xf>
    <xf numFmtId="0" fontId="35" fillId="7" borderId="96" xfId="12" applyFont="1" applyFill="1" applyBorder="1" applyAlignment="1" applyProtection="1">
      <alignment horizontal="center" vertical="center" wrapText="1"/>
      <protection locked="0"/>
    </xf>
    <xf numFmtId="187" fontId="35" fillId="8" borderId="134" xfId="12" applyNumberFormat="1" applyFont="1" applyFill="1" applyBorder="1" applyAlignment="1" applyProtection="1">
      <alignment horizontal="right" vertical="center" shrinkToFit="1"/>
      <protection locked="0"/>
    </xf>
    <xf numFmtId="177" fontId="35" fillId="8" borderId="17" xfId="12" applyNumberFormat="1" applyFont="1" applyFill="1" applyBorder="1" applyAlignment="1" applyProtection="1">
      <alignment horizontal="right" vertical="center" shrinkToFit="1"/>
      <protection locked="0"/>
    </xf>
    <xf numFmtId="177" fontId="35" fillId="8" borderId="19" xfId="12" applyNumberFormat="1" applyFont="1" applyFill="1" applyBorder="1" applyAlignment="1" applyProtection="1">
      <alignment horizontal="right" vertical="center" shrinkToFit="1"/>
      <protection locked="0"/>
    </xf>
    <xf numFmtId="177" fontId="35" fillId="8" borderId="143" xfId="12" applyNumberFormat="1" applyFont="1" applyFill="1" applyBorder="1" applyAlignment="1" applyProtection="1">
      <alignment horizontal="right" vertical="center" shrinkToFit="1"/>
      <protection locked="0"/>
    </xf>
    <xf numFmtId="177" fontId="35" fillId="8" borderId="131" xfId="12" applyNumberFormat="1" applyFont="1" applyFill="1" applyBorder="1" applyAlignment="1" applyProtection="1">
      <alignment horizontal="right" vertical="center" shrinkToFit="1"/>
      <protection locked="0"/>
    </xf>
    <xf numFmtId="177" fontId="35" fillId="8" borderId="132" xfId="12" applyNumberFormat="1" applyFont="1" applyFill="1" applyBorder="1" applyAlignment="1" applyProtection="1">
      <alignment horizontal="right" vertical="center" shrinkToFit="1"/>
      <protection locked="0"/>
    </xf>
    <xf numFmtId="177" fontId="35" fillId="8" borderId="133" xfId="12" applyNumberFormat="1" applyFont="1" applyFill="1" applyBorder="1" applyAlignment="1" applyProtection="1">
      <alignment horizontal="right" vertical="center" shrinkToFit="1"/>
      <protection locked="0"/>
    </xf>
    <xf numFmtId="177" fontId="35" fillId="6" borderId="120" xfId="13" applyNumberFormat="1" applyFont="1" applyFill="1" applyBorder="1" applyAlignment="1" applyProtection="1">
      <alignment horizontal="right" vertical="center" shrinkToFit="1"/>
      <protection locked="0"/>
    </xf>
    <xf numFmtId="177" fontId="35" fillId="6" borderId="116" xfId="13" applyNumberFormat="1" applyFont="1" applyFill="1" applyBorder="1" applyAlignment="1" applyProtection="1">
      <alignment horizontal="right" vertical="center" shrinkToFit="1"/>
      <protection locked="0"/>
    </xf>
    <xf numFmtId="187" fontId="35" fillId="6" borderId="116" xfId="13" applyNumberFormat="1" applyFont="1" applyFill="1" applyBorder="1" applyAlignment="1" applyProtection="1">
      <alignment horizontal="right" vertical="center" shrinkToFit="1"/>
      <protection locked="0"/>
    </xf>
    <xf numFmtId="0" fontId="35" fillId="0" borderId="81" xfId="12" applyFont="1" applyBorder="1" applyAlignment="1" applyProtection="1">
      <alignment horizontal="center" vertical="center" shrinkToFit="1"/>
      <protection locked="0"/>
    </xf>
    <xf numFmtId="0" fontId="35" fillId="0" borderId="25" xfId="12" applyFont="1" applyBorder="1" applyAlignment="1" applyProtection="1">
      <alignment horizontal="center" vertical="center"/>
      <protection locked="0"/>
    </xf>
    <xf numFmtId="0" fontId="35" fillId="0" borderId="26" xfId="12" applyFont="1" applyBorder="1" applyAlignment="1" applyProtection="1">
      <alignment horizontal="center" vertical="center"/>
      <protection locked="0"/>
    </xf>
    <xf numFmtId="0" fontId="35" fillId="0" borderId="112" xfId="14" applyFont="1" applyBorder="1" applyAlignment="1" applyProtection="1">
      <alignment horizontal="left" vertical="center" shrinkToFit="1"/>
      <protection locked="0"/>
    </xf>
    <xf numFmtId="0" fontId="35" fillId="0" borderId="113" xfId="14" applyFont="1" applyBorder="1" applyAlignment="1" applyProtection="1">
      <alignment horizontal="left" vertical="center" shrinkToFit="1"/>
      <protection locked="0"/>
    </xf>
    <xf numFmtId="0" fontId="35" fillId="0" borderId="114" xfId="14" applyFont="1" applyBorder="1" applyAlignment="1" applyProtection="1">
      <alignment horizontal="left" vertical="center" shrinkToFit="1"/>
      <protection locked="0"/>
    </xf>
    <xf numFmtId="177" fontId="35" fillId="6" borderId="115" xfId="13" applyNumberFormat="1" applyFont="1" applyFill="1" applyBorder="1" applyAlignment="1" applyProtection="1">
      <alignment horizontal="right" vertical="center" shrinkToFit="1"/>
      <protection locked="0"/>
    </xf>
    <xf numFmtId="177" fontId="35" fillId="6" borderId="117" xfId="13" applyNumberFormat="1" applyFont="1" applyFill="1" applyBorder="1" applyAlignment="1" applyProtection="1">
      <alignment horizontal="right" vertical="center" shrinkToFit="1"/>
      <protection locked="0"/>
    </xf>
    <xf numFmtId="177" fontId="35" fillId="0" borderId="118" xfId="14" applyNumberFormat="1" applyFont="1" applyBorder="1" applyAlignment="1" applyProtection="1">
      <alignment horizontal="right" vertical="center" shrinkToFit="1"/>
      <protection locked="0"/>
    </xf>
    <xf numFmtId="177" fontId="35" fillId="0" borderId="113" xfId="14" applyNumberFormat="1" applyFont="1" applyBorder="1" applyAlignment="1" applyProtection="1">
      <alignment horizontal="right" vertical="center" shrinkToFit="1"/>
      <protection locked="0"/>
    </xf>
    <xf numFmtId="177" fontId="35" fillId="0" borderId="119" xfId="14" applyNumberFormat="1" applyFont="1" applyBorder="1" applyAlignment="1" applyProtection="1">
      <alignment horizontal="right" vertical="center" shrinkToFit="1"/>
      <protection locked="0"/>
    </xf>
    <xf numFmtId="177" fontId="35" fillId="0" borderId="115" xfId="14" applyNumberFormat="1" applyFont="1" applyBorder="1" applyAlignment="1" applyProtection="1">
      <alignment horizontal="right" vertical="center" shrinkToFit="1"/>
      <protection locked="0"/>
    </xf>
    <xf numFmtId="177" fontId="35" fillId="0" borderId="116" xfId="14" applyNumberFormat="1" applyFont="1" applyBorder="1" applyAlignment="1" applyProtection="1">
      <alignment horizontal="right" vertical="center" shrinkToFit="1"/>
      <protection locked="0"/>
    </xf>
    <xf numFmtId="177" fontId="35" fillId="0" borderId="117" xfId="14" applyNumberFormat="1" applyFont="1" applyBorder="1" applyAlignment="1" applyProtection="1">
      <alignment horizontal="right" vertical="center" shrinkToFit="1"/>
      <protection locked="0"/>
    </xf>
    <xf numFmtId="187" fontId="35" fillId="0" borderId="116" xfId="12" applyNumberFormat="1" applyFont="1" applyBorder="1" applyAlignment="1" applyProtection="1">
      <alignment horizontal="right" vertical="center" shrinkToFit="1"/>
      <protection locked="0"/>
    </xf>
    <xf numFmtId="177" fontId="35" fillId="0" borderId="141" xfId="12" applyNumberFormat="1" applyFont="1" applyBorder="1" applyAlignment="1" applyProtection="1">
      <alignment horizontal="right" vertical="center" shrinkToFit="1"/>
      <protection locked="0"/>
    </xf>
    <xf numFmtId="177" fontId="35" fillId="0" borderId="137" xfId="12" applyNumberFormat="1" applyFont="1" applyBorder="1" applyAlignment="1" applyProtection="1">
      <alignment horizontal="right" vertical="center" shrinkToFit="1"/>
      <protection locked="0"/>
    </xf>
    <xf numFmtId="187" fontId="35" fillId="0" borderId="137" xfId="12" applyNumberFormat="1" applyFont="1" applyBorder="1" applyAlignment="1" applyProtection="1">
      <alignment horizontal="right" vertical="center" shrinkToFit="1"/>
      <protection locked="0"/>
    </xf>
    <xf numFmtId="0" fontId="35" fillId="0" borderId="137" xfId="12" applyFont="1" applyBorder="1" applyAlignment="1" applyProtection="1">
      <alignment horizontal="left" vertical="center" shrinkToFit="1"/>
      <protection locked="0"/>
    </xf>
    <xf numFmtId="0" fontId="35" fillId="0" borderId="140" xfId="12" applyFont="1" applyBorder="1" applyAlignment="1" applyProtection="1">
      <alignment horizontal="left" vertical="center" shrinkToFit="1"/>
      <protection locked="0"/>
    </xf>
    <xf numFmtId="0" fontId="35" fillId="0" borderId="98" xfId="14" applyFont="1" applyBorder="1" applyAlignment="1" applyProtection="1">
      <alignment horizontal="left" vertical="center" shrinkToFit="1"/>
      <protection locked="0"/>
    </xf>
    <xf numFmtId="0" fontId="35" fillId="0" borderId="99" xfId="14" applyFont="1" applyBorder="1" applyAlignment="1" applyProtection="1">
      <alignment horizontal="left" vertical="center" shrinkToFit="1"/>
      <protection locked="0"/>
    </xf>
    <xf numFmtId="0" fontId="35" fillId="0" borderId="100" xfId="14" applyFont="1" applyBorder="1" applyAlignment="1" applyProtection="1">
      <alignment horizontal="left" vertical="center" shrinkToFit="1"/>
      <protection locked="0"/>
    </xf>
    <xf numFmtId="177" fontId="35" fillId="0" borderId="136" xfId="14" applyNumberFormat="1" applyFont="1" applyBorder="1" applyAlignment="1" applyProtection="1">
      <alignment horizontal="right" vertical="center" shrinkToFit="1"/>
      <protection locked="0"/>
    </xf>
    <xf numFmtId="177" fontId="35" fillId="0" borderId="137" xfId="14" applyNumberFormat="1" applyFont="1" applyBorder="1" applyAlignment="1" applyProtection="1">
      <alignment horizontal="right" vertical="center" shrinkToFit="1"/>
      <protection locked="0"/>
    </xf>
    <xf numFmtId="177" fontId="35" fillId="0" borderId="138" xfId="14" applyNumberFormat="1" applyFont="1" applyBorder="1" applyAlignment="1" applyProtection="1">
      <alignment horizontal="right" vertical="center" shrinkToFit="1"/>
      <protection locked="0"/>
    </xf>
    <xf numFmtId="177" fontId="35" fillId="0" borderId="139" xfId="14" applyNumberFormat="1" applyFont="1" applyBorder="1" applyAlignment="1" applyProtection="1">
      <alignment horizontal="right" vertical="center" shrinkToFit="1"/>
      <protection locked="0"/>
    </xf>
    <xf numFmtId="177" fontId="35" fillId="0" borderId="140" xfId="14" applyNumberFormat="1" applyFont="1" applyBorder="1" applyAlignment="1" applyProtection="1">
      <alignment horizontal="right" vertical="center" shrinkToFit="1"/>
      <protection locked="0"/>
    </xf>
    <xf numFmtId="0" fontId="35" fillId="7" borderId="36" xfId="12" applyFont="1" applyFill="1" applyBorder="1" applyAlignment="1" applyProtection="1">
      <alignment horizontal="center" vertical="center" wrapText="1" shrinkToFit="1"/>
      <protection locked="0"/>
    </xf>
    <xf numFmtId="0" fontId="35" fillId="7" borderId="9" xfId="12" applyFont="1" applyFill="1" applyBorder="1" applyAlignment="1" applyProtection="1">
      <alignment horizontal="center" vertical="center" shrinkToFit="1"/>
      <protection locked="0"/>
    </xf>
    <xf numFmtId="0" fontId="35" fillId="7" borderId="92" xfId="12" applyFont="1" applyFill="1" applyBorder="1" applyAlignment="1" applyProtection="1">
      <alignment horizontal="center" vertical="center" shrinkToFit="1"/>
      <protection locked="0"/>
    </xf>
    <xf numFmtId="0" fontId="35" fillId="7" borderId="96" xfId="12" applyFont="1" applyFill="1" applyBorder="1" applyAlignment="1" applyProtection="1">
      <alignment horizontal="center" vertical="center" shrinkToFit="1"/>
      <protection locked="0"/>
    </xf>
    <xf numFmtId="0" fontId="35" fillId="6" borderId="75" xfId="12" applyFont="1" applyFill="1" applyBorder="1" applyAlignment="1">
      <alignment horizontal="left" vertical="center"/>
    </xf>
    <xf numFmtId="0" fontId="35" fillId="6" borderId="8" xfId="12" applyFont="1" applyFill="1" applyBorder="1" applyAlignment="1">
      <alignment horizontal="left" vertical="center"/>
    </xf>
    <xf numFmtId="177" fontId="35" fillId="8" borderId="129" xfId="15" applyNumberFormat="1" applyFont="1" applyFill="1" applyBorder="1" applyAlignment="1" applyProtection="1">
      <alignment horizontal="right" vertical="center" shrinkToFit="1"/>
      <protection locked="0"/>
    </xf>
    <xf numFmtId="0" fontId="35" fillId="8" borderId="129" xfId="15" applyFont="1" applyFill="1" applyBorder="1" applyAlignment="1" applyProtection="1">
      <alignment horizontal="left" vertical="center" shrinkToFit="1"/>
      <protection locked="0"/>
    </xf>
    <xf numFmtId="0" fontId="35" fillId="8" borderId="132" xfId="15" applyFont="1" applyFill="1" applyBorder="1" applyAlignment="1" applyProtection="1">
      <alignment horizontal="left" vertical="center" shrinkToFit="1"/>
      <protection locked="0"/>
    </xf>
    <xf numFmtId="177" fontId="35" fillId="8" borderId="17" xfId="15" applyNumberFormat="1" applyFont="1" applyFill="1" applyBorder="1" applyAlignment="1" applyProtection="1">
      <alignment horizontal="right" vertical="center" shrinkToFit="1"/>
      <protection locked="0"/>
    </xf>
    <xf numFmtId="177" fontId="35" fillId="8" borderId="18" xfId="15" applyNumberFormat="1" applyFont="1" applyFill="1" applyBorder="1" applyAlignment="1" applyProtection="1">
      <alignment horizontal="right" vertical="center" shrinkToFit="1"/>
      <protection locked="0"/>
    </xf>
    <xf numFmtId="177" fontId="35" fillId="8" borderId="19" xfId="15" applyNumberFormat="1" applyFont="1" applyFill="1" applyBorder="1" applyAlignment="1" applyProtection="1">
      <alignment horizontal="right" vertical="center" shrinkToFit="1"/>
      <protection locked="0"/>
    </xf>
    <xf numFmtId="177" fontId="35" fillId="8" borderId="128" xfId="15" applyNumberFormat="1" applyFont="1" applyFill="1" applyBorder="1" applyAlignment="1" applyProtection="1">
      <alignment horizontal="right" vertical="center" shrinkToFit="1"/>
      <protection locked="0"/>
    </xf>
    <xf numFmtId="177" fontId="35" fillId="8" borderId="130" xfId="15" applyNumberFormat="1" applyFont="1" applyFill="1" applyBorder="1" applyAlignment="1" applyProtection="1">
      <alignment horizontal="right" vertical="center" shrinkToFit="1"/>
      <protection locked="0"/>
    </xf>
    <xf numFmtId="177" fontId="35" fillId="8" borderId="131" xfId="15" applyNumberFormat="1" applyFont="1" applyFill="1" applyBorder="1" applyAlignment="1" applyProtection="1">
      <alignment horizontal="right" vertical="center" shrinkToFit="1"/>
      <protection locked="0"/>
    </xf>
    <xf numFmtId="177" fontId="35" fillId="8" borderId="132" xfId="15" applyNumberFormat="1" applyFont="1" applyFill="1" applyBorder="1" applyAlignment="1" applyProtection="1">
      <alignment horizontal="right" vertical="center" shrinkToFit="1"/>
      <protection locked="0"/>
    </xf>
    <xf numFmtId="177" fontId="35" fillId="8" borderId="133" xfId="15" applyNumberFormat="1" applyFont="1" applyFill="1" applyBorder="1" applyAlignment="1" applyProtection="1">
      <alignment horizontal="right" vertical="center" shrinkToFit="1"/>
      <protection locked="0"/>
    </xf>
    <xf numFmtId="177" fontId="35" fillId="8" borderId="134" xfId="15" applyNumberFormat="1" applyFont="1" applyFill="1" applyBorder="1" applyAlignment="1" applyProtection="1">
      <alignment horizontal="right" vertical="center" shrinkToFit="1"/>
      <protection locked="0"/>
    </xf>
    <xf numFmtId="177" fontId="35" fillId="0" borderId="123" xfId="14" applyNumberFormat="1" applyFont="1" applyBorder="1" applyAlignment="1" applyProtection="1">
      <alignment horizontal="right" vertical="center" shrinkToFit="1"/>
      <protection locked="0"/>
    </xf>
    <xf numFmtId="177" fontId="35" fillId="0" borderId="124" xfId="14" applyNumberFormat="1" applyFont="1" applyBorder="1" applyAlignment="1" applyProtection="1">
      <alignment horizontal="right" vertical="center" shrinkToFit="1"/>
      <protection locked="0"/>
    </xf>
    <xf numFmtId="177" fontId="35" fillId="0" borderId="125" xfId="14" applyNumberFormat="1" applyFont="1" applyBorder="1" applyAlignment="1" applyProtection="1">
      <alignment horizontal="right" vertical="center" shrinkToFit="1"/>
      <protection locked="0"/>
    </xf>
    <xf numFmtId="177" fontId="35" fillId="0" borderId="126" xfId="15" applyNumberFormat="1" applyFont="1" applyBorder="1" applyAlignment="1" applyProtection="1">
      <alignment horizontal="right" vertical="center" shrinkToFit="1"/>
      <protection locked="0"/>
    </xf>
    <xf numFmtId="177" fontId="35" fillId="0" borderId="124" xfId="15" applyNumberFormat="1" applyFont="1" applyBorder="1" applyAlignment="1" applyProtection="1">
      <alignment horizontal="right" vertical="center" shrinkToFit="1"/>
      <protection locked="0"/>
    </xf>
    <xf numFmtId="0" fontId="35" fillId="0" borderId="124" xfId="15" applyFont="1" applyBorder="1" applyAlignment="1" applyProtection="1">
      <alignment horizontal="left" vertical="center" shrinkToFit="1"/>
      <protection locked="0"/>
    </xf>
    <xf numFmtId="0" fontId="35" fillId="0" borderId="127" xfId="15" applyFont="1" applyBorder="1" applyAlignment="1" applyProtection="1">
      <alignment horizontal="left" vertical="center" shrinkToFit="1"/>
      <protection locked="0"/>
    </xf>
    <xf numFmtId="177" fontId="35" fillId="0" borderId="120" xfId="15" applyNumberFormat="1" applyFont="1" applyBorder="1" applyAlignment="1" applyProtection="1">
      <alignment horizontal="right" vertical="center" shrinkToFit="1"/>
      <protection locked="0"/>
    </xf>
    <xf numFmtId="177" fontId="35" fillId="0" borderId="116" xfId="15" applyNumberFormat="1" applyFont="1" applyBorder="1" applyAlignment="1" applyProtection="1">
      <alignment horizontal="right" vertical="center" shrinkToFit="1"/>
      <protection locked="0"/>
    </xf>
    <xf numFmtId="0" fontId="35" fillId="0" borderId="116" xfId="15" applyFont="1" applyBorder="1" applyAlignment="1" applyProtection="1">
      <alignment horizontal="left" vertical="center" shrinkToFit="1"/>
      <protection locked="0"/>
    </xf>
    <xf numFmtId="0" fontId="35" fillId="0" borderId="121" xfId="15" applyFont="1" applyBorder="1" applyAlignment="1" applyProtection="1">
      <alignment horizontal="left" vertical="center" shrinkToFit="1"/>
      <protection locked="0"/>
    </xf>
    <xf numFmtId="0" fontId="2" fillId="7" borderId="64" xfId="12" applyFill="1" applyBorder="1" applyAlignment="1" applyProtection="1">
      <alignment horizontal="center" vertical="center" wrapText="1"/>
      <protection locked="0"/>
    </xf>
    <xf numFmtId="0" fontId="2" fillId="7" borderId="8" xfId="12" applyFill="1" applyBorder="1" applyAlignment="1" applyProtection="1">
      <alignment horizontal="center" vertical="center" wrapText="1"/>
      <protection locked="0"/>
    </xf>
    <xf numFmtId="0" fontId="2" fillId="7" borderId="23" xfId="12" applyFill="1" applyBorder="1" applyAlignment="1" applyProtection="1">
      <alignment horizontal="center" vertical="center" wrapText="1"/>
      <protection locked="0"/>
    </xf>
    <xf numFmtId="0" fontId="2" fillId="7" borderId="95" xfId="12" applyFill="1" applyBorder="1" applyAlignment="1" applyProtection="1">
      <alignment horizontal="center" vertical="center" wrapText="1"/>
      <protection locked="0"/>
    </xf>
    <xf numFmtId="0" fontId="2" fillId="7" borderId="93" xfId="12" applyFill="1" applyBorder="1" applyAlignment="1" applyProtection="1">
      <alignment horizontal="center" vertical="center" wrapText="1"/>
      <protection locked="0"/>
    </xf>
    <xf numFmtId="0" fontId="2" fillId="7" borderId="94" xfId="12" applyFill="1" applyBorder="1" applyAlignment="1" applyProtection="1">
      <alignment horizontal="center" vertical="center" wrapText="1"/>
      <protection locked="0"/>
    </xf>
    <xf numFmtId="0" fontId="33" fillId="6" borderId="0" xfId="12" applyFont="1" applyFill="1">
      <alignment vertical="center"/>
    </xf>
    <xf numFmtId="0" fontId="34" fillId="6" borderId="1" xfId="12" applyFont="1" applyFill="1" applyBorder="1" applyAlignment="1">
      <alignment horizontal="center" vertical="center"/>
    </xf>
    <xf numFmtId="0" fontId="34" fillId="6" borderId="2" xfId="12" applyFont="1" applyFill="1" applyBorder="1" applyAlignment="1">
      <alignment horizontal="center" vertical="center"/>
    </xf>
    <xf numFmtId="0" fontId="34" fillId="6" borderId="3" xfId="12" applyFont="1" applyFill="1" applyBorder="1" applyAlignment="1">
      <alignment horizontal="center" vertical="center"/>
    </xf>
    <xf numFmtId="0" fontId="35" fillId="7" borderId="36" xfId="12" applyFont="1" applyFill="1" applyBorder="1" applyAlignment="1" applyProtection="1">
      <alignment horizontal="center" vertical="center" wrapText="1"/>
      <protection locked="0"/>
    </xf>
    <xf numFmtId="0" fontId="35" fillId="7" borderId="92" xfId="12" applyFont="1" applyFill="1" applyBorder="1" applyAlignment="1" applyProtection="1">
      <alignment horizontal="center" vertical="center" wrapText="1"/>
      <protection locked="0"/>
    </xf>
    <xf numFmtId="177" fontId="35" fillId="0" borderId="98" xfId="15" applyNumberFormat="1" applyFont="1" applyBorder="1" applyAlignment="1" applyProtection="1">
      <alignment horizontal="right" vertical="center" shrinkToFit="1"/>
      <protection locked="0"/>
    </xf>
    <xf numFmtId="177" fontId="35" fillId="0" borderId="99" xfId="15" applyNumberFormat="1" applyFont="1" applyBorder="1" applyAlignment="1" applyProtection="1">
      <alignment horizontal="right" vertical="center" shrinkToFit="1"/>
      <protection locked="0"/>
    </xf>
    <xf numFmtId="177" fontId="35" fillId="0" borderId="100" xfId="15" applyNumberFormat="1" applyFont="1" applyBorder="1" applyAlignment="1" applyProtection="1">
      <alignment horizontal="right" vertical="center" shrinkToFit="1"/>
      <protection locked="0"/>
    </xf>
    <xf numFmtId="0" fontId="35" fillId="0" borderId="98" xfId="15" applyFont="1" applyBorder="1" applyAlignment="1" applyProtection="1">
      <alignment horizontal="left" vertical="center" shrinkToFit="1"/>
      <protection locked="0"/>
    </xf>
    <xf numFmtId="0" fontId="35" fillId="0" borderId="99" xfId="15" applyFont="1" applyBorder="1" applyAlignment="1" applyProtection="1">
      <alignment horizontal="left" vertical="center" shrinkToFit="1"/>
      <protection locked="0"/>
    </xf>
    <xf numFmtId="0" fontId="35" fillId="0" borderId="110" xfId="15" applyFont="1" applyBorder="1" applyAlignment="1" applyProtection="1">
      <alignment horizontal="left" vertical="center" shrinkToFit="1"/>
      <protection locked="0"/>
    </xf>
    <xf numFmtId="177" fontId="35" fillId="0" borderId="101" xfId="14" applyNumberFormat="1" applyFont="1" applyBorder="1" applyAlignment="1" applyProtection="1">
      <alignment horizontal="right" vertical="center" shrinkToFit="1"/>
      <protection locked="0"/>
    </xf>
    <xf numFmtId="177" fontId="35" fillId="0" borderId="102" xfId="14" applyNumberFormat="1" applyFont="1" applyBorder="1" applyAlignment="1" applyProtection="1">
      <alignment horizontal="right" vertical="center" shrinkToFit="1"/>
      <protection locked="0"/>
    </xf>
    <xf numFmtId="177" fontId="35" fillId="0" borderId="103" xfId="14" applyNumberFormat="1" applyFont="1" applyBorder="1" applyAlignment="1" applyProtection="1">
      <alignment horizontal="right" vertical="center" shrinkToFit="1"/>
      <protection locked="0"/>
    </xf>
    <xf numFmtId="177" fontId="35" fillId="0" borderId="104" xfId="14" applyNumberFormat="1" applyFont="1" applyBorder="1" applyAlignment="1" applyProtection="1">
      <alignment horizontal="right" vertical="center" shrinkToFit="1"/>
      <protection locked="0"/>
    </xf>
    <xf numFmtId="177" fontId="35" fillId="0" borderId="105" xfId="14" applyNumberFormat="1" applyFont="1" applyBorder="1" applyAlignment="1" applyProtection="1">
      <alignment horizontal="right" vertical="center" shrinkToFit="1"/>
      <protection locked="0"/>
    </xf>
    <xf numFmtId="177" fontId="35" fillId="0" borderId="106" xfId="14" applyNumberFormat="1" applyFont="1" applyBorder="1" applyAlignment="1" applyProtection="1">
      <alignment horizontal="right" vertical="center" shrinkToFit="1"/>
      <protection locked="0"/>
    </xf>
    <xf numFmtId="177" fontId="35" fillId="0" borderId="107" xfId="15" applyNumberFormat="1" applyFont="1" applyBorder="1" applyAlignment="1" applyProtection="1">
      <alignment horizontal="right" vertical="center" shrinkToFit="1"/>
      <protection locked="0"/>
    </xf>
    <xf numFmtId="177" fontId="35" fillId="0" borderId="102" xfId="15" applyNumberFormat="1" applyFont="1" applyBorder="1" applyAlignment="1" applyProtection="1">
      <alignment horizontal="right" vertical="center" shrinkToFit="1"/>
      <protection locked="0"/>
    </xf>
    <xf numFmtId="0" fontId="35" fillId="0" borderId="102" xfId="15" applyFont="1" applyBorder="1" applyAlignment="1" applyProtection="1">
      <alignment horizontal="left" vertical="center" shrinkToFit="1"/>
      <protection locked="0"/>
    </xf>
    <xf numFmtId="0" fontId="35" fillId="0" borderId="108" xfId="15" applyFont="1" applyBorder="1" applyAlignment="1" applyProtection="1">
      <alignment horizontal="left" vertical="center" shrinkToFit="1"/>
      <protection locked="0"/>
    </xf>
    <xf numFmtId="0" fontId="35" fillId="0" borderId="100" xfId="15" applyFont="1" applyBorder="1" applyAlignment="1" applyProtection="1">
      <alignment horizontal="left" vertical="center" shrinkToFit="1"/>
      <protection locked="0"/>
    </xf>
    <xf numFmtId="178" fontId="18" fillId="0" borderId="15" xfId="18" applyNumberFormat="1" applyFont="1" applyBorder="1" applyAlignment="1">
      <alignment horizontal="center" vertical="center" wrapText="1"/>
    </xf>
    <xf numFmtId="178" fontId="18" fillId="0" borderId="50" xfId="18" applyNumberFormat="1" applyFont="1" applyBorder="1" applyAlignment="1">
      <alignment horizontal="center" vertical="center" wrapText="1"/>
    </xf>
    <xf numFmtId="178" fontId="18" fillId="0" borderId="39" xfId="18" applyNumberFormat="1" applyFont="1" applyBorder="1" applyAlignment="1">
      <alignment horizontal="center" vertical="center"/>
    </xf>
    <xf numFmtId="178" fontId="18" fillId="0" borderId="31" xfId="18" applyNumberFormat="1" applyFont="1" applyBorder="1" applyAlignment="1">
      <alignment horizontal="center" vertical="center"/>
    </xf>
    <xf numFmtId="178" fontId="18" fillId="0" borderId="42" xfId="18" applyNumberFormat="1" applyFont="1" applyBorder="1" applyAlignment="1">
      <alignment horizontal="center" vertical="center"/>
    </xf>
    <xf numFmtId="0" fontId="2" fillId="6" borderId="34" xfId="16" applyFont="1" applyFill="1" applyBorder="1" applyAlignment="1">
      <alignment horizontal="center" vertical="center" wrapText="1"/>
    </xf>
    <xf numFmtId="0" fontId="2" fillId="6" borderId="34" xfId="16" applyFont="1" applyFill="1" applyBorder="1" applyAlignment="1">
      <alignment horizontal="center" vertical="center"/>
    </xf>
    <xf numFmtId="178" fontId="4" fillId="6" borderId="39" xfId="16" applyNumberFormat="1" applyFont="1" applyFill="1" applyBorder="1" applyAlignment="1">
      <alignment vertical="center" wrapText="1"/>
    </xf>
    <xf numFmtId="178" fontId="4" fillId="6" borderId="31" xfId="16" applyNumberFormat="1" applyFont="1" applyFill="1" applyBorder="1" applyAlignment="1">
      <alignment vertical="center" wrapText="1"/>
    </xf>
    <xf numFmtId="178" fontId="4" fillId="6" borderId="42" xfId="16" applyNumberFormat="1" applyFont="1" applyFill="1" applyBorder="1" applyAlignment="1">
      <alignment vertical="center" wrapText="1"/>
    </xf>
    <xf numFmtId="178" fontId="4" fillId="0" borderId="39" xfId="16" applyNumberFormat="1" applyFont="1" applyBorder="1" applyAlignment="1">
      <alignment vertical="center" wrapText="1"/>
    </xf>
    <xf numFmtId="178" fontId="4" fillId="0" borderId="31" xfId="16" applyNumberFormat="1" applyFont="1" applyBorder="1" applyAlignment="1">
      <alignment vertical="center" wrapText="1"/>
    </xf>
    <xf numFmtId="178" fontId="4" fillId="0" borderId="42" xfId="16" applyNumberFormat="1" applyFont="1" applyBorder="1" applyAlignment="1">
      <alignment vertical="center" wrapText="1"/>
    </xf>
    <xf numFmtId="0" fontId="4" fillId="6" borderId="39" xfId="16" applyFont="1" applyFill="1" applyBorder="1">
      <alignment vertical="center"/>
    </xf>
    <xf numFmtId="0" fontId="4" fillId="6" borderId="31" xfId="16" applyFont="1" applyFill="1" applyBorder="1">
      <alignment vertical="center"/>
    </xf>
    <xf numFmtId="0" fontId="4" fillId="6" borderId="42" xfId="16" applyFont="1" applyFill="1" applyBorder="1">
      <alignment vertical="center"/>
    </xf>
    <xf numFmtId="178" fontId="4" fillId="0" borderId="12" xfId="16" applyNumberFormat="1" applyFont="1" applyBorder="1">
      <alignment vertical="center"/>
    </xf>
    <xf numFmtId="179" fontId="4" fillId="6" borderId="39" xfId="17" applyNumberFormat="1" applyFont="1" applyFill="1" applyBorder="1" applyAlignment="1">
      <alignment horizontal="left" vertical="center" wrapText="1"/>
    </xf>
    <xf numFmtId="179" fontId="4" fillId="6" borderId="31" xfId="17" applyNumberFormat="1" applyFont="1" applyFill="1" applyBorder="1" applyAlignment="1">
      <alignment horizontal="left" vertical="center" wrapText="1"/>
    </xf>
    <xf numFmtId="179" fontId="4" fillId="6" borderId="42" xfId="17" applyNumberFormat="1" applyFont="1" applyFill="1" applyBorder="1" applyAlignment="1">
      <alignment horizontal="left" vertical="center" wrapText="1"/>
    </xf>
    <xf numFmtId="0" fontId="4" fillId="6" borderId="39" xfId="17" applyFont="1" applyFill="1" applyBorder="1" applyAlignment="1">
      <alignment horizontal="left" vertical="center"/>
    </xf>
    <xf numFmtId="0" fontId="4" fillId="6" borderId="31" xfId="17" applyFont="1" applyFill="1" applyBorder="1" applyAlignment="1">
      <alignment horizontal="left" vertical="center"/>
    </xf>
    <xf numFmtId="0" fontId="4" fillId="6" borderId="42" xfId="17" applyFont="1" applyFill="1" applyBorder="1" applyAlignment="1">
      <alignment horizontal="left" vertical="center"/>
    </xf>
    <xf numFmtId="178" fontId="18" fillId="0" borderId="39" xfId="16" applyNumberFormat="1" applyFont="1" applyBorder="1">
      <alignment vertical="center"/>
    </xf>
    <xf numFmtId="178" fontId="18" fillId="0" borderId="31" xfId="16" applyNumberFormat="1" applyFont="1" applyBorder="1">
      <alignment vertical="center"/>
    </xf>
    <xf numFmtId="178" fontId="18" fillId="0" borderId="42" xfId="16" applyNumberFormat="1" applyFont="1" applyBorder="1">
      <alignment vertical="center"/>
    </xf>
    <xf numFmtId="0" fontId="7" fillId="0" borderId="8" xfId="1" applyFont="1" applyBorder="1" applyAlignment="1">
      <alignment horizontal="left" vertical="center" wrapText="1"/>
    </xf>
    <xf numFmtId="0" fontId="7" fillId="0" borderId="9" xfId="1" applyFont="1" applyBorder="1" applyAlignment="1">
      <alignment horizontal="left" vertical="center" wrapText="1"/>
    </xf>
    <xf numFmtId="0" fontId="7" fillId="0" borderId="12" xfId="1" applyFont="1" applyBorder="1" applyAlignment="1">
      <alignment horizontal="left" vertical="center"/>
    </xf>
    <xf numFmtId="0" fontId="7" fillId="0" borderId="13" xfId="1" applyFont="1" applyBorder="1" applyAlignment="1">
      <alignment horizontal="left" vertical="center"/>
    </xf>
    <xf numFmtId="0" fontId="7" fillId="0" borderId="18" xfId="1" applyFont="1" applyBorder="1" applyAlignment="1">
      <alignment horizontal="left" vertical="center"/>
    </xf>
    <xf numFmtId="0" fontId="7" fillId="0" borderId="19" xfId="1" applyFont="1" applyBorder="1" applyAlignment="1">
      <alignment horizontal="left" vertical="center"/>
    </xf>
    <xf numFmtId="0" fontId="8" fillId="0" borderId="31" xfId="2" applyFont="1" applyBorder="1" applyAlignment="1">
      <alignment horizontal="left" vertical="center" wrapText="1"/>
    </xf>
    <xf numFmtId="0" fontId="8" fillId="0" borderId="32" xfId="2" applyFont="1" applyBorder="1" applyAlignment="1">
      <alignment horizontal="left" vertical="center" wrapText="1"/>
    </xf>
    <xf numFmtId="0" fontId="8" fillId="0" borderId="18" xfId="2" applyFont="1" applyBorder="1" applyAlignment="1">
      <alignment horizontal="left" vertical="center" wrapText="1"/>
    </xf>
    <xf numFmtId="0" fontId="8" fillId="0" borderId="19" xfId="2" applyFont="1" applyBorder="1" applyAlignment="1">
      <alignment horizontal="left" vertical="center" wrapText="1"/>
    </xf>
    <xf numFmtId="0" fontId="8" fillId="0" borderId="25" xfId="2" applyFont="1" applyBorder="1" applyAlignment="1">
      <alignment horizontal="left" vertical="center" wrapText="1"/>
    </xf>
    <xf numFmtId="0" fontId="8" fillId="0" borderId="26" xfId="2" applyFont="1" applyBorder="1" applyAlignment="1">
      <alignment horizontal="left" vertical="center" wrapText="1"/>
    </xf>
    <xf numFmtId="0" fontId="8" fillId="0" borderId="30" xfId="3" applyFont="1" applyBorder="1" applyAlignment="1">
      <alignment vertical="center" wrapText="1"/>
    </xf>
    <xf numFmtId="0" fontId="8" fillId="0" borderId="42" xfId="3" applyFont="1" applyBorder="1" applyAlignment="1">
      <alignment vertical="center" wrapText="1"/>
    </xf>
    <xf numFmtId="0" fontId="8" fillId="0" borderId="31" xfId="3" applyFont="1" applyBorder="1">
      <alignment vertical="center"/>
    </xf>
    <xf numFmtId="0" fontId="8" fillId="0" borderId="32" xfId="3" applyFont="1" applyBorder="1">
      <alignment vertical="center"/>
    </xf>
    <xf numFmtId="0" fontId="8" fillId="0" borderId="17" xfId="3" applyFont="1" applyBorder="1">
      <alignment vertical="center"/>
    </xf>
    <xf numFmtId="0" fontId="8" fillId="0" borderId="43" xfId="3" applyFont="1" applyBorder="1">
      <alignment vertical="center"/>
    </xf>
    <xf numFmtId="0" fontId="8" fillId="0" borderId="18" xfId="3" applyFont="1" applyBorder="1">
      <alignment vertical="center"/>
    </xf>
    <xf numFmtId="0" fontId="8" fillId="0" borderId="19" xfId="3" applyFont="1" applyBorder="1">
      <alignment vertical="center"/>
    </xf>
    <xf numFmtId="0" fontId="9" fillId="0" borderId="27" xfId="3" applyFont="1" applyBorder="1" applyAlignment="1">
      <alignment horizontal="center" vertical="center" wrapText="1"/>
    </xf>
    <xf numFmtId="0" fontId="9" fillId="0" borderId="28" xfId="3" applyFont="1" applyBorder="1" applyAlignment="1">
      <alignment horizontal="center" vertical="center" wrapText="1"/>
    </xf>
    <xf numFmtId="0" fontId="9" fillId="0" borderId="47" xfId="3" applyFont="1" applyBorder="1" applyAlignment="1">
      <alignment horizontal="center" vertical="center" wrapText="1"/>
    </xf>
    <xf numFmtId="0" fontId="9" fillId="0" borderId="48" xfId="3" applyFont="1" applyBorder="1" applyAlignment="1">
      <alignment horizontal="center" vertical="center" wrapText="1"/>
    </xf>
    <xf numFmtId="0" fontId="9" fillId="0" borderId="20" xfId="3" applyFont="1" applyBorder="1" applyAlignment="1">
      <alignment horizontal="center" vertical="center" wrapText="1"/>
    </xf>
    <xf numFmtId="0" fontId="9" fillId="0" borderId="21" xfId="3" applyFont="1" applyBorder="1" applyAlignment="1">
      <alignment horizontal="center" vertical="center" wrapText="1"/>
    </xf>
    <xf numFmtId="0" fontId="11" fillId="0" borderId="45" xfId="3" applyFont="1" applyBorder="1">
      <alignment vertical="center"/>
    </xf>
    <xf numFmtId="0" fontId="11" fillId="0" borderId="25" xfId="3" applyFont="1" applyBorder="1">
      <alignment vertical="center"/>
    </xf>
    <xf numFmtId="0" fontId="11" fillId="0" borderId="46" xfId="3" applyFont="1" applyBorder="1">
      <alignment vertical="center"/>
    </xf>
    <xf numFmtId="0" fontId="9" fillId="0" borderId="39" xfId="3" applyFont="1" applyBorder="1">
      <alignment vertical="center"/>
    </xf>
    <xf numFmtId="0" fontId="9" fillId="0" borderId="31" xfId="3" applyFont="1" applyBorder="1">
      <alignment vertical="center"/>
    </xf>
    <xf numFmtId="0" fontId="9" fillId="0" borderId="32" xfId="3" applyFont="1" applyBorder="1">
      <alignment vertical="center"/>
    </xf>
    <xf numFmtId="0" fontId="9" fillId="0" borderId="44" xfId="3" applyFont="1" applyBorder="1">
      <alignment vertical="center"/>
    </xf>
    <xf numFmtId="0" fontId="9" fillId="0" borderId="18" xfId="3" applyFont="1" applyBorder="1">
      <alignment vertical="center"/>
    </xf>
    <xf numFmtId="0" fontId="9" fillId="0" borderId="43" xfId="3" applyFont="1" applyBorder="1">
      <alignment vertical="center"/>
    </xf>
    <xf numFmtId="0" fontId="8" fillId="0" borderId="36" xfId="3" applyFont="1" applyBorder="1" applyAlignment="1">
      <alignment vertical="center" wrapText="1"/>
    </xf>
    <xf numFmtId="0" fontId="8" fillId="0" borderId="23" xfId="3" applyFont="1" applyBorder="1" applyAlignment="1">
      <alignment vertical="center" wrapText="1"/>
    </xf>
    <xf numFmtId="0" fontId="8" fillId="0" borderId="7" xfId="3" applyFont="1" applyBorder="1" applyAlignment="1">
      <alignment vertical="center" wrapText="1"/>
    </xf>
    <xf numFmtId="0" fontId="8" fillId="0" borderId="38" xfId="3" applyFont="1" applyBorder="1" applyAlignment="1">
      <alignment vertical="center" wrapText="1"/>
    </xf>
    <xf numFmtId="0" fontId="8" fillId="0" borderId="24" xfId="3" applyFont="1" applyBorder="1" applyAlignment="1">
      <alignment vertical="center" wrapText="1"/>
    </xf>
    <xf numFmtId="0" fontId="8" fillId="0" borderId="40" xfId="3" applyFont="1" applyBorder="1" applyAlignment="1">
      <alignment vertical="center" wrapText="1"/>
    </xf>
    <xf numFmtId="0" fontId="8" fillId="0" borderId="25" xfId="3" applyFont="1" applyBorder="1">
      <alignment vertical="center"/>
    </xf>
    <xf numFmtId="0" fontId="8" fillId="0" borderId="26" xfId="3" applyFont="1" applyBorder="1">
      <alignment vertical="center"/>
    </xf>
    <xf numFmtId="0" fontId="8" fillId="0" borderId="11" xfId="4" applyFont="1" applyBorder="1" applyAlignment="1">
      <alignment vertical="center" wrapText="1"/>
    </xf>
    <xf numFmtId="0" fontId="8" fillId="0" borderId="51" xfId="4" applyFont="1" applyBorder="1" applyAlignment="1">
      <alignment vertical="center" wrapText="1"/>
    </xf>
    <xf numFmtId="0" fontId="8" fillId="0" borderId="7" xfId="4" applyFont="1" applyBorder="1" applyAlignment="1">
      <alignment vertical="center" wrapText="1"/>
    </xf>
    <xf numFmtId="0" fontId="8" fillId="0" borderId="38" xfId="4" applyFont="1" applyBorder="1" applyAlignment="1">
      <alignment vertical="center" wrapText="1"/>
    </xf>
    <xf numFmtId="0" fontId="8" fillId="0" borderId="24" xfId="4" applyFont="1" applyBorder="1" applyAlignment="1">
      <alignment vertical="center" wrapText="1"/>
    </xf>
    <xf numFmtId="0" fontId="8" fillId="0" borderId="40" xfId="4" applyFont="1" applyBorder="1" applyAlignment="1">
      <alignment vertical="center" wrapText="1"/>
    </xf>
    <xf numFmtId="0" fontId="8" fillId="0" borderId="31" xfId="4" applyFont="1" applyBorder="1" applyAlignment="1">
      <alignment horizontal="left" vertical="center"/>
    </xf>
    <xf numFmtId="0" fontId="8" fillId="0" borderId="32" xfId="4" applyFont="1" applyBorder="1" applyAlignment="1">
      <alignment horizontal="left" vertical="center"/>
    </xf>
    <xf numFmtId="0" fontId="8" fillId="0" borderId="17" xfId="4" applyFont="1" applyBorder="1">
      <alignment vertical="center"/>
    </xf>
    <xf numFmtId="0" fontId="8" fillId="0" borderId="43" xfId="4" applyFont="1" applyBorder="1">
      <alignment vertical="center"/>
    </xf>
    <xf numFmtId="0" fontId="8" fillId="0" borderId="18" xfId="4" applyFont="1" applyBorder="1" applyAlignment="1">
      <alignment horizontal="left" vertical="center"/>
    </xf>
    <xf numFmtId="0" fontId="8" fillId="0" borderId="19" xfId="4" applyFont="1" applyBorder="1" applyAlignment="1">
      <alignment horizontal="left" vertical="center"/>
    </xf>
    <xf numFmtId="0" fontId="8" fillId="0" borderId="36" xfId="4" applyFont="1" applyBorder="1" applyAlignment="1">
      <alignment vertical="center" wrapText="1"/>
    </xf>
    <xf numFmtId="0" fontId="8" fillId="0" borderId="23" xfId="4" applyFont="1" applyBorder="1" applyAlignment="1">
      <alignment vertical="center" wrapText="1"/>
    </xf>
    <xf numFmtId="0" fontId="8" fillId="0" borderId="25" xfId="4" applyFont="1" applyBorder="1" applyAlignment="1">
      <alignment horizontal="left" vertical="center"/>
    </xf>
    <xf numFmtId="0" fontId="8" fillId="0" borderId="26" xfId="4" applyFont="1" applyBorder="1" applyAlignment="1">
      <alignment horizontal="left" vertical="center"/>
    </xf>
    <xf numFmtId="0" fontId="8" fillId="0" borderId="39" xfId="4" applyFont="1" applyBorder="1" applyAlignment="1">
      <alignment horizontal="center" vertical="center" shrinkToFit="1"/>
    </xf>
    <xf numFmtId="0" fontId="8" fillId="0" borderId="31" xfId="4" applyFont="1" applyBorder="1" applyAlignment="1">
      <alignment horizontal="center" vertical="center" shrinkToFit="1"/>
    </xf>
    <xf numFmtId="0" fontId="8" fillId="0" borderId="32" xfId="4" applyFont="1" applyBorder="1" applyAlignment="1">
      <alignment horizontal="center" vertical="center" shrinkToFit="1"/>
    </xf>
    <xf numFmtId="0" fontId="14" fillId="0" borderId="39" xfId="1" applyFont="1" applyBorder="1" applyAlignment="1" applyProtection="1">
      <alignment horizontal="left" vertical="center" wrapText="1"/>
      <protection locked="0"/>
    </xf>
    <xf numFmtId="0" fontId="14" fillId="0" borderId="31" xfId="1" applyFont="1" applyBorder="1" applyAlignment="1" applyProtection="1">
      <alignment horizontal="left" vertical="center" wrapText="1"/>
      <protection locked="0"/>
    </xf>
    <xf numFmtId="0" fontId="14" fillId="0" borderId="32" xfId="1" applyFont="1" applyBorder="1" applyAlignment="1" applyProtection="1">
      <alignment horizontal="left" vertical="center" wrapText="1"/>
      <protection locked="0"/>
    </xf>
    <xf numFmtId="0" fontId="14" fillId="0" borderId="44" xfId="1" applyFont="1" applyBorder="1" applyAlignment="1" applyProtection="1">
      <alignment horizontal="left" vertical="center" wrapText="1"/>
      <protection locked="0"/>
    </xf>
    <xf numFmtId="0" fontId="14" fillId="0" borderId="18" xfId="1" applyFont="1" applyBorder="1" applyAlignment="1" applyProtection="1">
      <alignment horizontal="left" vertical="center" wrapText="1"/>
      <protection locked="0"/>
    </xf>
    <xf numFmtId="0" fontId="14" fillId="0" borderId="19" xfId="1" applyFont="1" applyBorder="1" applyAlignment="1" applyProtection="1">
      <alignment horizontal="left" vertical="center" wrapText="1"/>
      <protection locked="0"/>
    </xf>
    <xf numFmtId="0" fontId="14" fillId="0" borderId="2" xfId="1" applyFont="1" applyBorder="1" applyAlignment="1">
      <alignment horizontal="left" vertical="center"/>
    </xf>
    <xf numFmtId="0" fontId="14" fillId="0" borderId="3" xfId="1" applyFont="1" applyBorder="1" applyAlignment="1">
      <alignment horizontal="left" vertical="center"/>
    </xf>
    <xf numFmtId="0" fontId="14" fillId="0" borderId="8" xfId="1" applyFont="1" applyBorder="1" applyAlignment="1">
      <alignment horizontal="left" vertical="center" wrapText="1"/>
    </xf>
    <xf numFmtId="0" fontId="14" fillId="0" borderId="9" xfId="1" applyFont="1" applyBorder="1" applyAlignment="1">
      <alignment horizontal="left" vertical="center" wrapText="1"/>
    </xf>
    <xf numFmtId="0" fontId="14" fillId="0" borderId="12" xfId="1" applyFont="1" applyBorder="1" applyAlignment="1">
      <alignment horizontal="left" vertical="center"/>
    </xf>
    <xf numFmtId="0" fontId="14" fillId="0" borderId="13" xfId="1" applyFont="1" applyBorder="1" applyAlignment="1">
      <alignment horizontal="left" vertical="center"/>
    </xf>
    <xf numFmtId="0" fontId="14" fillId="0" borderId="31" xfId="1" applyFont="1" applyBorder="1" applyAlignment="1">
      <alignment horizontal="left" vertical="center"/>
    </xf>
    <xf numFmtId="0" fontId="14" fillId="0" borderId="32" xfId="1" applyFont="1" applyBorder="1" applyAlignment="1">
      <alignment horizontal="left" vertical="center"/>
    </xf>
    <xf numFmtId="0" fontId="0" fillId="6" borderId="0" xfId="6" applyFont="1" applyFill="1" applyAlignment="1">
      <alignment vertical="center"/>
    </xf>
    <xf numFmtId="0" fontId="17" fillId="6" borderId="0" xfId="6" applyFill="1" applyAlignment="1" applyProtection="1">
      <alignment vertical="center"/>
      <protection hidden="1"/>
    </xf>
    <xf numFmtId="0" fontId="17" fillId="6" borderId="0" xfId="6" applyFill="1" applyAlignment="1">
      <alignment vertical="center"/>
    </xf>
    <xf numFmtId="0" fontId="2" fillId="0" borderId="41" xfId="16" applyFont="1" applyBorder="1">
      <alignment vertical="center"/>
    </xf>
    <xf numFmtId="189" fontId="2" fillId="0" borderId="12" xfId="16" applyNumberFormat="1" applyFont="1" applyBorder="1">
      <alignment vertical="center"/>
    </xf>
    <xf numFmtId="0" fontId="2" fillId="0" borderId="31" xfId="16" applyFont="1" applyBorder="1">
      <alignment vertical="center"/>
    </xf>
    <xf numFmtId="178" fontId="39" fillId="0" borderId="0" xfId="16" applyNumberFormat="1" applyFont="1">
      <alignment vertical="center"/>
    </xf>
    <xf numFmtId="178" fontId="2" fillId="0" borderId="0" xfId="16" applyNumberFormat="1" applyFont="1">
      <alignment vertical="center"/>
    </xf>
    <xf numFmtId="0" fontId="2" fillId="0" borderId="41" xfId="16" applyFont="1" applyBorder="1" applyAlignment="1" applyProtection="1">
      <alignment horizontal="left" vertical="top" wrapText="1"/>
      <protection locked="0"/>
    </xf>
    <xf numFmtId="0" fontId="2" fillId="0" borderId="12" xfId="16" applyFont="1" applyBorder="1" applyAlignment="1" applyProtection="1">
      <alignment horizontal="left" vertical="top" wrapText="1"/>
      <protection locked="0"/>
    </xf>
    <xf numFmtId="0" fontId="2" fillId="0" borderId="51" xfId="16" applyFont="1" applyBorder="1" applyAlignment="1" applyProtection="1">
      <alignment horizontal="left" vertical="top" wrapText="1"/>
      <protection locked="0"/>
    </xf>
    <xf numFmtId="0" fontId="2" fillId="0" borderId="65" xfId="16" applyFont="1" applyBorder="1" applyAlignment="1" applyProtection="1">
      <alignment horizontal="left" vertical="top" wrapText="1"/>
      <protection locked="0"/>
    </xf>
    <xf numFmtId="0" fontId="2" fillId="0" borderId="0" xfId="16" applyFont="1" applyAlignment="1" applyProtection="1">
      <alignment horizontal="left" vertical="top" wrapText="1"/>
      <protection locked="0"/>
    </xf>
    <xf numFmtId="0" fontId="2" fillId="0" borderId="38" xfId="16" applyFont="1" applyBorder="1" applyAlignment="1" applyProtection="1">
      <alignment horizontal="left" vertical="top" wrapText="1"/>
      <protection locked="0"/>
    </xf>
    <xf numFmtId="0" fontId="2" fillId="0" borderId="37" xfId="16" applyFont="1" applyBorder="1" applyAlignment="1" applyProtection="1">
      <alignment horizontal="left" vertical="top" wrapText="1"/>
      <protection locked="0"/>
    </xf>
    <xf numFmtId="0" fontId="2" fillId="0" borderId="56" xfId="16" applyFont="1" applyBorder="1" applyAlignment="1" applyProtection="1">
      <alignment horizontal="left" vertical="top" wrapText="1"/>
      <protection locked="0"/>
    </xf>
    <xf numFmtId="0" fontId="2" fillId="0" borderId="40" xfId="16" applyFont="1" applyBorder="1" applyAlignment="1" applyProtection="1">
      <alignment horizontal="left" vertical="top" wrapText="1"/>
      <protection locked="0"/>
    </xf>
    <xf numFmtId="179" fontId="2" fillId="6" borderId="0" xfId="17" applyNumberFormat="1" applyFont="1" applyFill="1" applyAlignment="1">
      <alignment vertical="center" wrapText="1"/>
    </xf>
    <xf numFmtId="0" fontId="2" fillId="0" borderId="0" xfId="16" applyFont="1" applyAlignment="1">
      <alignment horizontal="center" vertical="center"/>
    </xf>
    <xf numFmtId="49" fontId="2" fillId="6" borderId="0" xfId="17" applyNumberFormat="1" applyFont="1" applyFill="1" applyAlignment="1">
      <alignment horizontal="center" vertical="center" wrapText="1"/>
    </xf>
    <xf numFmtId="49" fontId="2" fillId="6" borderId="0" xfId="17" applyNumberFormat="1" applyFont="1" applyFill="1" applyAlignment="1">
      <alignment horizontal="center" vertical="center"/>
    </xf>
    <xf numFmtId="0" fontId="2" fillId="0" borderId="39" xfId="16" applyFont="1" applyBorder="1" applyAlignment="1">
      <alignment horizontal="center" vertical="center"/>
    </xf>
    <xf numFmtId="0" fontId="2" fillId="0" borderId="31" xfId="16" applyFont="1" applyBorder="1" applyAlignment="1">
      <alignment horizontal="center" vertical="center"/>
    </xf>
    <xf numFmtId="0" fontId="2" fillId="0" borderId="42" xfId="16" applyFont="1" applyBorder="1" applyAlignment="1">
      <alignment horizontal="center" vertical="center"/>
    </xf>
    <xf numFmtId="0" fontId="2" fillId="0" borderId="34" xfId="16" applyFont="1" applyBorder="1" applyAlignment="1">
      <alignment horizontal="center" vertical="center"/>
    </xf>
    <xf numFmtId="179" fontId="2" fillId="6" borderId="0" xfId="17" applyNumberFormat="1" applyFont="1" applyFill="1" applyAlignment="1">
      <alignment horizontal="center" vertical="center" wrapText="1"/>
    </xf>
    <xf numFmtId="179" fontId="2" fillId="0" borderId="0" xfId="17" applyNumberFormat="1" applyFont="1" applyAlignment="1">
      <alignment horizontal="center" vertical="center" wrapText="1"/>
    </xf>
    <xf numFmtId="187" fontId="2" fillId="6" borderId="0" xfId="17" applyNumberFormat="1" applyFont="1" applyFill="1" applyAlignment="1">
      <alignment horizontal="center" vertical="center"/>
    </xf>
    <xf numFmtId="179" fontId="2" fillId="6" borderId="34" xfId="17" applyNumberFormat="1" applyFont="1" applyFill="1" applyBorder="1" applyAlignment="1">
      <alignment horizontal="center" vertical="center" wrapText="1"/>
    </xf>
    <xf numFmtId="187" fontId="2" fillId="6" borderId="34" xfId="17" applyNumberFormat="1" applyFont="1" applyFill="1" applyBorder="1" applyAlignment="1">
      <alignment horizontal="center" vertical="center"/>
    </xf>
    <xf numFmtId="178" fontId="2" fillId="0" borderId="65" xfId="16" applyNumberFormat="1" applyFont="1" applyBorder="1">
      <alignment vertical="center"/>
    </xf>
    <xf numFmtId="178" fontId="17" fillId="0" borderId="0" xfId="16" applyNumberFormat="1" applyAlignment="1">
      <alignment horizontal="center" vertical="center"/>
    </xf>
    <xf numFmtId="178" fontId="2" fillId="0" borderId="38" xfId="16" applyNumberFormat="1" applyFont="1" applyBorder="1">
      <alignment vertical="center"/>
    </xf>
    <xf numFmtId="191" fontId="2" fillId="0" borderId="0" xfId="16" applyNumberFormat="1" applyFont="1">
      <alignment vertical="center"/>
    </xf>
    <xf numFmtId="178" fontId="2" fillId="0" borderId="37" xfId="16" applyNumberFormat="1" applyFont="1" applyBorder="1">
      <alignment vertical="center"/>
    </xf>
    <xf numFmtId="178" fontId="2" fillId="0" borderId="56" xfId="16" applyNumberFormat="1" applyFont="1" applyBorder="1">
      <alignment vertical="center"/>
    </xf>
    <xf numFmtId="189" fontId="2" fillId="0" borderId="56" xfId="16" applyNumberFormat="1" applyFont="1" applyBorder="1">
      <alignment vertical="center"/>
    </xf>
    <xf numFmtId="178" fontId="2" fillId="0" borderId="40" xfId="16" applyNumberFormat="1" applyFont="1" applyBorder="1">
      <alignment vertical="center"/>
    </xf>
    <xf numFmtId="0" fontId="2" fillId="0" borderId="0" xfId="17" applyFont="1">
      <alignment vertical="center"/>
    </xf>
    <xf numFmtId="189" fontId="2" fillId="0" borderId="0" xfId="17" applyNumberFormat="1" applyFont="1">
      <alignment vertical="center"/>
    </xf>
    <xf numFmtId="178" fontId="17" fillId="0" borderId="0" xfId="18" applyNumberFormat="1" applyAlignment="1">
      <alignment vertical="center"/>
    </xf>
    <xf numFmtId="177" fontId="17" fillId="0" borderId="0" xfId="19" applyNumberFormat="1" applyAlignment="1">
      <alignment horizontal="right" vertical="center"/>
    </xf>
    <xf numFmtId="187" fontId="17" fillId="0" borderId="0" xfId="19" applyNumberFormat="1" applyAlignment="1">
      <alignment horizontal="right" vertical="center"/>
    </xf>
    <xf numFmtId="178" fontId="2" fillId="6" borderId="0" xfId="16" applyNumberFormat="1" applyFont="1" applyFill="1" applyAlignment="1">
      <alignment vertical="center" wrapText="1"/>
    </xf>
    <xf numFmtId="178" fontId="17" fillId="0" borderId="0" xfId="18" applyNumberFormat="1" applyAlignment="1">
      <alignment horizontal="center" vertical="center"/>
    </xf>
    <xf numFmtId="187" fontId="2" fillId="6" borderId="0" xfId="17" applyNumberFormat="1" applyFont="1" applyFill="1" applyAlignment="1">
      <alignment horizontal="center" vertical="center" wrapText="1"/>
    </xf>
    <xf numFmtId="187" fontId="2" fillId="0" borderId="0" xfId="16" applyNumberFormat="1" applyFont="1" applyAlignment="1">
      <alignment horizontal="center" vertical="center"/>
    </xf>
    <xf numFmtId="0" fontId="40" fillId="0" borderId="0" xfId="20" applyFo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7F2C82D6-2FEF-40D9-9833-A8BE1C2A3CB1}"/>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Relationships xmlns="http://schemas.openxmlformats.org/package/2006/relationships"><Relationship Id="rId8" Type="http://schemas.openxmlformats.org/officeDocument/2006/relationships/worksheet" Target="worksheets/sheet8.xml" /><Relationship Id="rId13" Type="http://schemas.openxmlformats.org/officeDocument/2006/relationships/worksheet" Target="worksheets/sheet13.xml" /><Relationship Id="rId3" Type="http://schemas.openxmlformats.org/officeDocument/2006/relationships/worksheet" Target="worksheets/sheet3.xml" /><Relationship Id="rId21" Type="http://schemas.openxmlformats.org/officeDocument/2006/relationships/sharedStrings" Target="sharedStrings.xml" /><Relationship Id="rId7" Type="http://schemas.openxmlformats.org/officeDocument/2006/relationships/worksheet" Target="worksheets/sheet7.xml" /><Relationship Id="rId12" Type="http://schemas.openxmlformats.org/officeDocument/2006/relationships/worksheet" Target="worksheets/sheet12.xml" /><Relationship Id="rId17" Type="http://schemas.openxmlformats.org/officeDocument/2006/relationships/worksheet" Target="worksheets/sheet17.xml" /><Relationship Id="rId2" Type="http://schemas.openxmlformats.org/officeDocument/2006/relationships/worksheet" Target="worksheets/sheet2.xml" /><Relationship Id="rId16" Type="http://schemas.openxmlformats.org/officeDocument/2006/relationships/worksheet" Target="worksheets/sheet16.xml" /><Relationship Id="rId20" Type="http://schemas.openxmlformats.org/officeDocument/2006/relationships/styles" Target="styles.xml" /><Relationship Id="rId1" Type="http://schemas.openxmlformats.org/officeDocument/2006/relationships/worksheet" Target="worksheets/sheet1.xml" /><Relationship Id="rId6" Type="http://schemas.openxmlformats.org/officeDocument/2006/relationships/worksheet" Target="worksheets/sheet6.xml" /><Relationship Id="rId11" Type="http://schemas.openxmlformats.org/officeDocument/2006/relationships/worksheet" Target="worksheets/sheet11.xml" /><Relationship Id="rId5" Type="http://schemas.openxmlformats.org/officeDocument/2006/relationships/worksheet" Target="worksheets/sheet5.xml" /><Relationship Id="rId15" Type="http://schemas.openxmlformats.org/officeDocument/2006/relationships/worksheet" Target="worksheets/sheet15.xml" /><Relationship Id="rId10" Type="http://schemas.openxmlformats.org/officeDocument/2006/relationships/worksheet" Target="worksheets/sheet10.xml" /><Relationship Id="rId19" Type="http://schemas.openxmlformats.org/officeDocument/2006/relationships/theme" Target="theme/theme1.xml" /><Relationship Id="rId4" Type="http://schemas.openxmlformats.org/officeDocument/2006/relationships/worksheet" Target="worksheets/sheet4.xml" /><Relationship Id="rId9" Type="http://schemas.openxmlformats.org/officeDocument/2006/relationships/worksheet" Target="worksheets/sheet9.xml" /><Relationship Id="rId14" Type="http://schemas.openxmlformats.org/officeDocument/2006/relationships/worksheet" Target="worksheets/sheet14.xml" /><Relationship Id="rId22" Type="http://schemas.openxmlformats.org/officeDocument/2006/relationships/calcChain" Target="calcChain.xml" /></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44161</c:v>
                </c:pt>
                <c:pt idx="1">
                  <c:v>43955</c:v>
                </c:pt>
                <c:pt idx="2">
                  <c:v>41921</c:v>
                </c:pt>
                <c:pt idx="3">
                  <c:v>44585</c:v>
                </c:pt>
                <c:pt idx="4">
                  <c:v>49779</c:v>
                </c:pt>
              </c:numCache>
            </c:numRef>
          </c:val>
          <c:smooth val="0"/>
          <c:extLst>
            <c:ext xmlns:c16="http://schemas.microsoft.com/office/drawing/2014/chart" uri="{C3380CC4-5D6E-409C-BE32-E72D297353CC}">
              <c16:uniqueId val="{00000000-28E6-47B9-ACEB-859AA2CD64F0}"/>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39650</c:v>
                </c:pt>
                <c:pt idx="1">
                  <c:v>34363</c:v>
                </c:pt>
                <c:pt idx="2">
                  <c:v>13977</c:v>
                </c:pt>
                <c:pt idx="3">
                  <c:v>20425</c:v>
                </c:pt>
                <c:pt idx="4">
                  <c:v>30466</c:v>
                </c:pt>
              </c:numCache>
            </c:numRef>
          </c:val>
          <c:smooth val="0"/>
          <c:extLst>
            <c:ext xmlns:c16="http://schemas.microsoft.com/office/drawing/2014/chart" uri="{C3380CC4-5D6E-409C-BE32-E72D297353CC}">
              <c16:uniqueId val="{00000001-28E6-47B9-ACEB-859AA2CD64F0}"/>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7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1.03</c:v>
                </c:pt>
                <c:pt idx="1">
                  <c:v>2.16</c:v>
                </c:pt>
                <c:pt idx="2">
                  <c:v>0.51</c:v>
                </c:pt>
                <c:pt idx="3">
                  <c:v>0.72</c:v>
                </c:pt>
                <c:pt idx="4">
                  <c:v>0.57999999999999996</c:v>
                </c:pt>
              </c:numCache>
            </c:numRef>
          </c:val>
          <c:extLst>
            <c:ext xmlns:c16="http://schemas.microsoft.com/office/drawing/2014/chart" uri="{C3380CC4-5D6E-409C-BE32-E72D297353CC}">
              <c16:uniqueId val="{00000000-F956-4635-8F08-808DB862464E}"/>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21.51</c:v>
                </c:pt>
                <c:pt idx="1">
                  <c:v>20.84</c:v>
                </c:pt>
                <c:pt idx="2">
                  <c:v>22.35</c:v>
                </c:pt>
                <c:pt idx="3">
                  <c:v>18.18</c:v>
                </c:pt>
                <c:pt idx="4">
                  <c:v>12.66</c:v>
                </c:pt>
              </c:numCache>
            </c:numRef>
          </c:val>
          <c:extLst>
            <c:ext xmlns:c16="http://schemas.microsoft.com/office/drawing/2014/chart" uri="{C3380CC4-5D6E-409C-BE32-E72D297353CC}">
              <c16:uniqueId val="{00000001-F956-4635-8F08-808DB862464E}"/>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-1.46</c:v>
                </c:pt>
                <c:pt idx="1">
                  <c:v>1.19</c:v>
                </c:pt>
                <c:pt idx="2">
                  <c:v>-1.67</c:v>
                </c:pt>
                <c:pt idx="3">
                  <c:v>-3.13</c:v>
                </c:pt>
                <c:pt idx="4">
                  <c:v>-5.82</c:v>
                </c:pt>
              </c:numCache>
            </c:numRef>
          </c:val>
          <c:smooth val="0"/>
          <c:extLst>
            <c:ext xmlns:c16="http://schemas.microsoft.com/office/drawing/2014/chart" uri="{C3380CC4-5D6E-409C-BE32-E72D297353CC}">
              <c16:uniqueId val="{00000002-F956-4635-8F08-808DB862464E}"/>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B787-431D-8ED3-AB3B61363D77}"/>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B787-431D-8ED3-AB3B61363D77}"/>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B787-431D-8ED3-AB3B61363D77}"/>
            </c:ext>
          </c:extLst>
        </c:ser>
        <c:ser>
          <c:idx val="3"/>
          <c:order val="3"/>
          <c:tx>
            <c:strRef>
              <c:f>データシート!$A$30</c:f>
              <c:strCache>
                <c:ptCount val="1"/>
                <c:pt idx="0">
                  <c:v>後期高齢者医療事業特別会計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0.26</c:v>
                </c:pt>
                <c:pt idx="2">
                  <c:v>#N/A</c:v>
                </c:pt>
                <c:pt idx="3">
                  <c:v>0.25</c:v>
                </c:pt>
                <c:pt idx="4">
                  <c:v>#N/A</c:v>
                </c:pt>
                <c:pt idx="5">
                  <c:v>0.28000000000000003</c:v>
                </c:pt>
                <c:pt idx="6">
                  <c:v>#N/A</c:v>
                </c:pt>
                <c:pt idx="7">
                  <c:v>0.28000000000000003</c:v>
                </c:pt>
                <c:pt idx="8">
                  <c:v>#N/A</c:v>
                </c:pt>
                <c:pt idx="9">
                  <c:v>0.34</c:v>
                </c:pt>
              </c:numCache>
            </c:numRef>
          </c:val>
          <c:extLst>
            <c:ext xmlns:c16="http://schemas.microsoft.com/office/drawing/2014/chart" uri="{C3380CC4-5D6E-409C-BE32-E72D297353CC}">
              <c16:uniqueId val="{00000003-B787-431D-8ED3-AB3B61363D77}"/>
            </c:ext>
          </c:extLst>
        </c:ser>
        <c:ser>
          <c:idx val="4"/>
          <c:order val="4"/>
          <c:tx>
            <c:strRef>
              <c:f>データシート!$A$31</c:f>
              <c:strCache>
                <c:ptCount val="1"/>
                <c:pt idx="0">
                  <c:v>一般会計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1.03</c:v>
                </c:pt>
                <c:pt idx="2">
                  <c:v>#N/A</c:v>
                </c:pt>
                <c:pt idx="3">
                  <c:v>2.15</c:v>
                </c:pt>
                <c:pt idx="4">
                  <c:v>#N/A</c:v>
                </c:pt>
                <c:pt idx="5">
                  <c:v>0.5</c:v>
                </c:pt>
                <c:pt idx="6">
                  <c:v>#N/A</c:v>
                </c:pt>
                <c:pt idx="7">
                  <c:v>0.71</c:v>
                </c:pt>
                <c:pt idx="8">
                  <c:v>#N/A</c:v>
                </c:pt>
                <c:pt idx="9">
                  <c:v>0.57999999999999996</c:v>
                </c:pt>
              </c:numCache>
            </c:numRef>
          </c:val>
          <c:extLst>
            <c:ext xmlns:c16="http://schemas.microsoft.com/office/drawing/2014/chart" uri="{C3380CC4-5D6E-409C-BE32-E72D297353CC}">
              <c16:uniqueId val="{00000004-B787-431D-8ED3-AB3B61363D77}"/>
            </c:ext>
          </c:extLst>
        </c:ser>
        <c:ser>
          <c:idx val="5"/>
          <c:order val="5"/>
          <c:tx>
            <c:strRef>
              <c:f>データシート!$A$32</c:f>
              <c:strCache>
                <c:ptCount val="1"/>
                <c:pt idx="0">
                  <c:v>介護保険事業特別会計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1.32</c:v>
                </c:pt>
                <c:pt idx="2">
                  <c:v>#N/A</c:v>
                </c:pt>
                <c:pt idx="3">
                  <c:v>0.94</c:v>
                </c:pt>
                <c:pt idx="4">
                  <c:v>#N/A</c:v>
                </c:pt>
                <c:pt idx="5">
                  <c:v>0.94</c:v>
                </c:pt>
                <c:pt idx="6">
                  <c:v>#N/A</c:v>
                </c:pt>
                <c:pt idx="7">
                  <c:v>0.97</c:v>
                </c:pt>
                <c:pt idx="8">
                  <c:v>#N/A</c:v>
                </c:pt>
                <c:pt idx="9">
                  <c:v>0.88</c:v>
                </c:pt>
              </c:numCache>
            </c:numRef>
          </c:val>
          <c:extLst>
            <c:ext xmlns:c16="http://schemas.microsoft.com/office/drawing/2014/chart" uri="{C3380CC4-5D6E-409C-BE32-E72D297353CC}">
              <c16:uniqueId val="{00000005-B787-431D-8ED3-AB3B61363D77}"/>
            </c:ext>
          </c:extLst>
        </c:ser>
        <c:ser>
          <c:idx val="6"/>
          <c:order val="6"/>
          <c:tx>
            <c:strRef>
              <c:f>データシート!$A$33</c:f>
              <c:strCache>
                <c:ptCount val="1"/>
                <c:pt idx="0">
                  <c:v>国民健康保険特別会計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1.8</c:v>
                </c:pt>
                <c:pt idx="2">
                  <c:v>#N/A</c:v>
                </c:pt>
                <c:pt idx="3">
                  <c:v>2.2400000000000002</c:v>
                </c:pt>
                <c:pt idx="4">
                  <c:v>#N/A</c:v>
                </c:pt>
                <c:pt idx="5">
                  <c:v>2.29</c:v>
                </c:pt>
                <c:pt idx="6">
                  <c:v>#N/A</c:v>
                </c:pt>
                <c:pt idx="7">
                  <c:v>1.8</c:v>
                </c:pt>
                <c:pt idx="8">
                  <c:v>#N/A</c:v>
                </c:pt>
                <c:pt idx="9">
                  <c:v>1.25</c:v>
                </c:pt>
              </c:numCache>
            </c:numRef>
          </c:val>
          <c:extLst>
            <c:ext xmlns:c16="http://schemas.microsoft.com/office/drawing/2014/chart" uri="{C3380CC4-5D6E-409C-BE32-E72D297353CC}">
              <c16:uniqueId val="{00000006-B787-431D-8ED3-AB3B61363D77}"/>
            </c:ext>
          </c:extLst>
        </c:ser>
        <c:ser>
          <c:idx val="7"/>
          <c:order val="7"/>
          <c:tx>
            <c:strRef>
              <c:f>データシート!$A$34</c:f>
              <c:strCache>
                <c:ptCount val="1"/>
                <c:pt idx="0">
                  <c:v>公共下水道事業会計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9.66</c:v>
                </c:pt>
                <c:pt idx="2">
                  <c:v>#N/A</c:v>
                </c:pt>
                <c:pt idx="3">
                  <c:v>9.25</c:v>
                </c:pt>
                <c:pt idx="4">
                  <c:v>#N/A</c:v>
                </c:pt>
                <c:pt idx="5">
                  <c:v>9.16</c:v>
                </c:pt>
                <c:pt idx="6">
                  <c:v>#N/A</c:v>
                </c:pt>
                <c:pt idx="7">
                  <c:v>8.4700000000000006</c:v>
                </c:pt>
                <c:pt idx="8">
                  <c:v>#N/A</c:v>
                </c:pt>
                <c:pt idx="9">
                  <c:v>8.0399999999999991</c:v>
                </c:pt>
              </c:numCache>
            </c:numRef>
          </c:val>
          <c:extLst>
            <c:ext xmlns:c16="http://schemas.microsoft.com/office/drawing/2014/chart" uri="{C3380CC4-5D6E-409C-BE32-E72D297353CC}">
              <c16:uniqueId val="{00000007-B787-431D-8ED3-AB3B61363D77}"/>
            </c:ext>
          </c:extLst>
        </c:ser>
        <c:ser>
          <c:idx val="8"/>
          <c:order val="8"/>
          <c:tx>
            <c:strRef>
              <c:f>データシート!$A$35</c:f>
              <c:strCache>
                <c:ptCount val="1"/>
                <c:pt idx="0">
                  <c:v>病院事業会計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5.72</c:v>
                </c:pt>
                <c:pt idx="2">
                  <c:v>#N/A</c:v>
                </c:pt>
                <c:pt idx="3">
                  <c:v>12.83</c:v>
                </c:pt>
                <c:pt idx="4">
                  <c:v>#N/A</c:v>
                </c:pt>
                <c:pt idx="5">
                  <c:v>19.54</c:v>
                </c:pt>
                <c:pt idx="6">
                  <c:v>#N/A</c:v>
                </c:pt>
                <c:pt idx="7">
                  <c:v>16.12</c:v>
                </c:pt>
                <c:pt idx="8">
                  <c:v>#N/A</c:v>
                </c:pt>
                <c:pt idx="9">
                  <c:v>9.7899999999999991</c:v>
                </c:pt>
              </c:numCache>
            </c:numRef>
          </c:val>
          <c:extLst>
            <c:ext xmlns:c16="http://schemas.microsoft.com/office/drawing/2014/chart" uri="{C3380CC4-5D6E-409C-BE32-E72D297353CC}">
              <c16:uniqueId val="{00000008-B787-431D-8ED3-AB3B61363D77}"/>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13.78</c:v>
                </c:pt>
                <c:pt idx="2">
                  <c:v>#N/A</c:v>
                </c:pt>
                <c:pt idx="3">
                  <c:v>12.96</c:v>
                </c:pt>
                <c:pt idx="4">
                  <c:v>#N/A</c:v>
                </c:pt>
                <c:pt idx="5">
                  <c:v>12.23</c:v>
                </c:pt>
                <c:pt idx="6">
                  <c:v>#N/A</c:v>
                </c:pt>
                <c:pt idx="7">
                  <c:v>11.22</c:v>
                </c:pt>
                <c:pt idx="8">
                  <c:v>#N/A</c:v>
                </c:pt>
                <c:pt idx="9">
                  <c:v>10.38</c:v>
                </c:pt>
              </c:numCache>
            </c:numRef>
          </c:val>
          <c:extLst>
            <c:ext xmlns:c16="http://schemas.microsoft.com/office/drawing/2014/chart" uri="{C3380CC4-5D6E-409C-BE32-E72D297353CC}">
              <c16:uniqueId val="{00000009-B787-431D-8ED3-AB3B61363D77}"/>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3520</c:v>
                </c:pt>
                <c:pt idx="5">
                  <c:v>3627</c:v>
                </c:pt>
                <c:pt idx="8">
                  <c:v>3685</c:v>
                </c:pt>
                <c:pt idx="11">
                  <c:v>3781</c:v>
                </c:pt>
                <c:pt idx="14">
                  <c:v>3596</c:v>
                </c:pt>
              </c:numCache>
            </c:numRef>
          </c:val>
          <c:extLst>
            <c:ext xmlns:c16="http://schemas.microsoft.com/office/drawing/2014/chart" uri="{C3380CC4-5D6E-409C-BE32-E72D297353CC}">
              <c16:uniqueId val="{00000000-3A0A-4A84-A00C-6EB97F3BE7FE}"/>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3A0A-4A84-A00C-6EB97F3BE7FE}"/>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3A0A-4A84-A00C-6EB97F3BE7FE}"/>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3A0A-4A84-A00C-6EB97F3BE7FE}"/>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625</c:v>
                </c:pt>
                <c:pt idx="3">
                  <c:v>576</c:v>
                </c:pt>
                <c:pt idx="6">
                  <c:v>633</c:v>
                </c:pt>
                <c:pt idx="9">
                  <c:v>679</c:v>
                </c:pt>
                <c:pt idx="12">
                  <c:v>676</c:v>
                </c:pt>
              </c:numCache>
            </c:numRef>
          </c:val>
          <c:extLst>
            <c:ext xmlns:c16="http://schemas.microsoft.com/office/drawing/2014/chart" uri="{C3380CC4-5D6E-409C-BE32-E72D297353CC}">
              <c16:uniqueId val="{00000004-3A0A-4A84-A00C-6EB97F3BE7FE}"/>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3A0A-4A84-A00C-6EB97F3BE7FE}"/>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3A0A-4A84-A00C-6EB97F3BE7FE}"/>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3103</c:v>
                </c:pt>
                <c:pt idx="3">
                  <c:v>3201</c:v>
                </c:pt>
                <c:pt idx="6">
                  <c:v>3443</c:v>
                </c:pt>
                <c:pt idx="9">
                  <c:v>3817</c:v>
                </c:pt>
                <c:pt idx="12">
                  <c:v>3657</c:v>
                </c:pt>
              </c:numCache>
            </c:numRef>
          </c:val>
          <c:extLst>
            <c:ext xmlns:c16="http://schemas.microsoft.com/office/drawing/2014/chart" uri="{C3380CC4-5D6E-409C-BE32-E72D297353CC}">
              <c16:uniqueId val="{00000007-3A0A-4A84-A00C-6EB97F3BE7FE}"/>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208</c:v>
                </c:pt>
                <c:pt idx="2">
                  <c:v>#N/A</c:v>
                </c:pt>
                <c:pt idx="3">
                  <c:v>#N/A</c:v>
                </c:pt>
                <c:pt idx="4">
                  <c:v>150</c:v>
                </c:pt>
                <c:pt idx="5">
                  <c:v>#N/A</c:v>
                </c:pt>
                <c:pt idx="6">
                  <c:v>#N/A</c:v>
                </c:pt>
                <c:pt idx="7">
                  <c:v>391</c:v>
                </c:pt>
                <c:pt idx="8">
                  <c:v>#N/A</c:v>
                </c:pt>
                <c:pt idx="9">
                  <c:v>#N/A</c:v>
                </c:pt>
                <c:pt idx="10">
                  <c:v>715</c:v>
                </c:pt>
                <c:pt idx="11">
                  <c:v>#N/A</c:v>
                </c:pt>
                <c:pt idx="12">
                  <c:v>#N/A</c:v>
                </c:pt>
                <c:pt idx="13">
                  <c:v>737</c:v>
                </c:pt>
                <c:pt idx="14">
                  <c:v>#N/A</c:v>
                </c:pt>
              </c:numCache>
            </c:numRef>
          </c:val>
          <c:smooth val="0"/>
          <c:extLst>
            <c:ext xmlns:c16="http://schemas.microsoft.com/office/drawing/2014/chart" uri="{C3380CC4-5D6E-409C-BE32-E72D297353CC}">
              <c16:uniqueId val="{00000008-3A0A-4A84-A00C-6EB97F3BE7FE}"/>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33260</c:v>
                </c:pt>
                <c:pt idx="5">
                  <c:v>33933</c:v>
                </c:pt>
                <c:pt idx="8">
                  <c:v>32465</c:v>
                </c:pt>
                <c:pt idx="11">
                  <c:v>30841</c:v>
                </c:pt>
                <c:pt idx="14">
                  <c:v>29481</c:v>
                </c:pt>
              </c:numCache>
            </c:numRef>
          </c:val>
          <c:extLst>
            <c:ext xmlns:c16="http://schemas.microsoft.com/office/drawing/2014/chart" uri="{C3380CC4-5D6E-409C-BE32-E72D297353CC}">
              <c16:uniqueId val="{00000000-8A36-4B65-B978-0816C01505F2}"/>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11389</c:v>
                </c:pt>
                <c:pt idx="5">
                  <c:v>10581</c:v>
                </c:pt>
                <c:pt idx="8">
                  <c:v>9807</c:v>
                </c:pt>
                <c:pt idx="11">
                  <c:v>8976</c:v>
                </c:pt>
                <c:pt idx="14">
                  <c:v>8612</c:v>
                </c:pt>
              </c:numCache>
            </c:numRef>
          </c:val>
          <c:extLst>
            <c:ext xmlns:c16="http://schemas.microsoft.com/office/drawing/2014/chart" uri="{C3380CC4-5D6E-409C-BE32-E72D297353CC}">
              <c16:uniqueId val="{00000001-8A36-4B65-B978-0816C01505F2}"/>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8162</c:v>
                </c:pt>
                <c:pt idx="5">
                  <c:v>8433</c:v>
                </c:pt>
                <c:pt idx="8">
                  <c:v>8888</c:v>
                </c:pt>
                <c:pt idx="11">
                  <c:v>8062</c:v>
                </c:pt>
                <c:pt idx="14">
                  <c:v>6773</c:v>
                </c:pt>
              </c:numCache>
            </c:numRef>
          </c:val>
          <c:extLst>
            <c:ext xmlns:c16="http://schemas.microsoft.com/office/drawing/2014/chart" uri="{C3380CC4-5D6E-409C-BE32-E72D297353CC}">
              <c16:uniqueId val="{00000002-8A36-4B65-B978-0816C01505F2}"/>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8A36-4B65-B978-0816C01505F2}"/>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8A36-4B65-B978-0816C01505F2}"/>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8A36-4B65-B978-0816C01505F2}"/>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3639</c:v>
                </c:pt>
                <c:pt idx="3">
                  <c:v>3644</c:v>
                </c:pt>
                <c:pt idx="6">
                  <c:v>3529</c:v>
                </c:pt>
                <c:pt idx="9">
                  <c:v>3917</c:v>
                </c:pt>
                <c:pt idx="12">
                  <c:v>3997</c:v>
                </c:pt>
              </c:numCache>
            </c:numRef>
          </c:val>
          <c:extLst>
            <c:ext xmlns:c16="http://schemas.microsoft.com/office/drawing/2014/chart" uri="{C3380CC4-5D6E-409C-BE32-E72D297353CC}">
              <c16:uniqueId val="{00000006-8A36-4B65-B978-0816C01505F2}"/>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7-8A36-4B65-B978-0816C01505F2}"/>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8830</c:v>
                </c:pt>
                <c:pt idx="3">
                  <c:v>7599</c:v>
                </c:pt>
                <c:pt idx="6">
                  <c:v>7026</c:v>
                </c:pt>
                <c:pt idx="9">
                  <c:v>9241</c:v>
                </c:pt>
                <c:pt idx="12">
                  <c:v>8526</c:v>
                </c:pt>
              </c:numCache>
            </c:numRef>
          </c:val>
          <c:extLst>
            <c:ext xmlns:c16="http://schemas.microsoft.com/office/drawing/2014/chart" uri="{C3380CC4-5D6E-409C-BE32-E72D297353CC}">
              <c16:uniqueId val="{00000008-8A36-4B65-B978-0816C01505F2}"/>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3</c:v>
                </c:pt>
                <c:pt idx="3">
                  <c:v>3</c:v>
                </c:pt>
                <c:pt idx="6">
                  <c:v>2</c:v>
                </c:pt>
                <c:pt idx="9">
                  <c:v>2</c:v>
                </c:pt>
                <c:pt idx="12">
                  <c:v>2</c:v>
                </c:pt>
              </c:numCache>
            </c:numRef>
          </c:val>
          <c:extLst>
            <c:ext xmlns:c16="http://schemas.microsoft.com/office/drawing/2014/chart" uri="{C3380CC4-5D6E-409C-BE32-E72D297353CC}">
              <c16:uniqueId val="{00000009-8A36-4B65-B978-0816C01505F2}"/>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36650</c:v>
                </c:pt>
                <c:pt idx="3">
                  <c:v>35687</c:v>
                </c:pt>
                <c:pt idx="6">
                  <c:v>33004</c:v>
                </c:pt>
                <c:pt idx="9">
                  <c:v>30330</c:v>
                </c:pt>
                <c:pt idx="12">
                  <c:v>28710</c:v>
                </c:pt>
              </c:numCache>
            </c:numRef>
          </c:val>
          <c:extLst>
            <c:ext xmlns:c16="http://schemas.microsoft.com/office/drawing/2014/chart" uri="{C3380CC4-5D6E-409C-BE32-E72D297353CC}">
              <c16:uniqueId val="{0000000A-8A36-4B65-B978-0816C01505F2}"/>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8A36-4B65-B978-0816C01505F2}"/>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5235</c:v>
                </c:pt>
                <c:pt idx="1">
                  <c:v>4336</c:v>
                </c:pt>
                <c:pt idx="2">
                  <c:v>3092</c:v>
                </c:pt>
              </c:numCache>
            </c:numRef>
          </c:val>
          <c:extLst>
            <c:ext xmlns:c16="http://schemas.microsoft.com/office/drawing/2014/chart" uri="{C3380CC4-5D6E-409C-BE32-E72D297353CC}">
              <c16:uniqueId val="{00000000-9E34-4D7C-A766-ABA7F240DF42}"/>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0</c:v>
                </c:pt>
                <c:pt idx="1">
                  <c:v>0</c:v>
                </c:pt>
                <c:pt idx="2">
                  <c:v>0</c:v>
                </c:pt>
              </c:numCache>
            </c:numRef>
          </c:val>
          <c:extLst>
            <c:ext xmlns:c16="http://schemas.microsoft.com/office/drawing/2014/chart" uri="{C3380CC4-5D6E-409C-BE32-E72D297353CC}">
              <c16:uniqueId val="{00000001-9E34-4D7C-A766-ABA7F240DF42}"/>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2449</c:v>
                </c:pt>
                <c:pt idx="1">
                  <c:v>2614</c:v>
                </c:pt>
                <c:pt idx="2">
                  <c:v>2554</c:v>
                </c:pt>
              </c:numCache>
            </c:numRef>
          </c:val>
          <c:extLst>
            <c:ext xmlns:c16="http://schemas.microsoft.com/office/drawing/2014/chart" uri="{C3380CC4-5D6E-409C-BE32-E72D297353CC}">
              <c16:uniqueId val="{00000002-9E34-4D7C-A766-ABA7F240DF42}"/>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{A4DBB4A6-7126-43E1-AA2C-139679061ADD}</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4E3E-4C39-B2C8-F42FA6A595BB}"/>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{7723D73F-597C-4FD0-A21B-1E3C0ED9B2CB}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4E3E-4C39-B2C8-F42FA6A595BB}"/>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{7D421E48-8E83-423E-A7F8-FD6E83BACAA2}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4E3E-4C39-B2C8-F42FA6A595BB}"/>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{48A79451-AB57-4A92-8B7F-5D537D7FFC7C}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4E3E-4C39-B2C8-F42FA6A595BB}"/>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{78ACFDC9-288C-45A0-A709-E68AD92988FB}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4E3E-4C39-B2C8-F42FA6A595BB}"/>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{8DD26E04-C7EC-49A3-978F-9269853F5D4C}</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4E3E-4C39-B2C8-F42FA6A595BB}"/>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{23E456BC-C880-4A32-B2B7-FDE2843708E3}</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4E3E-4C39-B2C8-F42FA6A595BB}"/>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{37133BE2-F427-4E87-9778-EB4407BE426C}</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4E3E-4C39-B2C8-F42FA6A595BB}"/>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{DEF98E40-58D0-4AE1-A3AF-32548B49E56D}</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4E3E-4C39-B2C8-F42FA6A595BB}"/>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64.900000000000006</c:v>
                </c:pt>
                <c:pt idx="8">
                  <c:v>64.900000000000006</c:v>
                </c:pt>
                <c:pt idx="16">
                  <c:v>66.3</c:v>
                </c:pt>
                <c:pt idx="24">
                  <c:v>67.7</c:v>
                </c:pt>
                <c:pt idx="32">
                  <c:v>68.7</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4E3E-4C39-B2C8-F42FA6A595BB}"/>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{5CF5F04B-E70F-4AF4-AE40-145FB62BD5AF}</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4E3E-4C39-B2C8-F42FA6A595BB}"/>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{6B7EC75E-69C3-4B23-B546-B3246E19DB2B}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4E3E-4C39-B2C8-F42FA6A595BB}"/>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{0E9807F0-4B82-487B-B093-1DC49B598690}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4E3E-4C39-B2C8-F42FA6A595BB}"/>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{D6A9D106-CD49-4BC2-A2F8-6BD6DFE6614B}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4E3E-4C39-B2C8-F42FA6A595BB}"/>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{B1959B4B-2150-40B3-A7A7-7F899FEF5886}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4E3E-4C39-B2C8-F42FA6A595BB}"/>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{269615B9-CBD9-4498-A793-ADE116C8A574}</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4E3E-4C39-B2C8-F42FA6A595BB}"/>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{A3B51642-C8A7-4EC4-AC65-F4C828B802FA}</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4E3E-4C39-B2C8-F42FA6A595BB}"/>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{E3180E12-5C16-44D0-A2F6-31D8E71830E9}</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4E3E-4C39-B2C8-F42FA6A595BB}"/>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{2006FFFF-12B1-4948-B927-E1269B4B0E4D}</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4E3E-4C39-B2C8-F42FA6A595BB}"/>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63.1</c:v>
                </c:pt>
                <c:pt idx="8">
                  <c:v>63.2</c:v>
                </c:pt>
                <c:pt idx="16">
                  <c:v>64</c:v>
                </c:pt>
                <c:pt idx="24">
                  <c:v>65.5</c:v>
                </c:pt>
                <c:pt idx="32">
                  <c:v>66.099999999999994</c:v>
                </c:pt>
              </c:numCache>
            </c:numRef>
          </c:xVal>
          <c:yVal>
            <c:numRef>
              <c:f>公会計指標分析・財政指標組合せ分析表!$BP$55:$DC$55</c:f>
              <c:numCache>
                <c:formatCode>#,##0.0;"▲ "#,##0.0</c:formatCode>
                <c:ptCount val="40"/>
                <c:pt idx="0">
                  <c:v>3.9</c:v>
                </c:pt>
                <c:pt idx="8">
                  <c:v>0</c:v>
                </c:pt>
                <c:pt idx="16">
                  <c:v>0</c:v>
                </c:pt>
                <c:pt idx="24">
                  <c:v>0</c:v>
                </c:pt>
                <c:pt idx="32">
                  <c:v>0</c:v>
                </c:pt>
              </c:numCache>
            </c:numRef>
          </c:yVal>
          <c:smooth val="0"/>
          <c:extLst>
            <c:ext xmlns:c16="http://schemas.microsoft.com/office/drawing/2014/chart" uri="{C3380CC4-5D6E-409C-BE32-E72D297353CC}">
              <c16:uniqueId val="{00000013-4E3E-4C39-B2C8-F42FA6A595BB}"/>
            </c:ext>
          </c:extLst>
        </c:ser>
        <c:dLbls>
          <c:showLegendKey val="0"/>
          <c:showVal val="1"/>
          <c:showCatName val="0"/>
          <c:showSerName val="0"/>
          <c:showPercent val="0"/>
          <c:showBubbleSize val="0"/>
        </c:dLbls>
        <c:axId val="46179840"/>
        <c:axId val="46181760"/>
      </c:scatterChart>
      <c:valAx>
        <c:axId val="46179840"/>
        <c:scaling>
          <c:orientation val="maxMin"/>
          <c:max val="67"/>
          <c:min val="62"/>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5"/>
          <c:min val="-1"/>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{8F41DE24-1048-4A1E-9DD7-F719A04BFE1E}</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5A5B-4989-8711-E0F76D92DE4D}"/>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{9DB9251B-1FAE-4FAC-A0BB-5EBE6B066402}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5A5B-4989-8711-E0F76D92DE4D}"/>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{EFC4364F-02F2-4DA2-841B-14C478DABA26}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5A5B-4989-8711-E0F76D92DE4D}"/>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{6BB17272-BBAC-4EAC-A70B-DF5BB7C66A71}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5A5B-4989-8711-E0F76D92DE4D}"/>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{2C3972BE-2A7E-4453-A51C-432EC45871EA}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5A5B-4989-8711-E0F76D92DE4D}"/>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{D46962E8-4DC0-491E-A8C0-308481196B3A}</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5A5B-4989-8711-E0F76D92DE4D}"/>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{A8E26FB7-5313-4786-A26F-3582C0D2315E}</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5A5B-4989-8711-E0F76D92DE4D}"/>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{35B3EADF-B618-4B55-916E-BA82E6C0461F}</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5A5B-4989-8711-E0F76D92DE4D}"/>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{BB6A6A83-FD48-4CF6-B5DD-4230D4968C58}</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5A5B-4989-8711-E0F76D92DE4D}"/>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3.4</c:v>
                </c:pt>
                <c:pt idx="8">
                  <c:v>1.1000000000000001</c:v>
                </c:pt>
                <c:pt idx="16">
                  <c:v>1.2</c:v>
                </c:pt>
                <c:pt idx="24">
                  <c:v>2</c:v>
                </c:pt>
                <c:pt idx="32">
                  <c:v>2.8</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5A5B-4989-8711-E0F76D92DE4D}"/>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{1A9AF064-9AE0-4A50-9C8B-8788AB6B0CDB}</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5A5B-4989-8711-E0F76D92DE4D}"/>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{A7996136-4F82-48BB-91E7-7D5DD87F5E6B}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5A5B-4989-8711-E0F76D92DE4D}"/>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{C4D0D2AF-3DF2-49F4-A64E-72AF71D67CC2}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5A5B-4989-8711-E0F76D92DE4D}"/>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{45426711-94BC-4AAE-B5FA-7CAC003AB67B}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5A5B-4989-8711-E0F76D92DE4D}"/>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{D3AB5E7F-5196-4509-AFE8-506FE9499639}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5A5B-4989-8711-E0F76D92DE4D}"/>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{95A9E571-5602-4D8F-98B1-32A436089B44}</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5A5B-4989-8711-E0F76D92DE4D}"/>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{D5203A45-A8DE-4B99-871C-9CA16F54CA3F}</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5A5B-4989-8711-E0F76D92DE4D}"/>
                </c:ext>
              </c:extLst>
            </c:dLbl>
            <c:dLbl>
              <c:idx val="24"/>
              <c:layout>
                <c:manualLayout>
                  <c:x val="-4.4905057365901176E-2"/>
                  <c:y val="-6.2416647087793951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{F716D293-3E71-4195-94B7-176DB1D03EEE}</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5A5B-4989-8711-E0F76D92DE4D}"/>
                </c:ext>
              </c:extLst>
            </c:dLbl>
            <c:dLbl>
              <c:idx val="32"/>
              <c:layout>
                <c:manualLayout>
                  <c:x val="-1.8235628084249993E-2"/>
                  <c:y val="-6.2416647087793951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{26C9867B-7063-49CE-B8C9-E417F7F3726F}</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5A5B-4989-8711-E0F76D92DE4D}"/>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4.2</c:v>
                </c:pt>
                <c:pt idx="8">
                  <c:v>4.5</c:v>
                </c:pt>
                <c:pt idx="16">
                  <c:v>4.5999999999999996</c:v>
                </c:pt>
                <c:pt idx="24">
                  <c:v>4.7</c:v>
                </c:pt>
                <c:pt idx="32">
                  <c:v>4.7</c:v>
                </c:pt>
              </c:numCache>
            </c:numRef>
          </c:xVal>
          <c:yVal>
            <c:numRef>
              <c:f>公会計指標分析・財政指標組合せ分析表!$BP$77:$DC$77</c:f>
              <c:numCache>
                <c:formatCode>#,##0.0;"▲ "#,##0.0</c:formatCode>
                <c:ptCount val="40"/>
                <c:pt idx="0">
                  <c:v>3.9</c:v>
                </c:pt>
                <c:pt idx="8">
                  <c:v>0</c:v>
                </c:pt>
                <c:pt idx="16">
                  <c:v>0</c:v>
                </c:pt>
                <c:pt idx="24">
                  <c:v>0</c:v>
                </c:pt>
                <c:pt idx="32">
                  <c:v>0</c:v>
                </c:pt>
              </c:numCache>
            </c:numRef>
          </c:yVal>
          <c:smooth val="0"/>
          <c:extLst>
            <c:ext xmlns:c16="http://schemas.microsoft.com/office/drawing/2014/chart" uri="{C3380CC4-5D6E-409C-BE32-E72D297353CC}">
              <c16:uniqueId val="{00000013-5A5B-4989-8711-E0F76D92DE4D}"/>
            </c:ext>
          </c:extLst>
        </c:ser>
        <c:dLbls>
          <c:showLegendKey val="0"/>
          <c:showVal val="1"/>
          <c:showCatName val="0"/>
          <c:showSerName val="0"/>
          <c:showPercent val="0"/>
          <c:showBubbleSize val="0"/>
        </c:dLbls>
        <c:axId val="84219776"/>
        <c:axId val="84234240"/>
      </c:scatterChart>
      <c:valAx>
        <c:axId val="84219776"/>
        <c:scaling>
          <c:orientation val="maxMin"/>
          <c:max val="4.8"/>
          <c:min val="4"/>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5"/>
          <c:min val="-1"/>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大阪府池田市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102,636
100,496
22.14
45,720,883
45,524,144
142,125
24,428,377
28,709,846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[0.76]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baseline="0">
              <a:solidFill>
                <a:schemeClr val="tx1"/>
              </a:solidFill>
              <a:latin typeface="ＭＳ Ｐゴシック" panose="020B0600070205080204" pitchFamily="50" charset="-128"/>
              <a:ea typeface="ＭＳ Ｐゴシック" panose="020B0600070205080204" pitchFamily="50" charset="-128"/>
            </a:rPr>
            <a:t>　地方特例交付金や所得割などの増加により基準財政収入額が増加したものの、それ以上に、こども子育て費や給与改定費の増により基準財政需要額が増加したことに伴い、単年度の財政力指数は</a:t>
          </a:r>
          <a:r>
            <a:rPr kumimoji="1" lang="en-US" altLang="ja-JP" sz="1200" baseline="0">
              <a:solidFill>
                <a:schemeClr val="tx1"/>
              </a:solidFill>
              <a:latin typeface="ＭＳ Ｐゴシック" panose="020B0600070205080204" pitchFamily="50" charset="-128"/>
              <a:ea typeface="ＭＳ Ｐゴシック" panose="020B0600070205080204" pitchFamily="50" charset="-128"/>
            </a:rPr>
            <a:t>0.017</a:t>
          </a:r>
          <a:r>
            <a:rPr kumimoji="1" lang="ja-JP" altLang="en-US" sz="1200" baseline="0">
              <a:solidFill>
                <a:schemeClr val="tx1"/>
              </a:solidFill>
              <a:latin typeface="ＭＳ Ｐゴシック" panose="020B0600070205080204" pitchFamily="50" charset="-128"/>
              <a:ea typeface="ＭＳ Ｐゴシック" panose="020B0600070205080204" pitchFamily="50" charset="-128"/>
            </a:rPr>
            <a:t>の減となった。３か年平均では前年度から</a:t>
          </a:r>
          <a:r>
            <a:rPr kumimoji="1" lang="en-US" altLang="ja-JP" sz="1200" baseline="0">
              <a:solidFill>
                <a:schemeClr val="tx1"/>
              </a:solidFill>
              <a:latin typeface="ＭＳ Ｐゴシック" panose="020B0600070205080204" pitchFamily="50" charset="-128"/>
              <a:ea typeface="ＭＳ Ｐゴシック" panose="020B0600070205080204" pitchFamily="50" charset="-128"/>
            </a:rPr>
            <a:t>0.02</a:t>
          </a:r>
          <a:r>
            <a:rPr kumimoji="1" lang="ja-JP" altLang="en-US" sz="1200" baseline="0">
              <a:solidFill>
                <a:schemeClr val="tx1"/>
              </a:solidFill>
              <a:latin typeface="ＭＳ Ｐゴシック" panose="020B0600070205080204" pitchFamily="50" charset="-128"/>
              <a:ea typeface="ＭＳ Ｐゴシック" panose="020B0600070205080204" pitchFamily="50" charset="-128"/>
            </a:rPr>
            <a:t>の減となったものの、類似団体内平均値を上回る水準を維持している。</a:t>
          </a:r>
        </a:p>
        <a:p>
          <a:r>
            <a:rPr kumimoji="1" lang="ja-JP" altLang="en-US" sz="1200" baseline="0">
              <a:solidFill>
                <a:schemeClr val="tx1"/>
              </a:solidFill>
              <a:latin typeface="ＭＳ Ｐゴシック" panose="020B0600070205080204" pitchFamily="50" charset="-128"/>
              <a:ea typeface="ＭＳ Ｐゴシック" panose="020B0600070205080204" pitchFamily="50" charset="-128"/>
            </a:rPr>
            <a:t>　しかしながら、今後も市税収入の大幅な増加は見込めない中で公共施設の更新を進めなければならず、投資的経費の抑制や維持管理経費の見直しなどライフサイクルコストの低減に努めるとともに、徴収体制の充実等により一層の歳入確保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131535</xdr:rowOff>
    </xdr:from>
    <xdr:to>
      <xdr:col>27</xdr:col>
      <xdr:colOff>184150</xdr:colOff>
      <xdr:row>45</xdr:row>
      <xdr:rowOff>131535</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4" name="テキスト ボックス 63">
          <a:extLst>
            <a:ext uri="{FF2B5EF4-FFF2-40B4-BE49-F238E27FC236}">
              <a16:creationId xmlns:a16="http://schemas.microsoft.com/office/drawing/2014/main" id="{00000000-0008-0000-0300-000040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5" name="財政力グラフ枠">
          <a:extLst>
            <a:ext uri="{FF2B5EF4-FFF2-40B4-BE49-F238E27FC236}">
              <a16:creationId xmlns:a16="http://schemas.microsoft.com/office/drawing/2014/main" id="{00000000-0008-0000-0300-000041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140607</xdr:rowOff>
    </xdr:from>
    <xdr:to>
      <xdr:col>23</xdr:col>
      <xdr:colOff>133350</xdr:colOff>
      <xdr:row>45</xdr:row>
      <xdr:rowOff>10885</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flipV="1">
          <a:off x="4953000" y="6312807"/>
          <a:ext cx="0" cy="14133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154412</xdr:rowOff>
    </xdr:from>
    <xdr:ext cx="762000" cy="259045"/>
    <xdr:sp macro="" textlink="">
      <xdr:nvSpPr>
        <xdr:cNvPr id="67" name="財政力最小値テキスト">
          <a:extLst>
            <a:ext uri="{FF2B5EF4-FFF2-40B4-BE49-F238E27FC236}">
              <a16:creationId xmlns:a16="http://schemas.microsoft.com/office/drawing/2014/main" id="{00000000-0008-0000-0300-000043000000}"/>
            </a:ext>
          </a:extLst>
        </xdr:cNvPr>
        <xdr:cNvSpPr txBox="1"/>
      </xdr:nvSpPr>
      <xdr:spPr>
        <a:xfrm>
          <a:off x="5041900" y="76982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10885</xdr:rowOff>
    </xdr:from>
    <xdr:to>
      <xdr:col>24</xdr:col>
      <xdr:colOff>12700</xdr:colOff>
      <xdr:row>45</xdr:row>
      <xdr:rowOff>10885</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77261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55534</xdr:rowOff>
    </xdr:from>
    <xdr:ext cx="762000" cy="259045"/>
    <xdr:sp macro="" textlink="">
      <xdr:nvSpPr>
        <xdr:cNvPr id="69" name="財政力最大値テキスト">
          <a:extLst>
            <a:ext uri="{FF2B5EF4-FFF2-40B4-BE49-F238E27FC236}">
              <a16:creationId xmlns:a16="http://schemas.microsoft.com/office/drawing/2014/main" id="{00000000-0008-0000-0300-000045000000}"/>
            </a:ext>
          </a:extLst>
        </xdr:cNvPr>
        <xdr:cNvSpPr txBox="1"/>
      </xdr:nvSpPr>
      <xdr:spPr>
        <a:xfrm>
          <a:off x="5041900" y="60562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140607</xdr:rowOff>
    </xdr:from>
    <xdr:to>
      <xdr:col>24</xdr:col>
      <xdr:colOff>12700</xdr:colOff>
      <xdr:row>36</xdr:row>
      <xdr:rowOff>140607</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864100" y="63128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41</xdr:row>
      <xdr:rowOff>162378</xdr:rowOff>
    </xdr:from>
    <xdr:to>
      <xdr:col>23</xdr:col>
      <xdr:colOff>133350</xdr:colOff>
      <xdr:row>42</xdr:row>
      <xdr:rowOff>25400</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4114800" y="7191828"/>
          <a:ext cx="8382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135362</xdr:rowOff>
    </xdr:from>
    <xdr:ext cx="762000" cy="259045"/>
    <xdr:sp macro="" textlink="">
      <xdr:nvSpPr>
        <xdr:cNvPr id="72" name="財政力平均値テキスト">
          <a:extLst>
            <a:ext uri="{FF2B5EF4-FFF2-40B4-BE49-F238E27FC236}">
              <a16:creationId xmlns:a16="http://schemas.microsoft.com/office/drawing/2014/main" id="{00000000-0008-0000-0300-000048000000}"/>
            </a:ext>
          </a:extLst>
        </xdr:cNvPr>
        <xdr:cNvSpPr txBox="1"/>
      </xdr:nvSpPr>
      <xdr:spPr>
        <a:xfrm>
          <a:off x="5041900" y="716481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163285</xdr:rowOff>
    </xdr:from>
    <xdr:to>
      <xdr:col>23</xdr:col>
      <xdr:colOff>184150</xdr:colOff>
      <xdr:row>42</xdr:row>
      <xdr:rowOff>93435</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902200" y="7192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41</xdr:row>
      <xdr:rowOff>93435</xdr:rowOff>
    </xdr:from>
    <xdr:to>
      <xdr:col>19</xdr:col>
      <xdr:colOff>133350</xdr:colOff>
      <xdr:row>41</xdr:row>
      <xdr:rowOff>162378</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3225800" y="7122885"/>
          <a:ext cx="8890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9072</xdr:rowOff>
    </xdr:from>
    <xdr:to>
      <xdr:col>19</xdr:col>
      <xdr:colOff>184150</xdr:colOff>
      <xdr:row>42</xdr:row>
      <xdr:rowOff>110672</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4064000" y="7209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95449</xdr:rowOff>
    </xdr:from>
    <xdr:ext cx="7366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3733800" y="72963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41</xdr:row>
      <xdr:rowOff>24493</xdr:rowOff>
    </xdr:from>
    <xdr:to>
      <xdr:col>15</xdr:col>
      <xdr:colOff>82550</xdr:colOff>
      <xdr:row>41</xdr:row>
      <xdr:rowOff>93435</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2336800" y="7053943"/>
          <a:ext cx="889000" cy="689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163285</xdr:rowOff>
    </xdr:from>
    <xdr:to>
      <xdr:col>15</xdr:col>
      <xdr:colOff>133350</xdr:colOff>
      <xdr:row>42</xdr:row>
      <xdr:rowOff>93435</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3175000" y="7192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78212</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2844800" y="72791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40</xdr:row>
      <xdr:rowOff>144235</xdr:rowOff>
    </xdr:from>
    <xdr:to>
      <xdr:col>11</xdr:col>
      <xdr:colOff>31750</xdr:colOff>
      <xdr:row>41</xdr:row>
      <xdr:rowOff>24493</xdr:rowOff>
    </xdr:to>
    <xdr:cxnSp macro="">
      <xdr:nvCxnSpPr>
        <xdr:cNvPr id="80" name="直線コネクタ 79">
          <a:extLst>
            <a:ext uri="{FF2B5EF4-FFF2-40B4-BE49-F238E27FC236}">
              <a16:creationId xmlns:a16="http://schemas.microsoft.com/office/drawing/2014/main" id="{00000000-0008-0000-0300-000050000000}"/>
            </a:ext>
          </a:extLst>
        </xdr:cNvPr>
        <xdr:cNvCxnSpPr/>
      </xdr:nvCxnSpPr>
      <xdr:spPr>
        <a:xfrm>
          <a:off x="1447800" y="7002235"/>
          <a:ext cx="889000" cy="51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128815</xdr:rowOff>
    </xdr:from>
    <xdr:to>
      <xdr:col>11</xdr:col>
      <xdr:colOff>82550</xdr:colOff>
      <xdr:row>42</xdr:row>
      <xdr:rowOff>58965</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2286000" y="7158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43742</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955800" y="72446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94343</xdr:rowOff>
    </xdr:from>
    <xdr:to>
      <xdr:col>7</xdr:col>
      <xdr:colOff>31750</xdr:colOff>
      <xdr:row>42</xdr:row>
      <xdr:rowOff>24493</xdr:rowOff>
    </xdr:to>
    <xdr:sp macro="" textlink="">
      <xdr:nvSpPr>
        <xdr:cNvPr id="83" name="フローチャート: 判断 82">
          <a:extLst>
            <a:ext uri="{FF2B5EF4-FFF2-40B4-BE49-F238E27FC236}">
              <a16:creationId xmlns:a16="http://schemas.microsoft.com/office/drawing/2014/main" id="{00000000-0008-0000-0300-000053000000}"/>
            </a:ext>
          </a:extLst>
        </xdr:cNvPr>
        <xdr:cNvSpPr/>
      </xdr:nvSpPr>
      <xdr:spPr>
        <a:xfrm>
          <a:off x="1397000" y="71237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9270</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1066800" y="72101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146050</xdr:rowOff>
    </xdr:from>
    <xdr:to>
      <xdr:col>23</xdr:col>
      <xdr:colOff>184150</xdr:colOff>
      <xdr:row>42</xdr:row>
      <xdr:rowOff>76200</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902200" y="717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40</xdr:row>
      <xdr:rowOff>162577</xdr:rowOff>
    </xdr:from>
    <xdr:ext cx="762000" cy="259045"/>
    <xdr:sp macro="" textlink="">
      <xdr:nvSpPr>
        <xdr:cNvPr id="91" name="財政力該当値テキスト">
          <a:extLst>
            <a:ext uri="{FF2B5EF4-FFF2-40B4-BE49-F238E27FC236}">
              <a16:creationId xmlns:a16="http://schemas.microsoft.com/office/drawing/2014/main" id="{00000000-0008-0000-0300-00005B000000}"/>
            </a:ext>
          </a:extLst>
        </xdr:cNvPr>
        <xdr:cNvSpPr txBox="1"/>
      </xdr:nvSpPr>
      <xdr:spPr>
        <a:xfrm>
          <a:off x="5041900" y="702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41</xdr:row>
      <xdr:rowOff>111578</xdr:rowOff>
    </xdr:from>
    <xdr:to>
      <xdr:col>19</xdr:col>
      <xdr:colOff>184150</xdr:colOff>
      <xdr:row>42</xdr:row>
      <xdr:rowOff>41728</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4064000" y="7141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51905</xdr:rowOff>
    </xdr:from>
    <xdr:ext cx="7366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3733800" y="69099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41</xdr:row>
      <xdr:rowOff>42635</xdr:rowOff>
    </xdr:from>
    <xdr:to>
      <xdr:col>15</xdr:col>
      <xdr:colOff>133350</xdr:colOff>
      <xdr:row>41</xdr:row>
      <xdr:rowOff>144235</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3175000" y="7072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39</xdr:row>
      <xdr:rowOff>154412</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2844800" y="6840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40</xdr:row>
      <xdr:rowOff>145143</xdr:rowOff>
    </xdr:from>
    <xdr:to>
      <xdr:col>11</xdr:col>
      <xdr:colOff>82550</xdr:colOff>
      <xdr:row>41</xdr:row>
      <xdr:rowOff>75293</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2286000" y="7003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39</xdr:row>
      <xdr:rowOff>85470</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955800" y="6772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93435</xdr:rowOff>
    </xdr:from>
    <xdr:to>
      <xdr:col>7</xdr:col>
      <xdr:colOff>31750</xdr:colOff>
      <xdr:row>41</xdr:row>
      <xdr:rowOff>23585</xdr:rowOff>
    </xdr:to>
    <xdr:sp macro="" textlink="">
      <xdr:nvSpPr>
        <xdr:cNvPr id="98" name="楕円 97">
          <a:extLst>
            <a:ext uri="{FF2B5EF4-FFF2-40B4-BE49-F238E27FC236}">
              <a16:creationId xmlns:a16="http://schemas.microsoft.com/office/drawing/2014/main" id="{00000000-0008-0000-0300-000062000000}"/>
            </a:ext>
          </a:extLst>
        </xdr:cNvPr>
        <xdr:cNvSpPr/>
      </xdr:nvSpPr>
      <xdr:spPr>
        <a:xfrm>
          <a:off x="1397000" y="6951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33762</xdr:rowOff>
    </xdr:from>
    <xdr:ext cx="762000" cy="259045"/>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066800" y="67203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[99.7%]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300">
              <a:solidFill>
                <a:schemeClr val="tx1"/>
              </a:solidFill>
              <a:latin typeface="ＭＳ Ｐゴシック" panose="020B0600070205080204" pitchFamily="50" charset="-128"/>
              <a:ea typeface="ＭＳ Ｐゴシック" panose="020B0600070205080204" pitchFamily="50" charset="-128"/>
            </a:rPr>
            <a:t>令和６年度は、歳入面では地方特例交付金や地方交付税の増加により経常一般財源等が増加した一方、歳出面では人件費や扶助費が増加したことにより、経常一般財源等の増加以上に経常経費に充当する一般財源の額が増加したことに伴い、経常収支比率は前年度から</a:t>
          </a:r>
          <a:r>
            <a:rPr kumimoji="1" lang="en-US" altLang="ja-JP" sz="1300">
              <a:solidFill>
                <a:schemeClr val="tx1"/>
              </a:solidFill>
              <a:latin typeface="ＭＳ Ｐゴシック" panose="020B0600070205080204" pitchFamily="50" charset="-128"/>
              <a:ea typeface="ＭＳ Ｐゴシック" panose="020B0600070205080204" pitchFamily="50" charset="-128"/>
            </a:rPr>
            <a:t>2.3</a:t>
          </a:r>
          <a:r>
            <a:rPr kumimoji="1" lang="ja-JP" altLang="en-US" sz="1300">
              <a:solidFill>
                <a:schemeClr val="tx1"/>
              </a:solidFill>
              <a:latin typeface="ＭＳ Ｐゴシック" panose="020B0600070205080204" pitchFamily="50" charset="-128"/>
              <a:ea typeface="ＭＳ Ｐゴシック" panose="020B0600070205080204" pitchFamily="50" charset="-128"/>
            </a:rPr>
            <a:t>ポイント悪化し、類似団体内平均値を</a:t>
          </a:r>
          <a:r>
            <a:rPr kumimoji="1" lang="en-US" altLang="ja-JP" sz="1300">
              <a:solidFill>
                <a:schemeClr val="tx1"/>
              </a:solidFill>
              <a:latin typeface="ＭＳ Ｐゴシック" panose="020B0600070205080204" pitchFamily="50" charset="-128"/>
              <a:ea typeface="ＭＳ Ｐゴシック" panose="020B0600070205080204" pitchFamily="50" charset="-128"/>
            </a:rPr>
            <a:t>5.1</a:t>
          </a:r>
          <a:r>
            <a:rPr kumimoji="1" lang="ja-JP" altLang="en-US" sz="1300">
              <a:solidFill>
                <a:schemeClr val="tx1"/>
              </a:solidFill>
              <a:latin typeface="ＭＳ Ｐゴシック" panose="020B0600070205080204" pitchFamily="50" charset="-128"/>
              <a:ea typeface="ＭＳ Ｐゴシック" panose="020B0600070205080204" pitchFamily="50" charset="-128"/>
            </a:rPr>
            <a:t>ポイント上回る水準となった。</a:t>
          </a:r>
        </a:p>
        <a:p>
          <a:r>
            <a:rPr kumimoji="1" lang="ja-JP" altLang="en-US" sz="1300">
              <a:solidFill>
                <a:schemeClr val="tx1"/>
              </a:solidFill>
              <a:latin typeface="ＭＳ Ｐゴシック" panose="020B0600070205080204" pitchFamily="50" charset="-128"/>
              <a:ea typeface="ＭＳ Ｐゴシック" panose="020B0600070205080204" pitchFamily="50" charset="-128"/>
            </a:rPr>
            <a:t>　今後も歳入の根幹をなす市税収入の大幅な増加は見込めないため、継続して行財政改革に取り組み、財政構造の弾力性の確保に努める。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7" name="テキスト ボックス 126">
          <a:extLst>
            <a:ext uri="{FF2B5EF4-FFF2-40B4-BE49-F238E27FC236}">
              <a16:creationId xmlns:a16="http://schemas.microsoft.com/office/drawing/2014/main" id="{00000000-0008-0000-0300-00007F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8" name="財政構造の弾力性グラフ枠">
          <a:extLst>
            <a:ext uri="{FF2B5EF4-FFF2-40B4-BE49-F238E27FC236}">
              <a16:creationId xmlns:a16="http://schemas.microsoft.com/office/drawing/2014/main" id="{00000000-0008-0000-0300-000080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30480</xdr:rowOff>
    </xdr:from>
    <xdr:to>
      <xdr:col>23</xdr:col>
      <xdr:colOff>133350</xdr:colOff>
      <xdr:row>66</xdr:row>
      <xdr:rowOff>122767</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flipV="1">
          <a:off x="4953000" y="9974580"/>
          <a:ext cx="0" cy="146388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94844</xdr:rowOff>
    </xdr:from>
    <xdr:ext cx="762000" cy="259045"/>
    <xdr:sp macro="" textlink="">
      <xdr:nvSpPr>
        <xdr:cNvPr id="130" name="財政構造の弾力性最小値テキスト">
          <a:extLst>
            <a:ext uri="{FF2B5EF4-FFF2-40B4-BE49-F238E27FC236}">
              <a16:creationId xmlns:a16="http://schemas.microsoft.com/office/drawing/2014/main" id="{00000000-0008-0000-0300-000082000000}"/>
            </a:ext>
          </a:extLst>
        </xdr:cNvPr>
        <xdr:cNvSpPr txBox="1"/>
      </xdr:nvSpPr>
      <xdr:spPr>
        <a:xfrm>
          <a:off x="5041900" y="114105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122767</xdr:rowOff>
    </xdr:from>
    <xdr:to>
      <xdr:col>24</xdr:col>
      <xdr:colOff>12700</xdr:colOff>
      <xdr:row>66</xdr:row>
      <xdr:rowOff>122767</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114384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116857</xdr:rowOff>
    </xdr:from>
    <xdr:ext cx="762000" cy="259045"/>
    <xdr:sp macro="" textlink="">
      <xdr:nvSpPr>
        <xdr:cNvPr id="132" name="財政構造の弾力性最大値テキスト">
          <a:extLst>
            <a:ext uri="{FF2B5EF4-FFF2-40B4-BE49-F238E27FC236}">
              <a16:creationId xmlns:a16="http://schemas.microsoft.com/office/drawing/2014/main" id="{00000000-0008-0000-0300-000084000000}"/>
            </a:ext>
          </a:extLst>
        </xdr:cNvPr>
        <xdr:cNvSpPr txBox="1"/>
      </xdr:nvSpPr>
      <xdr:spPr>
        <a:xfrm>
          <a:off x="5041900" y="9718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30480</xdr:rowOff>
    </xdr:from>
    <xdr:to>
      <xdr:col>24</xdr:col>
      <xdr:colOff>12700</xdr:colOff>
      <xdr:row>58</xdr:row>
      <xdr:rowOff>30480</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a:off x="4864100" y="9974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64</xdr:row>
      <xdr:rowOff>15240</xdr:rowOff>
    </xdr:from>
    <xdr:to>
      <xdr:col>23</xdr:col>
      <xdr:colOff>133350</xdr:colOff>
      <xdr:row>65</xdr:row>
      <xdr:rowOff>28787</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4114800" y="10988040"/>
          <a:ext cx="838200" cy="1849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61</xdr:row>
      <xdr:rowOff>98654</xdr:rowOff>
    </xdr:from>
    <xdr:ext cx="762000" cy="259045"/>
    <xdr:sp macro="" textlink="">
      <xdr:nvSpPr>
        <xdr:cNvPr id="135" name="財政構造の弾力性平均値テキスト">
          <a:extLst>
            <a:ext uri="{FF2B5EF4-FFF2-40B4-BE49-F238E27FC236}">
              <a16:creationId xmlns:a16="http://schemas.microsoft.com/office/drawing/2014/main" id="{00000000-0008-0000-0300-000087000000}"/>
            </a:ext>
          </a:extLst>
        </xdr:cNvPr>
        <xdr:cNvSpPr txBox="1"/>
      </xdr:nvSpPr>
      <xdr:spPr>
        <a:xfrm>
          <a:off x="5041900" y="1055710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82127</xdr:rowOff>
    </xdr:from>
    <xdr:to>
      <xdr:col>23</xdr:col>
      <xdr:colOff>184150</xdr:colOff>
      <xdr:row>63</xdr:row>
      <xdr:rowOff>12277</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902200" y="10712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63</xdr:row>
      <xdr:rowOff>66040</xdr:rowOff>
    </xdr:from>
    <xdr:to>
      <xdr:col>19</xdr:col>
      <xdr:colOff>133350</xdr:colOff>
      <xdr:row>64</xdr:row>
      <xdr:rowOff>15240</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a:off x="3225800" y="10867390"/>
          <a:ext cx="8890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62</xdr:row>
      <xdr:rowOff>33867</xdr:rowOff>
    </xdr:from>
    <xdr:to>
      <xdr:col>19</xdr:col>
      <xdr:colOff>184150</xdr:colOff>
      <xdr:row>62</xdr:row>
      <xdr:rowOff>135467</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4064000" y="10663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145644</xdr:rowOff>
    </xdr:from>
    <xdr:ext cx="7366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3733800" y="104326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62</xdr:row>
      <xdr:rowOff>4233</xdr:rowOff>
    </xdr:from>
    <xdr:to>
      <xdr:col>15</xdr:col>
      <xdr:colOff>82550</xdr:colOff>
      <xdr:row>63</xdr:row>
      <xdr:rowOff>66040</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a:off x="2336800" y="10634133"/>
          <a:ext cx="889000" cy="2332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61</xdr:row>
      <xdr:rowOff>100754</xdr:rowOff>
    </xdr:from>
    <xdr:to>
      <xdr:col>15</xdr:col>
      <xdr:colOff>133350</xdr:colOff>
      <xdr:row>62</xdr:row>
      <xdr:rowOff>30904</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3175000" y="10559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41081</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2844800" y="10328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62</xdr:row>
      <xdr:rowOff>4233</xdr:rowOff>
    </xdr:from>
    <xdr:to>
      <xdr:col>11</xdr:col>
      <xdr:colOff>31750</xdr:colOff>
      <xdr:row>62</xdr:row>
      <xdr:rowOff>149013</xdr:rowOff>
    </xdr:to>
    <xdr:cxnSp macro="">
      <xdr:nvCxnSpPr>
        <xdr:cNvPr id="143" name="直線コネクタ 142">
          <a:extLst>
            <a:ext uri="{FF2B5EF4-FFF2-40B4-BE49-F238E27FC236}">
              <a16:creationId xmlns:a16="http://schemas.microsoft.com/office/drawing/2014/main" id="{00000000-0008-0000-0300-00008F000000}"/>
            </a:ext>
          </a:extLst>
        </xdr:cNvPr>
        <xdr:cNvCxnSpPr/>
      </xdr:nvCxnSpPr>
      <xdr:spPr>
        <a:xfrm flipV="1">
          <a:off x="1447800" y="10634133"/>
          <a:ext cx="889000" cy="144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60</xdr:row>
      <xdr:rowOff>22860</xdr:rowOff>
    </xdr:from>
    <xdr:to>
      <xdr:col>11</xdr:col>
      <xdr:colOff>82550</xdr:colOff>
      <xdr:row>60</xdr:row>
      <xdr:rowOff>124460</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2286000" y="10309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58</xdr:row>
      <xdr:rowOff>134637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955800" y="10078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25823</xdr:rowOff>
    </xdr:from>
    <xdr:to>
      <xdr:col>7</xdr:col>
      <xdr:colOff>31750</xdr:colOff>
      <xdr:row>62</xdr:row>
      <xdr:rowOff>127423</xdr:rowOff>
    </xdr:to>
    <xdr:sp macro="" textlink="">
      <xdr:nvSpPr>
        <xdr:cNvPr id="146" name="フローチャート: 判断 145">
          <a:extLst>
            <a:ext uri="{FF2B5EF4-FFF2-40B4-BE49-F238E27FC236}">
              <a16:creationId xmlns:a16="http://schemas.microsoft.com/office/drawing/2014/main" id="{00000000-0008-0000-0300-000092000000}"/>
            </a:ext>
          </a:extLst>
        </xdr:cNvPr>
        <xdr:cNvSpPr/>
      </xdr:nvSpPr>
      <xdr:spPr>
        <a:xfrm>
          <a:off x="1397000" y="106557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137600</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066800" y="104246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149437</xdr:rowOff>
    </xdr:from>
    <xdr:to>
      <xdr:col>23</xdr:col>
      <xdr:colOff>184150</xdr:colOff>
      <xdr:row>65</xdr:row>
      <xdr:rowOff>79587</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902200" y="11122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64</xdr:row>
      <xdr:rowOff>121514</xdr:rowOff>
    </xdr:from>
    <xdr:ext cx="762000" cy="259045"/>
    <xdr:sp macro="" textlink="">
      <xdr:nvSpPr>
        <xdr:cNvPr id="154" name="財政構造の弾力性該当値テキスト">
          <a:extLst>
            <a:ext uri="{FF2B5EF4-FFF2-40B4-BE49-F238E27FC236}">
              <a16:creationId xmlns:a16="http://schemas.microsoft.com/office/drawing/2014/main" id="{00000000-0008-0000-0300-00009A000000}"/>
            </a:ext>
          </a:extLst>
        </xdr:cNvPr>
        <xdr:cNvSpPr txBox="1"/>
      </xdr:nvSpPr>
      <xdr:spPr>
        <a:xfrm>
          <a:off x="5041900" y="110943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135890</xdr:rowOff>
    </xdr:from>
    <xdr:to>
      <xdr:col>19</xdr:col>
      <xdr:colOff>184150</xdr:colOff>
      <xdr:row>64</xdr:row>
      <xdr:rowOff>66040</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4064000" y="10937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50817</xdr:rowOff>
    </xdr:from>
    <xdr:ext cx="7366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3733800" y="110236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63</xdr:row>
      <xdr:rowOff>15240</xdr:rowOff>
    </xdr:from>
    <xdr:to>
      <xdr:col>15</xdr:col>
      <xdr:colOff>133350</xdr:colOff>
      <xdr:row>63</xdr:row>
      <xdr:rowOff>116840</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3175000" y="10816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101617</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2844800" y="109029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61</xdr:row>
      <xdr:rowOff>124883</xdr:rowOff>
    </xdr:from>
    <xdr:to>
      <xdr:col>11</xdr:col>
      <xdr:colOff>82550</xdr:colOff>
      <xdr:row>62</xdr:row>
      <xdr:rowOff>55033</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2286000" y="10583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39810</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955800" y="106697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98213</xdr:rowOff>
    </xdr:from>
    <xdr:to>
      <xdr:col>7</xdr:col>
      <xdr:colOff>31750</xdr:colOff>
      <xdr:row>63</xdr:row>
      <xdr:rowOff>28363</xdr:rowOff>
    </xdr:to>
    <xdr:sp macro="" textlink="">
      <xdr:nvSpPr>
        <xdr:cNvPr id="161" name="楕円 160">
          <a:extLst>
            <a:ext uri="{FF2B5EF4-FFF2-40B4-BE49-F238E27FC236}">
              <a16:creationId xmlns:a16="http://schemas.microsoft.com/office/drawing/2014/main" id="{00000000-0008-0000-0300-0000A1000000}"/>
            </a:ext>
          </a:extLst>
        </xdr:cNvPr>
        <xdr:cNvSpPr/>
      </xdr:nvSpPr>
      <xdr:spPr>
        <a:xfrm>
          <a:off x="1397000" y="10728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13140</xdr:rowOff>
    </xdr:from>
    <xdr:ext cx="762000" cy="259045"/>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1066800" y="108144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4" name="テキスト ボックス 163">
          <a:extLst>
            <a:ext uri="{FF2B5EF4-FFF2-40B4-BE49-F238E27FC236}">
              <a16:creationId xmlns:a16="http://schemas.microsoft.com/office/drawing/2014/main" id="{00000000-0008-0000-0300-0000A4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5" name="テキスト ボックス 164">
          <a:extLst>
            <a:ext uri="{FF2B5EF4-FFF2-40B4-BE49-F238E27FC236}">
              <a16:creationId xmlns:a16="http://schemas.microsoft.com/office/drawing/2014/main" id="{00000000-0008-0000-0300-0000A5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[160,024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151,421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4" name="正方形/長方形 173">
          <a:extLst>
            <a:ext uri="{FF2B5EF4-FFF2-40B4-BE49-F238E27FC236}">
              <a16:creationId xmlns:a16="http://schemas.microsoft.com/office/drawing/2014/main" id="{00000000-0008-0000-0300-0000AE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tx1"/>
              </a:solidFill>
              <a:latin typeface="ＭＳ Ｐゴシック" panose="020B0600070205080204" pitchFamily="50" charset="-128"/>
              <a:ea typeface="ＭＳ Ｐゴシック" panose="020B0600070205080204" pitchFamily="50" charset="-128"/>
            </a:rPr>
            <a:t>　令和６年度は、物価高騰対策や予防接種にかかる経費などに伴い物件費が増加したことに加え、人事院勧告に伴い人件費が増加したため、前年度より増加となった。</a:t>
          </a:r>
          <a:endParaRPr kumimoji="1" lang="en-US" altLang="ja-JP" sz="1300">
            <a:solidFill>
              <a:schemeClr val="tx1"/>
            </a:solidFill>
            <a:latin typeface="ＭＳ Ｐゴシック" panose="020B0600070205080204" pitchFamily="50" charset="-128"/>
            <a:ea typeface="ＭＳ Ｐゴシック" panose="020B0600070205080204" pitchFamily="50" charset="-128"/>
          </a:endParaRPr>
        </a:p>
        <a:p>
          <a:r>
            <a:rPr kumimoji="1" lang="ja-JP" altLang="en-US" sz="1300">
              <a:solidFill>
                <a:schemeClr val="tx1"/>
              </a:solidFill>
              <a:latin typeface="ＭＳ Ｐゴシック" panose="020B0600070205080204" pitchFamily="50" charset="-128"/>
              <a:ea typeface="ＭＳ Ｐゴシック" panose="020B0600070205080204" pitchFamily="50" charset="-128"/>
            </a:rPr>
            <a:t>　今後もさらなる委託化によるコスト削減を含めた適切な人員配置を進めることにより、類似団体内平均値の水準を目指す。</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8" name="テキスト ボックス 187">
          <a:extLst>
            <a:ext uri="{FF2B5EF4-FFF2-40B4-BE49-F238E27FC236}">
              <a16:creationId xmlns:a16="http://schemas.microsoft.com/office/drawing/2014/main" id="{00000000-0008-0000-0300-0000BC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90" name="テキスト ボックス 189">
          <a:extLst>
            <a:ext uri="{FF2B5EF4-FFF2-40B4-BE49-F238E27FC236}">
              <a16:creationId xmlns:a16="http://schemas.microsoft.com/office/drawing/2014/main" id="{00000000-0008-0000-0300-0000BE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1" name="人件費・物件費等の状況グラフ枠">
          <a:extLst>
            <a:ext uri="{FF2B5EF4-FFF2-40B4-BE49-F238E27FC236}">
              <a16:creationId xmlns:a16="http://schemas.microsoft.com/office/drawing/2014/main" id="{00000000-0008-0000-0300-0000BF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124227</xdr:rowOff>
    </xdr:from>
    <xdr:to>
      <xdr:col>23</xdr:col>
      <xdr:colOff>133350</xdr:colOff>
      <xdr:row>88</xdr:row>
      <xdr:rowOff>136429</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flipV="1">
          <a:off x="4953000" y="13840227"/>
          <a:ext cx="0" cy="138380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108506</xdr:rowOff>
    </xdr:from>
    <xdr:ext cx="762000" cy="259045"/>
    <xdr:sp macro="" textlink="">
      <xdr:nvSpPr>
        <xdr:cNvPr id="193" name="人件費・物件費等の状況最小値テキスト">
          <a:extLst>
            <a:ext uri="{FF2B5EF4-FFF2-40B4-BE49-F238E27FC236}">
              <a16:creationId xmlns:a16="http://schemas.microsoft.com/office/drawing/2014/main" id="{00000000-0008-0000-0300-0000C1000000}"/>
            </a:ext>
          </a:extLst>
        </xdr:cNvPr>
        <xdr:cNvSpPr txBox="1"/>
      </xdr:nvSpPr>
      <xdr:spPr>
        <a:xfrm>
          <a:off x="5041900" y="151961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196,177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136429</xdr:rowOff>
    </xdr:from>
    <xdr:to>
      <xdr:col>24</xdr:col>
      <xdr:colOff>12700</xdr:colOff>
      <xdr:row>88</xdr:row>
      <xdr:rowOff>136429</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52240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39154</xdr:rowOff>
    </xdr:from>
    <xdr:ext cx="762000" cy="259045"/>
    <xdr:sp macro="" textlink="">
      <xdr:nvSpPr>
        <xdr:cNvPr id="195" name="人件費・物件費等の状況最大値テキスト">
          <a:extLst>
            <a:ext uri="{FF2B5EF4-FFF2-40B4-BE49-F238E27FC236}">
              <a16:creationId xmlns:a16="http://schemas.microsoft.com/office/drawing/2014/main" id="{00000000-0008-0000-0300-0000C3000000}"/>
            </a:ext>
          </a:extLst>
        </xdr:cNvPr>
        <xdr:cNvSpPr txBox="1"/>
      </xdr:nvSpPr>
      <xdr:spPr>
        <a:xfrm>
          <a:off x="5041900" y="135837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92,951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124227</xdr:rowOff>
    </xdr:from>
    <xdr:to>
      <xdr:col>24</xdr:col>
      <xdr:colOff>12700</xdr:colOff>
      <xdr:row>80</xdr:row>
      <xdr:rowOff>124227</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864100" y="138402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85</xdr:row>
      <xdr:rowOff>26133</xdr:rowOff>
    </xdr:from>
    <xdr:to>
      <xdr:col>23</xdr:col>
      <xdr:colOff>133350</xdr:colOff>
      <xdr:row>85</xdr:row>
      <xdr:rowOff>166128</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4114800" y="14599383"/>
          <a:ext cx="838200" cy="1399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18288</xdr:rowOff>
    </xdr:from>
    <xdr:ext cx="762000" cy="259045"/>
    <xdr:sp macro="" textlink="">
      <xdr:nvSpPr>
        <xdr:cNvPr id="198" name="人件費・物件費等の状況平均値テキスト">
          <a:extLst>
            <a:ext uri="{FF2B5EF4-FFF2-40B4-BE49-F238E27FC236}">
              <a16:creationId xmlns:a16="http://schemas.microsoft.com/office/drawing/2014/main" id="{00000000-0008-0000-0300-0000C6000000}"/>
            </a:ext>
          </a:extLst>
        </xdr:cNvPr>
        <xdr:cNvSpPr txBox="1"/>
      </xdr:nvSpPr>
      <xdr:spPr>
        <a:xfrm>
          <a:off x="5041900" y="142486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138,763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1761</xdr:rowOff>
    </xdr:from>
    <xdr:to>
      <xdr:col>23</xdr:col>
      <xdr:colOff>184150</xdr:colOff>
      <xdr:row>84</xdr:row>
      <xdr:rowOff>103361</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902200" y="14403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85</xdr:row>
      <xdr:rowOff>26133</xdr:rowOff>
    </xdr:from>
    <xdr:to>
      <xdr:col>19</xdr:col>
      <xdr:colOff>133350</xdr:colOff>
      <xdr:row>85</xdr:row>
      <xdr:rowOff>71819</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flipV="1">
          <a:off x="3225800" y="14599383"/>
          <a:ext cx="889000" cy="45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60230</xdr:rowOff>
    </xdr:from>
    <xdr:to>
      <xdr:col>19</xdr:col>
      <xdr:colOff>184150</xdr:colOff>
      <xdr:row>83</xdr:row>
      <xdr:rowOff>161830</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4064000" y="14290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557</xdr:rowOff>
    </xdr:from>
    <xdr:ext cx="7366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3733800" y="140594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85</xdr:row>
      <xdr:rowOff>26321</xdr:rowOff>
    </xdr:from>
    <xdr:to>
      <xdr:col>15</xdr:col>
      <xdr:colOff>82550</xdr:colOff>
      <xdr:row>85</xdr:row>
      <xdr:rowOff>71819</xdr:rowOff>
    </xdr:to>
    <xdr:cxnSp macro="">
      <xdr:nvCxnSpPr>
        <xdr:cNvPr id="203" name="直線コネクタ 202">
          <a:extLst>
            <a:ext uri="{FF2B5EF4-FFF2-40B4-BE49-F238E27FC236}">
              <a16:creationId xmlns:a16="http://schemas.microsoft.com/office/drawing/2014/main" id="{00000000-0008-0000-0300-0000CB000000}"/>
            </a:ext>
          </a:extLst>
        </xdr:cNvPr>
        <xdr:cNvCxnSpPr/>
      </xdr:nvCxnSpPr>
      <xdr:spPr>
        <a:xfrm>
          <a:off x="2336800" y="14599571"/>
          <a:ext cx="889000" cy="454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82510</xdr:rowOff>
    </xdr:from>
    <xdr:to>
      <xdr:col>15</xdr:col>
      <xdr:colOff>133350</xdr:colOff>
      <xdr:row>84</xdr:row>
      <xdr:rowOff>12660</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3175000" y="14312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22837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2844800" y="14081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83</xdr:row>
      <xdr:rowOff>124892</xdr:rowOff>
    </xdr:from>
    <xdr:to>
      <xdr:col>11</xdr:col>
      <xdr:colOff>31750</xdr:colOff>
      <xdr:row>85</xdr:row>
      <xdr:rowOff>26321</xdr:rowOff>
    </xdr:to>
    <xdr:cxnSp macro="">
      <xdr:nvCxnSpPr>
        <xdr:cNvPr id="206" name="直線コネクタ 205">
          <a:extLst>
            <a:ext uri="{FF2B5EF4-FFF2-40B4-BE49-F238E27FC236}">
              <a16:creationId xmlns:a16="http://schemas.microsoft.com/office/drawing/2014/main" id="{00000000-0008-0000-0300-0000CE000000}"/>
            </a:ext>
          </a:extLst>
        </xdr:cNvPr>
        <xdr:cNvCxnSpPr/>
      </xdr:nvCxnSpPr>
      <xdr:spPr>
        <a:xfrm>
          <a:off x="1447800" y="14355242"/>
          <a:ext cx="889000" cy="244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20307</xdr:rowOff>
    </xdr:from>
    <xdr:to>
      <xdr:col>11</xdr:col>
      <xdr:colOff>82550</xdr:colOff>
      <xdr:row>83</xdr:row>
      <xdr:rowOff>121907</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2286000" y="14250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132084</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955800" y="14019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127,357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89984</xdr:rowOff>
    </xdr:from>
    <xdr:to>
      <xdr:col>7</xdr:col>
      <xdr:colOff>31750</xdr:colOff>
      <xdr:row>83</xdr:row>
      <xdr:rowOff>20134</xdr:rowOff>
    </xdr:to>
    <xdr:sp macro="" textlink="">
      <xdr:nvSpPr>
        <xdr:cNvPr id="209" name="フローチャート: 判断 208">
          <a:extLst>
            <a:ext uri="{FF2B5EF4-FFF2-40B4-BE49-F238E27FC236}">
              <a16:creationId xmlns:a16="http://schemas.microsoft.com/office/drawing/2014/main" id="{00000000-0008-0000-0300-0000D1000000}"/>
            </a:ext>
          </a:extLst>
        </xdr:cNvPr>
        <xdr:cNvSpPr/>
      </xdr:nvSpPr>
      <xdr:spPr>
        <a:xfrm>
          <a:off x="1397000" y="14148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30311</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066800" y="139177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85</xdr:row>
      <xdr:rowOff>115328</xdr:rowOff>
    </xdr:from>
    <xdr:to>
      <xdr:col>23</xdr:col>
      <xdr:colOff>184150</xdr:colOff>
      <xdr:row>86</xdr:row>
      <xdr:rowOff>45478</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902200" y="14688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85</xdr:row>
      <xdr:rowOff>87405</xdr:rowOff>
    </xdr:from>
    <xdr:ext cx="762000" cy="259045"/>
    <xdr:sp macro="" textlink="">
      <xdr:nvSpPr>
        <xdr:cNvPr id="217" name="人件費・物件費等の状況該当値テキスト">
          <a:extLst>
            <a:ext uri="{FF2B5EF4-FFF2-40B4-BE49-F238E27FC236}">
              <a16:creationId xmlns:a16="http://schemas.microsoft.com/office/drawing/2014/main" id="{00000000-0008-0000-0300-0000D9000000}"/>
            </a:ext>
          </a:extLst>
        </xdr:cNvPr>
        <xdr:cNvSpPr txBox="1"/>
      </xdr:nvSpPr>
      <xdr:spPr>
        <a:xfrm>
          <a:off x="5041900" y="146606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84</xdr:row>
      <xdr:rowOff>146783</xdr:rowOff>
    </xdr:from>
    <xdr:to>
      <xdr:col>19</xdr:col>
      <xdr:colOff>184150</xdr:colOff>
      <xdr:row>85</xdr:row>
      <xdr:rowOff>76933</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4064000" y="14548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85</xdr:row>
      <xdr:rowOff>61710</xdr:rowOff>
    </xdr:from>
    <xdr:ext cx="7366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3733800" y="146349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85</xdr:row>
      <xdr:rowOff>21019</xdr:rowOff>
    </xdr:from>
    <xdr:to>
      <xdr:col>15</xdr:col>
      <xdr:colOff>133350</xdr:colOff>
      <xdr:row>85</xdr:row>
      <xdr:rowOff>122619</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3175000" y="145942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85</xdr:row>
      <xdr:rowOff>107396</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2844800" y="146806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84</xdr:row>
      <xdr:rowOff>146971</xdr:rowOff>
    </xdr:from>
    <xdr:to>
      <xdr:col>11</xdr:col>
      <xdr:colOff>82550</xdr:colOff>
      <xdr:row>85</xdr:row>
      <xdr:rowOff>77121</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2286000" y="14548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85</xdr:row>
      <xdr:rowOff>61898</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955800" y="146351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83</xdr:row>
      <xdr:rowOff>74092</xdr:rowOff>
    </xdr:from>
    <xdr:to>
      <xdr:col>7</xdr:col>
      <xdr:colOff>31750</xdr:colOff>
      <xdr:row>84</xdr:row>
      <xdr:rowOff>4242</xdr:rowOff>
    </xdr:to>
    <xdr:sp macro="" textlink="">
      <xdr:nvSpPr>
        <xdr:cNvPr id="224" name="楕円 223">
          <a:extLst>
            <a:ext uri="{FF2B5EF4-FFF2-40B4-BE49-F238E27FC236}">
              <a16:creationId xmlns:a16="http://schemas.microsoft.com/office/drawing/2014/main" id="{00000000-0008-0000-0300-0000E0000000}"/>
            </a:ext>
          </a:extLst>
        </xdr:cNvPr>
        <xdr:cNvSpPr/>
      </xdr:nvSpPr>
      <xdr:spPr>
        <a:xfrm>
          <a:off x="1397000" y="14304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160469</xdr:rowOff>
    </xdr:from>
    <xdr:ext cx="762000" cy="259045"/>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066800" y="143908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8" name="テキスト ボックス 227">
          <a:extLst>
            <a:ext uri="{FF2B5EF4-FFF2-40B4-BE49-F238E27FC236}">
              <a16:creationId xmlns:a16="http://schemas.microsoft.com/office/drawing/2014/main" id="{00000000-0008-0000-0300-0000E4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[100.7]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7" name="正方形/長方形 236">
          <a:extLst>
            <a:ext uri="{FF2B5EF4-FFF2-40B4-BE49-F238E27FC236}">
              <a16:creationId xmlns:a16="http://schemas.microsoft.com/office/drawing/2014/main" id="{00000000-0008-0000-0300-0000ED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国と比較し初任給基準が高いこと、若年層職員が増加していること及び</a:t>
          </a:r>
          <a:r>
            <a:rPr kumimoji="1" lang="en-US" altLang="ja-JP" sz="1300">
              <a:latin typeface="ＭＳ Ｐゴシック" panose="020B0600070205080204" pitchFamily="50" charset="-128"/>
              <a:ea typeface="ＭＳ Ｐゴシック" panose="020B0600070205080204" pitchFamily="50" charset="-128"/>
            </a:rPr>
            <a:t>55</a:t>
          </a:r>
          <a:r>
            <a:rPr kumimoji="1" lang="ja-JP" altLang="en-US" sz="1300">
              <a:latin typeface="ＭＳ Ｐゴシック" panose="020B0600070205080204" pitchFamily="50" charset="-128"/>
              <a:ea typeface="ＭＳ Ｐゴシック" panose="020B0600070205080204" pitchFamily="50" charset="-128"/>
            </a:rPr>
            <a:t>歳超職員の昇給停止を行っていないことなどから、ラスパイレス指数が類似団体を上回っている状況。</a:t>
          </a:r>
        </a:p>
        <a:p>
          <a:r>
            <a:rPr kumimoji="1" lang="ja-JP" altLang="en-US" sz="1300">
              <a:latin typeface="ＭＳ Ｐゴシック" panose="020B0600070205080204" pitchFamily="50" charset="-128"/>
              <a:ea typeface="ＭＳ Ｐゴシック" panose="020B0600070205080204" pitchFamily="50" charset="-128"/>
            </a:rPr>
            <a:t>　 今後、等級別職員数や年齢構成を考慮した採用により給与水準の適正化に努める。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2" name="テキスト ボックス 251">
          <a:extLst>
            <a:ext uri="{FF2B5EF4-FFF2-40B4-BE49-F238E27FC236}">
              <a16:creationId xmlns:a16="http://schemas.microsoft.com/office/drawing/2014/main" id="{00000000-0008-0000-0300-0000FC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3" name="給与水準   （国との比較）グラフ枠">
          <a:extLst>
            <a:ext uri="{FF2B5EF4-FFF2-40B4-BE49-F238E27FC236}">
              <a16:creationId xmlns:a16="http://schemas.microsoft.com/office/drawing/2014/main" id="{00000000-0008-0000-0300-0000FD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44450</xdr:rowOff>
    </xdr:from>
    <xdr:to>
      <xdr:col>81</xdr:col>
      <xdr:colOff>44450</xdr:colOff>
      <xdr:row>90</xdr:row>
      <xdr:rowOff>39159</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flipV="1">
          <a:off x="17018000" y="13760450"/>
          <a:ext cx="0" cy="170920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90</xdr:row>
      <xdr:rowOff>11236</xdr:rowOff>
    </xdr:from>
    <xdr:ext cx="762000" cy="259045"/>
    <xdr:sp macro="" textlink="">
      <xdr:nvSpPr>
        <xdr:cNvPr id="255" name="給与水準   （国との比較）最小値テキスト">
          <a:extLst>
            <a:ext uri="{FF2B5EF4-FFF2-40B4-BE49-F238E27FC236}">
              <a16:creationId xmlns:a16="http://schemas.microsoft.com/office/drawing/2014/main" id="{00000000-0008-0000-0300-0000FF000000}"/>
            </a:ext>
          </a:extLst>
        </xdr:cNvPr>
        <xdr:cNvSpPr txBox="1"/>
      </xdr:nvSpPr>
      <xdr:spPr>
        <a:xfrm>
          <a:off x="17106900" y="154417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90</xdr:row>
      <xdr:rowOff>39159</xdr:rowOff>
    </xdr:from>
    <xdr:to>
      <xdr:col>81</xdr:col>
      <xdr:colOff>133350</xdr:colOff>
      <xdr:row>90</xdr:row>
      <xdr:rowOff>39159</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54696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130827</xdr:rowOff>
    </xdr:from>
    <xdr:ext cx="762000" cy="259045"/>
    <xdr:sp macro="" textlink="">
      <xdr:nvSpPr>
        <xdr:cNvPr id="257" name="給与水準   （国との比較）最大値テキスト">
          <a:extLst>
            <a:ext uri="{FF2B5EF4-FFF2-40B4-BE49-F238E27FC236}">
              <a16:creationId xmlns:a16="http://schemas.microsoft.com/office/drawing/2014/main" id="{00000000-0008-0000-0300-000001010000}"/>
            </a:ext>
          </a:extLst>
        </xdr:cNvPr>
        <xdr:cNvSpPr txBox="1"/>
      </xdr:nvSpPr>
      <xdr:spPr>
        <a:xfrm>
          <a:off x="17106900" y="13503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44450</xdr:rowOff>
    </xdr:from>
    <xdr:to>
      <xdr:col>81</xdr:col>
      <xdr:colOff>133350</xdr:colOff>
      <xdr:row>80</xdr:row>
      <xdr:rowOff>44450</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6929100" y="13760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88</xdr:row>
      <xdr:rowOff>60325</xdr:rowOff>
    </xdr:from>
    <xdr:to>
      <xdr:col>81</xdr:col>
      <xdr:colOff>44450</xdr:colOff>
      <xdr:row>88</xdr:row>
      <xdr:rowOff>160866</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flipV="1">
          <a:off x="16179800" y="15147925"/>
          <a:ext cx="838200" cy="100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138236</xdr:rowOff>
    </xdr:from>
    <xdr:ext cx="762000" cy="259045"/>
    <xdr:sp macro="" textlink="">
      <xdr:nvSpPr>
        <xdr:cNvPr id="260" name="給与水準   （国との比較）平均値テキスト">
          <a:extLst>
            <a:ext uri="{FF2B5EF4-FFF2-40B4-BE49-F238E27FC236}">
              <a16:creationId xmlns:a16="http://schemas.microsoft.com/office/drawing/2014/main" id="{00000000-0008-0000-0300-000004010000}"/>
            </a:ext>
          </a:extLst>
        </xdr:cNvPr>
        <xdr:cNvSpPr txBox="1"/>
      </xdr:nvSpPr>
      <xdr:spPr>
        <a:xfrm>
          <a:off x="17106900" y="1454003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121709</xdr:rowOff>
    </xdr:from>
    <xdr:to>
      <xdr:col>81</xdr:col>
      <xdr:colOff>95250</xdr:colOff>
      <xdr:row>86</xdr:row>
      <xdr:rowOff>51859</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967200" y="146949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88</xdr:row>
      <xdr:rowOff>40216</xdr:rowOff>
    </xdr:from>
    <xdr:to>
      <xdr:col>77</xdr:col>
      <xdr:colOff>44450</xdr:colOff>
      <xdr:row>88</xdr:row>
      <xdr:rowOff>160866</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a:off x="15290800" y="15127816"/>
          <a:ext cx="8890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121709</xdr:rowOff>
    </xdr:from>
    <xdr:to>
      <xdr:col>77</xdr:col>
      <xdr:colOff>95250</xdr:colOff>
      <xdr:row>86</xdr:row>
      <xdr:rowOff>51859</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6129000" y="146949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62036</xdr:rowOff>
    </xdr:from>
    <xdr:ext cx="7366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5798800" y="144638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88</xdr:row>
      <xdr:rowOff>40216</xdr:rowOff>
    </xdr:from>
    <xdr:to>
      <xdr:col>72</xdr:col>
      <xdr:colOff>203200</xdr:colOff>
      <xdr:row>89</xdr:row>
      <xdr:rowOff>69850</xdr:rowOff>
    </xdr:to>
    <xdr:cxnSp macro="">
      <xdr:nvCxnSpPr>
        <xdr:cNvPr id="265" name="直線コネクタ 264">
          <a:extLst>
            <a:ext uri="{FF2B5EF4-FFF2-40B4-BE49-F238E27FC236}">
              <a16:creationId xmlns:a16="http://schemas.microsoft.com/office/drawing/2014/main" id="{00000000-0008-0000-0300-000009010000}"/>
            </a:ext>
          </a:extLst>
        </xdr:cNvPr>
        <xdr:cNvCxnSpPr/>
      </xdr:nvCxnSpPr>
      <xdr:spPr>
        <a:xfrm flipV="1">
          <a:off x="14401800" y="15127816"/>
          <a:ext cx="889000" cy="2010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161925</xdr:rowOff>
    </xdr:from>
    <xdr:to>
      <xdr:col>73</xdr:col>
      <xdr:colOff>44450</xdr:colOff>
      <xdr:row>86</xdr:row>
      <xdr:rowOff>92075</xdr:rowOff>
    </xdr:to>
    <xdr:sp macro="" textlink="">
      <xdr:nvSpPr>
        <xdr:cNvPr id="266" name="フローチャート: 判断 265">
          <a:extLst>
            <a:ext uri="{FF2B5EF4-FFF2-40B4-BE49-F238E27FC236}">
              <a16:creationId xmlns:a16="http://schemas.microsoft.com/office/drawing/2014/main" id="{00000000-0008-0000-0300-00000A010000}"/>
            </a:ext>
          </a:extLst>
        </xdr:cNvPr>
        <xdr:cNvSpPr/>
      </xdr:nvSpPr>
      <xdr:spPr>
        <a:xfrm>
          <a:off x="15240000" y="1473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102252</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4909800" y="145040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89</xdr:row>
      <xdr:rowOff>69850</xdr:rowOff>
    </xdr:from>
    <xdr:to>
      <xdr:col>68</xdr:col>
      <xdr:colOff>152400</xdr:colOff>
      <xdr:row>89</xdr:row>
      <xdr:rowOff>69850</xdr:rowOff>
    </xdr:to>
    <xdr:cxnSp macro="">
      <xdr:nvCxnSpPr>
        <xdr:cNvPr id="268" name="直線コネクタ 267">
          <a:extLst>
            <a:ext uri="{FF2B5EF4-FFF2-40B4-BE49-F238E27FC236}">
              <a16:creationId xmlns:a16="http://schemas.microsoft.com/office/drawing/2014/main" id="{00000000-0008-0000-0300-00000C010000}"/>
            </a:ext>
          </a:extLst>
        </xdr:cNvPr>
        <xdr:cNvCxnSpPr/>
      </xdr:nvCxnSpPr>
      <xdr:spPr>
        <a:xfrm>
          <a:off x="13512800" y="153289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10584</xdr:rowOff>
    </xdr:from>
    <xdr:to>
      <xdr:col>68</xdr:col>
      <xdr:colOff>203200</xdr:colOff>
      <xdr:row>86</xdr:row>
      <xdr:rowOff>112184</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4351000" y="14755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122361</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4020800" y="145241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131234</xdr:rowOff>
    </xdr:from>
    <xdr:to>
      <xdr:col>64</xdr:col>
      <xdr:colOff>152400</xdr:colOff>
      <xdr:row>87</xdr:row>
      <xdr:rowOff>61384</xdr:rowOff>
    </xdr:to>
    <xdr:sp macro="" textlink="">
      <xdr:nvSpPr>
        <xdr:cNvPr id="271" name="フローチャート: 判断 270">
          <a:extLst>
            <a:ext uri="{FF2B5EF4-FFF2-40B4-BE49-F238E27FC236}">
              <a16:creationId xmlns:a16="http://schemas.microsoft.com/office/drawing/2014/main" id="{00000000-0008-0000-0300-00000F010000}"/>
            </a:ext>
          </a:extLst>
        </xdr:cNvPr>
        <xdr:cNvSpPr/>
      </xdr:nvSpPr>
      <xdr:spPr>
        <a:xfrm>
          <a:off x="13462000" y="14875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71561</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3131800" y="146448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88</xdr:row>
      <xdr:rowOff>9525</xdr:rowOff>
    </xdr:from>
    <xdr:to>
      <xdr:col>81</xdr:col>
      <xdr:colOff>95250</xdr:colOff>
      <xdr:row>88</xdr:row>
      <xdr:rowOff>111125</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967200" y="15097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87</xdr:row>
      <xdr:rowOff>153052</xdr:rowOff>
    </xdr:from>
    <xdr:ext cx="762000" cy="259045"/>
    <xdr:sp macro="" textlink="">
      <xdr:nvSpPr>
        <xdr:cNvPr id="279" name="給与水準   （国との比較）該当値テキスト">
          <a:extLst>
            <a:ext uri="{FF2B5EF4-FFF2-40B4-BE49-F238E27FC236}">
              <a16:creationId xmlns:a16="http://schemas.microsoft.com/office/drawing/2014/main" id="{00000000-0008-0000-0300-000017010000}"/>
            </a:ext>
          </a:extLst>
        </xdr:cNvPr>
        <xdr:cNvSpPr txBox="1"/>
      </xdr:nvSpPr>
      <xdr:spPr>
        <a:xfrm>
          <a:off x="17106900" y="15069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88</xdr:row>
      <xdr:rowOff>110066</xdr:rowOff>
    </xdr:from>
    <xdr:to>
      <xdr:col>77</xdr:col>
      <xdr:colOff>95250</xdr:colOff>
      <xdr:row>89</xdr:row>
      <xdr:rowOff>40216</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6129000" y="15197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89</xdr:row>
      <xdr:rowOff>24993</xdr:rowOff>
    </xdr:from>
    <xdr:ext cx="7366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5798800" y="1528404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87</xdr:row>
      <xdr:rowOff>160866</xdr:rowOff>
    </xdr:from>
    <xdr:to>
      <xdr:col>73</xdr:col>
      <xdr:colOff>44450</xdr:colOff>
      <xdr:row>88</xdr:row>
      <xdr:rowOff>91016</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5240000" y="15077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88</xdr:row>
      <xdr:rowOff>75793</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909800" y="151633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89</xdr:row>
      <xdr:rowOff>19050</xdr:rowOff>
    </xdr:from>
    <xdr:to>
      <xdr:col>68</xdr:col>
      <xdr:colOff>203200</xdr:colOff>
      <xdr:row>89</xdr:row>
      <xdr:rowOff>120650</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4351000" y="1527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89</xdr:row>
      <xdr:rowOff>105427</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4020800" y="1536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89</xdr:row>
      <xdr:rowOff>19050</xdr:rowOff>
    </xdr:from>
    <xdr:to>
      <xdr:col>64</xdr:col>
      <xdr:colOff>152400</xdr:colOff>
      <xdr:row>89</xdr:row>
      <xdr:rowOff>120650</xdr:rowOff>
    </xdr:to>
    <xdr:sp macro="" textlink="">
      <xdr:nvSpPr>
        <xdr:cNvPr id="286" name="楕円 285">
          <a:extLst>
            <a:ext uri="{FF2B5EF4-FFF2-40B4-BE49-F238E27FC236}">
              <a16:creationId xmlns:a16="http://schemas.microsoft.com/office/drawing/2014/main" id="{00000000-0008-0000-0300-00001E010000}"/>
            </a:ext>
          </a:extLst>
        </xdr:cNvPr>
        <xdr:cNvSpPr/>
      </xdr:nvSpPr>
      <xdr:spPr>
        <a:xfrm>
          <a:off x="13462000" y="1527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89</xdr:row>
      <xdr:rowOff>105427</xdr:rowOff>
    </xdr:from>
    <xdr:ext cx="762000" cy="259045"/>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131800" y="1536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0" name="テキスト ボックス 289">
          <a:extLst>
            <a:ext uri="{FF2B5EF4-FFF2-40B4-BE49-F238E27FC236}">
              <a16:creationId xmlns:a16="http://schemas.microsoft.com/office/drawing/2014/main" id="{00000000-0008-0000-0300-000022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[6.67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300">
              <a:solidFill>
                <a:schemeClr val="tx1"/>
              </a:solidFill>
              <a:latin typeface="ＭＳ Ｐゴシック" panose="020B0600070205080204" pitchFamily="50" charset="-128"/>
              <a:ea typeface="ＭＳ Ｐゴシック" panose="020B0600070205080204" pitchFamily="50" charset="-128"/>
            </a:rPr>
            <a:t>事業の選択と集中や業務効率化の推進など様々な分野で行政のスリム化を進めており、平成</a:t>
          </a:r>
          <a:r>
            <a:rPr kumimoji="1" lang="en-US" altLang="ja-JP" sz="1300">
              <a:solidFill>
                <a:schemeClr val="tx1"/>
              </a:solidFill>
              <a:latin typeface="ＭＳ Ｐゴシック" panose="020B0600070205080204" pitchFamily="50" charset="-128"/>
              <a:ea typeface="ＭＳ Ｐゴシック" panose="020B0600070205080204" pitchFamily="50" charset="-128"/>
            </a:rPr>
            <a:t>23</a:t>
          </a:r>
          <a:r>
            <a:rPr kumimoji="1" lang="ja-JP" altLang="en-US" sz="1300">
              <a:solidFill>
                <a:schemeClr val="tx1"/>
              </a:solidFill>
              <a:latin typeface="ＭＳ Ｐゴシック" panose="020B0600070205080204" pitchFamily="50" charset="-128"/>
              <a:ea typeface="ＭＳ Ｐゴシック" panose="020B0600070205080204" pitchFamily="50" charset="-128"/>
            </a:rPr>
            <a:t>年度以降類似団体平均値を下回る職員数となっていたが、多様化する行政需要への対応やワークライフバランスの促進などにより職員が増加したため平均値を上回っている。</a:t>
          </a:r>
        </a:p>
        <a:p>
          <a:r>
            <a:rPr kumimoji="1" lang="ja-JP" altLang="en-US" sz="1300">
              <a:solidFill>
                <a:schemeClr val="tx1"/>
              </a:solidFill>
              <a:latin typeface="ＭＳ Ｐゴシック" panose="020B0600070205080204" pitchFamily="50" charset="-128"/>
              <a:ea typeface="ＭＳ Ｐゴシック" panose="020B0600070205080204" pitchFamily="50" charset="-128"/>
            </a:rPr>
            <a:t>　 今後も安定的な財政構造を確立し、行政サービスの質を維持しつつ適正な定員管理に努める。</a:t>
          </a:r>
        </a:p>
      </xdr:txBody>
    </xdr:sp>
    <xdr:clientData/>
  </xdr:twoCellAnchor>
  <xdr:oneCellAnchor>
    <xdr:from>
      <xdr:col>61</xdr:col>
      <xdr:colOff>6350</xdr:colOff>
      <xdr:row>54</xdr:row>
      <xdr:rowOff>139700</xdr:rowOff>
    </xdr:from>
    <xdr:ext cx="349839" cy="225703"/>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6" name="定員管理の状況グラフ枠">
          <a:extLst>
            <a:ext uri="{FF2B5EF4-FFF2-40B4-BE49-F238E27FC236}">
              <a16:creationId xmlns:a16="http://schemas.microsoft.com/office/drawing/2014/main" id="{00000000-0008-0000-0300-00003C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130493</xdr:rowOff>
    </xdr:from>
    <xdr:to>
      <xdr:col>81</xdr:col>
      <xdr:colOff>44450</xdr:colOff>
      <xdr:row>67</xdr:row>
      <xdr:rowOff>156421</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flipV="1">
          <a:off x="17018000" y="10246043"/>
          <a:ext cx="0" cy="13975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128498</xdr:rowOff>
    </xdr:from>
    <xdr:ext cx="762000" cy="259045"/>
    <xdr:sp macro="" textlink="">
      <xdr:nvSpPr>
        <xdr:cNvPr id="318" name="定員管理の状況最小値テキスト">
          <a:extLst>
            <a:ext uri="{FF2B5EF4-FFF2-40B4-BE49-F238E27FC236}">
              <a16:creationId xmlns:a16="http://schemas.microsoft.com/office/drawing/2014/main" id="{00000000-0008-0000-0300-00003E010000}"/>
            </a:ext>
          </a:extLst>
        </xdr:cNvPr>
        <xdr:cNvSpPr txBox="1"/>
      </xdr:nvSpPr>
      <xdr:spPr>
        <a:xfrm>
          <a:off x="17106900" y="116156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156421</xdr:rowOff>
    </xdr:from>
    <xdr:to>
      <xdr:col>81</xdr:col>
      <xdr:colOff>133350</xdr:colOff>
      <xdr:row>67</xdr:row>
      <xdr:rowOff>156421</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1643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45420</xdr:rowOff>
    </xdr:from>
    <xdr:ext cx="762000" cy="259045"/>
    <xdr:sp macro="" textlink="">
      <xdr:nvSpPr>
        <xdr:cNvPr id="320" name="定員管理の状況最大値テキスト">
          <a:extLst>
            <a:ext uri="{FF2B5EF4-FFF2-40B4-BE49-F238E27FC236}">
              <a16:creationId xmlns:a16="http://schemas.microsoft.com/office/drawing/2014/main" id="{00000000-0008-0000-0300-000040010000}"/>
            </a:ext>
          </a:extLst>
        </xdr:cNvPr>
        <xdr:cNvSpPr txBox="1"/>
      </xdr:nvSpPr>
      <xdr:spPr>
        <a:xfrm>
          <a:off x="17106900" y="9989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130493</xdr:rowOff>
    </xdr:from>
    <xdr:to>
      <xdr:col>81</xdr:col>
      <xdr:colOff>133350</xdr:colOff>
      <xdr:row>59</xdr:row>
      <xdr:rowOff>130493</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6929100" y="10246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63</xdr:row>
      <xdr:rowOff>23813</xdr:rowOff>
    </xdr:from>
    <xdr:to>
      <xdr:col>81</xdr:col>
      <xdr:colOff>44450</xdr:colOff>
      <xdr:row>63</xdr:row>
      <xdr:rowOff>128376</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6179800" y="10825163"/>
          <a:ext cx="838200" cy="1045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62</xdr:row>
      <xdr:rowOff>15681</xdr:rowOff>
    </xdr:from>
    <xdr:ext cx="762000" cy="259045"/>
    <xdr:sp macro="" textlink="">
      <xdr:nvSpPr>
        <xdr:cNvPr id="323" name="定員管理の状況平均値テキスト">
          <a:extLst>
            <a:ext uri="{FF2B5EF4-FFF2-40B4-BE49-F238E27FC236}">
              <a16:creationId xmlns:a16="http://schemas.microsoft.com/office/drawing/2014/main" id="{00000000-0008-0000-0300-000043010000}"/>
            </a:ext>
          </a:extLst>
        </xdr:cNvPr>
        <xdr:cNvSpPr txBox="1"/>
      </xdr:nvSpPr>
      <xdr:spPr>
        <a:xfrm>
          <a:off x="17106900" y="106455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170604</xdr:rowOff>
    </xdr:from>
    <xdr:to>
      <xdr:col>81</xdr:col>
      <xdr:colOff>95250</xdr:colOff>
      <xdr:row>63</xdr:row>
      <xdr:rowOff>100754</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967200" y="10800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62</xdr:row>
      <xdr:rowOff>153035</xdr:rowOff>
    </xdr:from>
    <xdr:to>
      <xdr:col>77</xdr:col>
      <xdr:colOff>44450</xdr:colOff>
      <xdr:row>63</xdr:row>
      <xdr:rowOff>23813</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5290800" y="10782935"/>
          <a:ext cx="889000" cy="42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62</xdr:row>
      <xdr:rowOff>158538</xdr:rowOff>
    </xdr:from>
    <xdr:to>
      <xdr:col>77</xdr:col>
      <xdr:colOff>95250</xdr:colOff>
      <xdr:row>63</xdr:row>
      <xdr:rowOff>88688</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6129000" y="10788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63</xdr:row>
      <xdr:rowOff>73465</xdr:rowOff>
    </xdr:from>
    <xdr:ext cx="7366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5798800" y="1087481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62</xdr:row>
      <xdr:rowOff>140970</xdr:rowOff>
    </xdr:from>
    <xdr:to>
      <xdr:col>72</xdr:col>
      <xdr:colOff>203200</xdr:colOff>
      <xdr:row>62</xdr:row>
      <xdr:rowOff>153035</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4401800" y="10770870"/>
          <a:ext cx="889000" cy="12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62</xdr:row>
      <xdr:rowOff>146473</xdr:rowOff>
    </xdr:from>
    <xdr:to>
      <xdr:col>73</xdr:col>
      <xdr:colOff>44450</xdr:colOff>
      <xdr:row>63</xdr:row>
      <xdr:rowOff>76623</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5240000" y="10776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63</xdr:row>
      <xdr:rowOff>61400</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909800" y="108627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62</xdr:row>
      <xdr:rowOff>136948</xdr:rowOff>
    </xdr:from>
    <xdr:to>
      <xdr:col>68</xdr:col>
      <xdr:colOff>152400</xdr:colOff>
      <xdr:row>62</xdr:row>
      <xdr:rowOff>140970</xdr:rowOff>
    </xdr:to>
    <xdr:cxnSp macro="">
      <xdr:nvCxnSpPr>
        <xdr:cNvPr id="331" name="直線コネクタ 330">
          <a:extLst>
            <a:ext uri="{FF2B5EF4-FFF2-40B4-BE49-F238E27FC236}">
              <a16:creationId xmlns:a16="http://schemas.microsoft.com/office/drawing/2014/main" id="{00000000-0008-0000-0300-00004B010000}"/>
            </a:ext>
          </a:extLst>
        </xdr:cNvPr>
        <xdr:cNvCxnSpPr/>
      </xdr:nvCxnSpPr>
      <xdr:spPr>
        <a:xfrm>
          <a:off x="13512800" y="10766848"/>
          <a:ext cx="889000" cy="4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62</xdr:row>
      <xdr:rowOff>134408</xdr:rowOff>
    </xdr:from>
    <xdr:to>
      <xdr:col>68</xdr:col>
      <xdr:colOff>203200</xdr:colOff>
      <xdr:row>63</xdr:row>
      <xdr:rowOff>64558</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4351000" y="107643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63</xdr:row>
      <xdr:rowOff>49335</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020800" y="10850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62</xdr:row>
      <xdr:rowOff>126365</xdr:rowOff>
    </xdr:from>
    <xdr:to>
      <xdr:col>64</xdr:col>
      <xdr:colOff>152400</xdr:colOff>
      <xdr:row>63</xdr:row>
      <xdr:rowOff>56515</xdr:rowOff>
    </xdr:to>
    <xdr:sp macro="" textlink="">
      <xdr:nvSpPr>
        <xdr:cNvPr id="334" name="フローチャート: 判断 333">
          <a:extLst>
            <a:ext uri="{FF2B5EF4-FFF2-40B4-BE49-F238E27FC236}">
              <a16:creationId xmlns:a16="http://schemas.microsoft.com/office/drawing/2014/main" id="{00000000-0008-0000-0300-00004E010000}"/>
            </a:ext>
          </a:extLst>
        </xdr:cNvPr>
        <xdr:cNvSpPr/>
      </xdr:nvSpPr>
      <xdr:spPr>
        <a:xfrm>
          <a:off x="13462000" y="10756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63</xdr:row>
      <xdr:rowOff>41292</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3131800" y="108426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63</xdr:row>
      <xdr:rowOff>77576</xdr:rowOff>
    </xdr:from>
    <xdr:to>
      <xdr:col>81</xdr:col>
      <xdr:colOff>95250</xdr:colOff>
      <xdr:row>64</xdr:row>
      <xdr:rowOff>7726</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967200" y="10878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63</xdr:row>
      <xdr:rowOff>49653</xdr:rowOff>
    </xdr:from>
    <xdr:ext cx="762000" cy="259045"/>
    <xdr:sp macro="" textlink="">
      <xdr:nvSpPr>
        <xdr:cNvPr id="342" name="定員管理の状況該当値テキスト">
          <a:extLst>
            <a:ext uri="{FF2B5EF4-FFF2-40B4-BE49-F238E27FC236}">
              <a16:creationId xmlns:a16="http://schemas.microsoft.com/office/drawing/2014/main" id="{00000000-0008-0000-0300-000056010000}"/>
            </a:ext>
          </a:extLst>
        </xdr:cNvPr>
        <xdr:cNvSpPr txBox="1"/>
      </xdr:nvSpPr>
      <xdr:spPr>
        <a:xfrm>
          <a:off x="17106900" y="108510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62</xdr:row>
      <xdr:rowOff>144463</xdr:rowOff>
    </xdr:from>
    <xdr:to>
      <xdr:col>77</xdr:col>
      <xdr:colOff>95250</xdr:colOff>
      <xdr:row>63</xdr:row>
      <xdr:rowOff>74613</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6129000" y="10774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84790</xdr:rowOff>
    </xdr:from>
    <xdr:ext cx="7366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5798800" y="105432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62</xdr:row>
      <xdr:rowOff>102235</xdr:rowOff>
    </xdr:from>
    <xdr:to>
      <xdr:col>73</xdr:col>
      <xdr:colOff>44450</xdr:colOff>
      <xdr:row>63</xdr:row>
      <xdr:rowOff>32385</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5240000" y="10732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42562</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909800" y="105010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62</xdr:row>
      <xdr:rowOff>90170</xdr:rowOff>
    </xdr:from>
    <xdr:to>
      <xdr:col>68</xdr:col>
      <xdr:colOff>203200</xdr:colOff>
      <xdr:row>63</xdr:row>
      <xdr:rowOff>20320</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4351000" y="10720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30497</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4020800" y="10488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62</xdr:row>
      <xdr:rowOff>86148</xdr:rowOff>
    </xdr:from>
    <xdr:to>
      <xdr:col>64</xdr:col>
      <xdr:colOff>152400</xdr:colOff>
      <xdr:row>63</xdr:row>
      <xdr:rowOff>16298</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3462000" y="10716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26475</xdr:rowOff>
    </xdr:from>
    <xdr:ext cx="7620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131800" y="10484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3" name="テキスト ボックス 352">
          <a:extLst>
            <a:ext uri="{FF2B5EF4-FFF2-40B4-BE49-F238E27FC236}">
              <a16:creationId xmlns:a16="http://schemas.microsoft.com/office/drawing/2014/main" id="{00000000-0008-0000-0300-000061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300">
              <a:solidFill>
                <a:schemeClr val="tx1"/>
              </a:solidFill>
              <a:latin typeface="ＭＳ Ｐゴシック" panose="020B0600070205080204" pitchFamily="50" charset="-128"/>
              <a:ea typeface="ＭＳ Ｐゴシック" panose="020B0600070205080204" pitchFamily="50" charset="-128"/>
            </a:rPr>
            <a:t>令和６年度は、一般会計の元利償還金及び都市計画税充当可能額等が減少した結果、単年度の実質公債費比率は</a:t>
          </a:r>
          <a:r>
            <a:rPr kumimoji="1" lang="en-US" altLang="ja-JP" sz="1300">
              <a:solidFill>
                <a:schemeClr val="tx1"/>
              </a:solidFill>
              <a:latin typeface="ＭＳ Ｐゴシック" panose="020B0600070205080204" pitchFamily="50" charset="-128"/>
              <a:ea typeface="ＭＳ Ｐゴシック" panose="020B0600070205080204" pitchFamily="50" charset="-128"/>
            </a:rPr>
            <a:t>0.015</a:t>
          </a:r>
          <a:r>
            <a:rPr kumimoji="1" lang="ja-JP" altLang="en-US" sz="1300">
              <a:solidFill>
                <a:schemeClr val="tx1"/>
              </a:solidFill>
              <a:latin typeface="ＭＳ Ｐゴシック" panose="020B0600070205080204" pitchFamily="50" charset="-128"/>
              <a:ea typeface="ＭＳ Ｐゴシック" panose="020B0600070205080204" pitchFamily="50" charset="-128"/>
            </a:rPr>
            <a:t>の減となった。一方、３か年平均では</a:t>
          </a:r>
          <a:r>
            <a:rPr kumimoji="1" lang="en-US" altLang="ja-JP" sz="1300">
              <a:solidFill>
                <a:schemeClr val="tx1"/>
              </a:solidFill>
              <a:latin typeface="ＭＳ Ｐゴシック" panose="020B0600070205080204" pitchFamily="50" charset="-128"/>
              <a:ea typeface="ＭＳ Ｐゴシック" panose="020B0600070205080204" pitchFamily="50" charset="-128"/>
            </a:rPr>
            <a:t>0.8</a:t>
          </a:r>
          <a:r>
            <a:rPr kumimoji="1" lang="ja-JP" altLang="en-US" sz="1300">
              <a:solidFill>
                <a:schemeClr val="tx1"/>
              </a:solidFill>
              <a:latin typeface="ＭＳ Ｐゴシック" panose="020B0600070205080204" pitchFamily="50" charset="-128"/>
              <a:ea typeface="ＭＳ Ｐゴシック" panose="020B0600070205080204" pitchFamily="50" charset="-128"/>
            </a:rPr>
            <a:t>ポイント悪化したものの、類似団体内平均を下回る水準を維持している。</a:t>
          </a:r>
        </a:p>
        <a:p>
          <a:r>
            <a:rPr kumimoji="1" lang="ja-JP" altLang="en-US" sz="1300">
              <a:solidFill>
                <a:schemeClr val="tx1"/>
              </a:solidFill>
              <a:latin typeface="ＭＳ Ｐゴシック" panose="020B0600070205080204" pitchFamily="50" charset="-128"/>
              <a:ea typeface="ＭＳ Ｐゴシック" panose="020B0600070205080204" pitchFamily="50" charset="-128"/>
            </a:rPr>
            <a:t>　今後も地方債発行にあたっては、引き続き交付税算入率の高い地方債の活用を図るなど、実質公債費比率の適正な管理に努める。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131535</xdr:rowOff>
    </xdr:from>
    <xdr:to>
      <xdr:col>85</xdr:col>
      <xdr:colOff>95250</xdr:colOff>
      <xdr:row>45</xdr:row>
      <xdr:rowOff>131535</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160762</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129722</xdr:rowOff>
    </xdr:from>
    <xdr:to>
      <xdr:col>85</xdr:col>
      <xdr:colOff>95250</xdr:colOff>
      <xdr:row>43</xdr:row>
      <xdr:rowOff>129722</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158949</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41</xdr:row>
      <xdr:rowOff>127907</xdr:rowOff>
    </xdr:from>
    <xdr:to>
      <xdr:col>85</xdr:col>
      <xdr:colOff>95250</xdr:colOff>
      <xdr:row>41</xdr:row>
      <xdr:rowOff>127907</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40</xdr:row>
      <xdr:rowOff>157134</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126093</xdr:rowOff>
    </xdr:from>
    <xdr:to>
      <xdr:col>85</xdr:col>
      <xdr:colOff>95250</xdr:colOff>
      <xdr:row>39</xdr:row>
      <xdr:rowOff>126093</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155320</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124278</xdr:rowOff>
    </xdr:from>
    <xdr:to>
      <xdr:col>85</xdr:col>
      <xdr:colOff>95250</xdr:colOff>
      <xdr:row>37</xdr:row>
      <xdr:rowOff>124278</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153505</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122464</xdr:rowOff>
    </xdr:from>
    <xdr:to>
      <xdr:col>85</xdr:col>
      <xdr:colOff>95250</xdr:colOff>
      <xdr:row>35</xdr:row>
      <xdr:rowOff>122464</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9" name="公債費負担の状況グラフ枠">
          <a:extLst>
            <a:ext uri="{FF2B5EF4-FFF2-40B4-BE49-F238E27FC236}">
              <a16:creationId xmlns:a16="http://schemas.microsoft.com/office/drawing/2014/main" id="{00000000-0008-0000-0300-00007B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31448</xdr:rowOff>
    </xdr:from>
    <xdr:to>
      <xdr:col>81</xdr:col>
      <xdr:colOff>44450</xdr:colOff>
      <xdr:row>44</xdr:row>
      <xdr:rowOff>107648</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flipV="1">
          <a:off x="17018000" y="6203648"/>
          <a:ext cx="0" cy="144780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79725</xdr:rowOff>
    </xdr:from>
    <xdr:ext cx="762000" cy="259045"/>
    <xdr:sp macro="" textlink="">
      <xdr:nvSpPr>
        <xdr:cNvPr id="381" name="公債費負担の状況最小値テキスト">
          <a:extLst>
            <a:ext uri="{FF2B5EF4-FFF2-40B4-BE49-F238E27FC236}">
              <a16:creationId xmlns:a16="http://schemas.microsoft.com/office/drawing/2014/main" id="{00000000-0008-0000-0300-00007D010000}"/>
            </a:ext>
          </a:extLst>
        </xdr:cNvPr>
        <xdr:cNvSpPr txBox="1"/>
      </xdr:nvSpPr>
      <xdr:spPr>
        <a:xfrm>
          <a:off x="17106900" y="7623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107648</xdr:rowOff>
    </xdr:from>
    <xdr:to>
      <xdr:col>81</xdr:col>
      <xdr:colOff>133350</xdr:colOff>
      <xdr:row>44</xdr:row>
      <xdr:rowOff>107648</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6929100" y="7651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117825</xdr:rowOff>
    </xdr:from>
    <xdr:ext cx="762000" cy="259045"/>
    <xdr:sp macro="" textlink="">
      <xdr:nvSpPr>
        <xdr:cNvPr id="383" name="公債費負担の状況最大値テキスト">
          <a:extLst>
            <a:ext uri="{FF2B5EF4-FFF2-40B4-BE49-F238E27FC236}">
              <a16:creationId xmlns:a16="http://schemas.microsoft.com/office/drawing/2014/main" id="{00000000-0008-0000-0300-00007F010000}"/>
            </a:ext>
          </a:extLst>
        </xdr:cNvPr>
        <xdr:cNvSpPr txBox="1"/>
      </xdr:nvSpPr>
      <xdr:spPr>
        <a:xfrm>
          <a:off x="17106900" y="59471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31448</xdr:rowOff>
    </xdr:from>
    <xdr:to>
      <xdr:col>81</xdr:col>
      <xdr:colOff>133350</xdr:colOff>
      <xdr:row>36</xdr:row>
      <xdr:rowOff>31448</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6929100" y="62036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39</xdr:row>
      <xdr:rowOff>11188</xdr:rowOff>
    </xdr:from>
    <xdr:to>
      <xdr:col>81</xdr:col>
      <xdr:colOff>44450</xdr:colOff>
      <xdr:row>39</xdr:row>
      <xdr:rowOff>103112</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a:off x="16179800" y="6697738"/>
          <a:ext cx="838200" cy="91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71258</xdr:rowOff>
    </xdr:from>
    <xdr:ext cx="762000" cy="259045"/>
    <xdr:sp macro="" textlink="">
      <xdr:nvSpPr>
        <xdr:cNvPr id="386" name="公債費負担の状況平均値テキスト">
          <a:extLst>
            <a:ext uri="{FF2B5EF4-FFF2-40B4-BE49-F238E27FC236}">
              <a16:creationId xmlns:a16="http://schemas.microsoft.com/office/drawing/2014/main" id="{00000000-0008-0000-0300-000082010000}"/>
            </a:ext>
          </a:extLst>
        </xdr:cNvPr>
        <xdr:cNvSpPr txBox="1"/>
      </xdr:nvSpPr>
      <xdr:spPr>
        <a:xfrm>
          <a:off x="17106900" y="692925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99181</xdr:rowOff>
    </xdr:from>
    <xdr:to>
      <xdr:col>81</xdr:col>
      <xdr:colOff>95250</xdr:colOff>
      <xdr:row>41</xdr:row>
      <xdr:rowOff>29331</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6967200" y="6957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38</xdr:row>
      <xdr:rowOff>90715</xdr:rowOff>
    </xdr:from>
    <xdr:to>
      <xdr:col>77</xdr:col>
      <xdr:colOff>44450</xdr:colOff>
      <xdr:row>39</xdr:row>
      <xdr:rowOff>11188</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a:off x="15290800" y="6605815"/>
          <a:ext cx="889000" cy="91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99181</xdr:rowOff>
    </xdr:from>
    <xdr:to>
      <xdr:col>77</xdr:col>
      <xdr:colOff>95250</xdr:colOff>
      <xdr:row>41</xdr:row>
      <xdr:rowOff>29331</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6129000" y="6957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14108</xdr:rowOff>
    </xdr:from>
    <xdr:ext cx="7366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798800" y="704355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38</xdr:row>
      <xdr:rowOff>79224</xdr:rowOff>
    </xdr:from>
    <xdr:to>
      <xdr:col>72</xdr:col>
      <xdr:colOff>203200</xdr:colOff>
      <xdr:row>38</xdr:row>
      <xdr:rowOff>90715</xdr:rowOff>
    </xdr:to>
    <xdr:cxnSp macro="">
      <xdr:nvCxnSpPr>
        <xdr:cNvPr id="391" name="直線コネクタ 390">
          <a:extLst>
            <a:ext uri="{FF2B5EF4-FFF2-40B4-BE49-F238E27FC236}">
              <a16:creationId xmlns:a16="http://schemas.microsoft.com/office/drawing/2014/main" id="{00000000-0008-0000-0300-000087010000}"/>
            </a:ext>
          </a:extLst>
        </xdr:cNvPr>
        <xdr:cNvCxnSpPr/>
      </xdr:nvCxnSpPr>
      <xdr:spPr>
        <a:xfrm>
          <a:off x="14401800" y="6594324"/>
          <a:ext cx="88900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87691</xdr:rowOff>
    </xdr:from>
    <xdr:to>
      <xdr:col>73</xdr:col>
      <xdr:colOff>44450</xdr:colOff>
      <xdr:row>41</xdr:row>
      <xdr:rowOff>17841</xdr:rowOff>
    </xdr:to>
    <xdr:sp macro="" textlink="">
      <xdr:nvSpPr>
        <xdr:cNvPr id="392" name="フローチャート: 判断 391">
          <a:extLst>
            <a:ext uri="{FF2B5EF4-FFF2-40B4-BE49-F238E27FC236}">
              <a16:creationId xmlns:a16="http://schemas.microsoft.com/office/drawing/2014/main" id="{00000000-0008-0000-0300-000088010000}"/>
            </a:ext>
          </a:extLst>
        </xdr:cNvPr>
        <xdr:cNvSpPr/>
      </xdr:nvSpPr>
      <xdr:spPr>
        <a:xfrm>
          <a:off x="15240000" y="69456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2618</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4909800" y="70320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38</xdr:row>
      <xdr:rowOff>79224</xdr:rowOff>
    </xdr:from>
    <xdr:to>
      <xdr:col>68</xdr:col>
      <xdr:colOff>152400</xdr:colOff>
      <xdr:row>40</xdr:row>
      <xdr:rowOff>605</xdr:rowOff>
    </xdr:to>
    <xdr:cxnSp macro="">
      <xdr:nvCxnSpPr>
        <xdr:cNvPr id="394" name="直線コネクタ 393">
          <a:extLst>
            <a:ext uri="{FF2B5EF4-FFF2-40B4-BE49-F238E27FC236}">
              <a16:creationId xmlns:a16="http://schemas.microsoft.com/office/drawing/2014/main" id="{00000000-0008-0000-0300-00008A010000}"/>
            </a:ext>
          </a:extLst>
        </xdr:cNvPr>
        <xdr:cNvCxnSpPr/>
      </xdr:nvCxnSpPr>
      <xdr:spPr>
        <a:xfrm flipV="1">
          <a:off x="13512800" y="6594324"/>
          <a:ext cx="889000" cy="2642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76200</xdr:rowOff>
    </xdr:from>
    <xdr:to>
      <xdr:col>68</xdr:col>
      <xdr:colOff>203200</xdr:colOff>
      <xdr:row>41</xdr:row>
      <xdr:rowOff>6350</xdr:rowOff>
    </xdr:to>
    <xdr:sp macro="" textlink="">
      <xdr:nvSpPr>
        <xdr:cNvPr id="395" name="フローチャート: 判断 394">
          <a:extLst>
            <a:ext uri="{FF2B5EF4-FFF2-40B4-BE49-F238E27FC236}">
              <a16:creationId xmlns:a16="http://schemas.microsoft.com/office/drawing/2014/main" id="{00000000-0008-0000-0300-00008B010000}"/>
            </a:ext>
          </a:extLst>
        </xdr:cNvPr>
        <xdr:cNvSpPr/>
      </xdr:nvSpPr>
      <xdr:spPr>
        <a:xfrm>
          <a:off x="14351000" y="693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162577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4020800" y="702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41728</xdr:rowOff>
    </xdr:from>
    <xdr:to>
      <xdr:col>64</xdr:col>
      <xdr:colOff>152400</xdr:colOff>
      <xdr:row>40</xdr:row>
      <xdr:rowOff>143328</xdr:rowOff>
    </xdr:to>
    <xdr:sp macro="" textlink="">
      <xdr:nvSpPr>
        <xdr:cNvPr id="397" name="フローチャート: 判断 396">
          <a:extLst>
            <a:ext uri="{FF2B5EF4-FFF2-40B4-BE49-F238E27FC236}">
              <a16:creationId xmlns:a16="http://schemas.microsoft.com/office/drawing/2014/main" id="{00000000-0008-0000-0300-00008D010000}"/>
            </a:ext>
          </a:extLst>
        </xdr:cNvPr>
        <xdr:cNvSpPr/>
      </xdr:nvSpPr>
      <xdr:spPr>
        <a:xfrm>
          <a:off x="13462000" y="6899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128105</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3131800" y="6986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52312</xdr:rowOff>
    </xdr:from>
    <xdr:to>
      <xdr:col>81</xdr:col>
      <xdr:colOff>95250</xdr:colOff>
      <xdr:row>39</xdr:row>
      <xdr:rowOff>153912</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6967200" y="6738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38</xdr:row>
      <xdr:rowOff>68839</xdr:rowOff>
    </xdr:from>
    <xdr:ext cx="762000" cy="259045"/>
    <xdr:sp macro="" textlink="">
      <xdr:nvSpPr>
        <xdr:cNvPr id="405" name="公債費負担の状況該当値テキスト">
          <a:extLst>
            <a:ext uri="{FF2B5EF4-FFF2-40B4-BE49-F238E27FC236}">
              <a16:creationId xmlns:a16="http://schemas.microsoft.com/office/drawing/2014/main" id="{00000000-0008-0000-0300-000095010000}"/>
            </a:ext>
          </a:extLst>
        </xdr:cNvPr>
        <xdr:cNvSpPr txBox="1"/>
      </xdr:nvSpPr>
      <xdr:spPr>
        <a:xfrm>
          <a:off x="17106900" y="65839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38</xdr:row>
      <xdr:rowOff>131838</xdr:rowOff>
    </xdr:from>
    <xdr:to>
      <xdr:col>77</xdr:col>
      <xdr:colOff>95250</xdr:colOff>
      <xdr:row>39</xdr:row>
      <xdr:rowOff>61988</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6129000" y="6646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72165</xdr:rowOff>
    </xdr:from>
    <xdr:ext cx="7366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5798800" y="641581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38</xdr:row>
      <xdr:rowOff>39915</xdr:rowOff>
    </xdr:from>
    <xdr:to>
      <xdr:col>73</xdr:col>
      <xdr:colOff>44450</xdr:colOff>
      <xdr:row>38</xdr:row>
      <xdr:rowOff>141515</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5240000" y="6555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36</xdr:row>
      <xdr:rowOff>151691</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4909800" y="6323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38</xdr:row>
      <xdr:rowOff>28424</xdr:rowOff>
    </xdr:from>
    <xdr:to>
      <xdr:col>68</xdr:col>
      <xdr:colOff>203200</xdr:colOff>
      <xdr:row>38</xdr:row>
      <xdr:rowOff>130024</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4351000" y="6543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36</xdr:row>
      <xdr:rowOff>140201</xdr:rowOff>
    </xdr:from>
    <xdr:ext cx="7620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4020800" y="63124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121255</xdr:rowOff>
    </xdr:from>
    <xdr:to>
      <xdr:col>64</xdr:col>
      <xdr:colOff>152400</xdr:colOff>
      <xdr:row>40</xdr:row>
      <xdr:rowOff>51405</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3462000" y="6807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61582</xdr:rowOff>
    </xdr:from>
    <xdr:ext cx="7620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3131800" y="65766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300">
              <a:solidFill>
                <a:schemeClr val="tx1"/>
              </a:solidFill>
              <a:latin typeface="ＭＳ Ｐゴシック" panose="020B0600070205080204" pitchFamily="50" charset="-128"/>
              <a:ea typeface="ＭＳ Ｐゴシック" panose="020B0600070205080204" pitchFamily="50" charset="-128"/>
            </a:rPr>
            <a:t>令和６年度は公営企業債等への一般会計繰入見込額の減少や、地方債残高の減少により前年度に引き続き、比率が算定されない結果となった。</a:t>
          </a:r>
        </a:p>
        <a:p>
          <a:r>
            <a:rPr kumimoji="1" lang="ja-JP" altLang="en-US" sz="1300">
              <a:solidFill>
                <a:schemeClr val="tx1"/>
              </a:solidFill>
              <a:latin typeface="ＭＳ Ｐゴシック" panose="020B0600070205080204" pitchFamily="50" charset="-128"/>
              <a:ea typeface="ＭＳ Ｐゴシック" panose="020B0600070205080204" pitchFamily="50" charset="-128"/>
            </a:rPr>
            <a:t>　今後、老朽化した公共施設の更新に取り組まなければならないため、「公共施設等総合管理計画」などの中長期的計画のもと、将来への負担を少しでも軽減できるよう適正な公債管理に努める。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3" name="将来負担の状況グラフ枠">
          <a:extLst>
            <a:ext uri="{FF2B5EF4-FFF2-40B4-BE49-F238E27FC236}">
              <a16:creationId xmlns:a16="http://schemas.microsoft.com/office/drawing/2014/main" id="{00000000-0008-0000-0300-0000BB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23</xdr:row>
      <xdr:rowOff>8981</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flipV="1">
          <a:off x="17018000" y="2313214"/>
          <a:ext cx="0" cy="163911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152508</xdr:rowOff>
    </xdr:from>
    <xdr:ext cx="762000" cy="259045"/>
    <xdr:sp macro="" textlink="">
      <xdr:nvSpPr>
        <xdr:cNvPr id="445" name="将来負担の状況最小値テキスト">
          <a:extLst>
            <a:ext uri="{FF2B5EF4-FFF2-40B4-BE49-F238E27FC236}">
              <a16:creationId xmlns:a16="http://schemas.microsoft.com/office/drawing/2014/main" id="{00000000-0008-0000-0300-0000BD010000}"/>
            </a:ext>
          </a:extLst>
        </xdr:cNvPr>
        <xdr:cNvSpPr txBox="1"/>
      </xdr:nvSpPr>
      <xdr:spPr>
        <a:xfrm>
          <a:off x="17106900" y="39244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8981</xdr:rowOff>
    </xdr:from>
    <xdr:to>
      <xdr:col>81</xdr:col>
      <xdr:colOff>133350</xdr:colOff>
      <xdr:row>23</xdr:row>
      <xdr:rowOff>8981</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a:off x="16929100" y="39523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macro="" textlink="">
      <xdr:nvSpPr>
        <xdr:cNvPr id="447" name="将来負担の状況最大値テキスト">
          <a:extLst>
            <a:ext uri="{FF2B5EF4-FFF2-40B4-BE49-F238E27FC236}">
              <a16:creationId xmlns:a16="http://schemas.microsoft.com/office/drawing/2014/main" id="{00000000-0008-0000-0300-0000BF010000}"/>
            </a:ext>
          </a:extLst>
        </xdr:cNvPr>
        <xdr:cNvSpPr txBox="1"/>
      </xdr:nvSpPr>
      <xdr:spPr>
        <a:xfrm>
          <a:off x="171069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5641</xdr:rowOff>
    </xdr:from>
    <xdr:ext cx="762000" cy="259045"/>
    <xdr:sp macro="" textlink="">
      <xdr:nvSpPr>
        <xdr:cNvPr id="449" name="将来負担の状況平均値テキスト">
          <a:extLst>
            <a:ext uri="{FF2B5EF4-FFF2-40B4-BE49-F238E27FC236}">
              <a16:creationId xmlns:a16="http://schemas.microsoft.com/office/drawing/2014/main" id="{00000000-0008-0000-0300-0000C1010000}"/>
            </a:ext>
          </a:extLst>
        </xdr:cNvPr>
        <xdr:cNvSpPr txBox="1"/>
      </xdr:nvSpPr>
      <xdr:spPr>
        <a:xfrm>
          <a:off x="17106900" y="22344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macro="" textlink="">
      <xdr:nvSpPr>
        <xdr:cNvPr id="450" name="フローチャート: 判断 449">
          <a:extLst>
            <a:ext uri="{FF2B5EF4-FFF2-40B4-BE49-F238E27FC236}">
              <a16:creationId xmlns:a16="http://schemas.microsoft.com/office/drawing/2014/main" id="{00000000-0008-0000-0300-0000C2010000}"/>
            </a:ext>
          </a:extLst>
        </xdr:cNvPr>
        <xdr:cNvSpPr/>
      </xdr:nvSpPr>
      <xdr:spPr>
        <a:xfrm>
          <a:off x="169672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33564</xdr:rowOff>
    </xdr:from>
    <xdr:to>
      <xdr:col>73</xdr:col>
      <xdr:colOff>44450</xdr:colOff>
      <xdr:row>13</xdr:row>
      <xdr:rowOff>135164</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5240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145341</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4909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33564</xdr:rowOff>
    </xdr:from>
    <xdr:to>
      <xdr:col>68</xdr:col>
      <xdr:colOff>203200</xdr:colOff>
      <xdr:row>13</xdr:row>
      <xdr:rowOff>135164</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4351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11</xdr:row>
      <xdr:rowOff>145341</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020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100784</xdr:rowOff>
    </xdr:from>
    <xdr:to>
      <xdr:col>64</xdr:col>
      <xdr:colOff>152400</xdr:colOff>
      <xdr:row>14</xdr:row>
      <xdr:rowOff>30934</xdr:rowOff>
    </xdr:to>
    <xdr:sp macro="" textlink="">
      <xdr:nvSpPr>
        <xdr:cNvPr id="457" name="フローチャート: 判断 456">
          <a:extLst>
            <a:ext uri="{FF2B5EF4-FFF2-40B4-BE49-F238E27FC236}">
              <a16:creationId xmlns:a16="http://schemas.microsoft.com/office/drawing/2014/main" id="{00000000-0008-0000-0300-0000C9010000}"/>
            </a:ext>
          </a:extLst>
        </xdr:cNvPr>
        <xdr:cNvSpPr/>
      </xdr:nvSpPr>
      <xdr:spPr>
        <a:xfrm>
          <a:off x="13462000" y="2329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41111</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3131800" y="20985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大阪府池田市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102,636
100,496
22.14
45,720,883
45,524,144
142,125
24,428,377
28,709,846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tx1"/>
              </a:solidFill>
              <a:latin typeface="ＭＳ Ｐゴシック" panose="020B0600070205080204" pitchFamily="50" charset="-128"/>
              <a:ea typeface="ＭＳ Ｐゴシック" panose="020B0600070205080204" pitchFamily="50" charset="-128"/>
            </a:rPr>
            <a:t>　</a:t>
          </a:r>
          <a:r>
            <a:rPr kumimoji="1" lang="ja-JP" altLang="en-US" sz="1200">
              <a:solidFill>
                <a:schemeClr val="tx1"/>
              </a:solidFill>
              <a:latin typeface="ＭＳ Ｐゴシック" panose="020B0600070205080204" pitchFamily="50" charset="-128"/>
              <a:ea typeface="ＭＳ Ｐゴシック" panose="020B0600070205080204" pitchFamily="50" charset="-128"/>
            </a:rPr>
            <a:t>多様化する行政需要に伴う正規職員及び会計年度任用職員の増、人事院勧告に伴う月例給等の引上げによる増に加え、令和６年度から会計年度任用職員の勤勉手当の導入したことにより、経常収支比率は前年度に比べ増加となった。</a:t>
          </a:r>
        </a:p>
        <a:p>
          <a:r>
            <a:rPr kumimoji="1" lang="ja-JP" altLang="en-US" sz="1200">
              <a:solidFill>
                <a:schemeClr val="tx1"/>
              </a:solidFill>
              <a:latin typeface="ＭＳ Ｐゴシック" panose="020B0600070205080204" pitchFamily="50" charset="-128"/>
              <a:ea typeface="ＭＳ Ｐゴシック" panose="020B0600070205080204" pitchFamily="50" charset="-128"/>
            </a:rPr>
            <a:t>　また、令和元年度から技能職給料表を導入しているが、現給保障により依然として技能職員の平均給与が高水準であるなどの理由から、類似団体と比して人件費に係る経常収支比率は高い水準となっている。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127000</xdr:rowOff>
    </xdr:from>
    <xdr:to>
      <xdr:col>24</xdr:col>
      <xdr:colOff>25400</xdr:colOff>
      <xdr:row>40</xdr:row>
      <xdr:rowOff>35560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613400"/>
          <a:ext cx="0" cy="12801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7637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6865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35560</xdr:rowOff>
    </xdr:from>
    <xdr:to>
      <xdr:col>24</xdr:col>
      <xdr:colOff>114300</xdr:colOff>
      <xdr:row>40</xdr:row>
      <xdr:rowOff>35560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8935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41927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356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127000</xdr:rowOff>
    </xdr:from>
    <xdr:to>
      <xdr:col>24</xdr:col>
      <xdr:colOff>114300</xdr:colOff>
      <xdr:row>32</xdr:row>
      <xdr:rowOff>127000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613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39</xdr:row>
      <xdr:rowOff>8890</xdr:rowOff>
    </xdr:from>
    <xdr:to>
      <xdr:col>24</xdr:col>
      <xdr:colOff>25400</xdr:colOff>
      <xdr:row>40</xdr:row>
      <xdr:rowOff>35560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695440"/>
          <a:ext cx="838200" cy="198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12717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1849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167640</xdr:rowOff>
    </xdr:from>
    <xdr:to>
      <xdr:col>24</xdr:col>
      <xdr:colOff>76200</xdr:colOff>
      <xdr:row>37</xdr:row>
      <xdr:rowOff>97790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33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39</xdr:row>
      <xdr:rowOff>8890</xdr:rowOff>
    </xdr:from>
    <xdr:to>
      <xdr:col>19</xdr:col>
      <xdr:colOff>187325</xdr:colOff>
      <xdr:row>39</xdr:row>
      <xdr:rowOff>39370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flipV="1">
          <a:off x="3098800" y="669544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99060</xdr:rowOff>
    </xdr:from>
    <xdr:to>
      <xdr:col>20</xdr:col>
      <xdr:colOff>38100</xdr:colOff>
      <xdr:row>37</xdr:row>
      <xdr:rowOff>29210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39387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0401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38</xdr:row>
      <xdr:rowOff>157480</xdr:rowOff>
    </xdr:from>
    <xdr:to>
      <xdr:col>15</xdr:col>
      <xdr:colOff>98425</xdr:colOff>
      <xdr:row>39</xdr:row>
      <xdr:rowOff>39370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67258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106680</xdr:rowOff>
    </xdr:from>
    <xdr:to>
      <xdr:col>15</xdr:col>
      <xdr:colOff>149225</xdr:colOff>
      <xdr:row>37</xdr:row>
      <xdr:rowOff>36830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278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47007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047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38</xdr:row>
      <xdr:rowOff>157480</xdr:rowOff>
    </xdr:from>
    <xdr:to>
      <xdr:col>11</xdr:col>
      <xdr:colOff>9525</xdr:colOff>
      <xdr:row>39</xdr:row>
      <xdr:rowOff>100330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67258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76200</xdr:rowOff>
    </xdr:from>
    <xdr:to>
      <xdr:col>11</xdr:col>
      <xdr:colOff>60325</xdr:colOff>
      <xdr:row>37</xdr:row>
      <xdr:rowOff>6350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16527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017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34290</xdr:rowOff>
    </xdr:from>
    <xdr:to>
      <xdr:col>6</xdr:col>
      <xdr:colOff>171450</xdr:colOff>
      <xdr:row>37</xdr:row>
      <xdr:rowOff>135890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377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146067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146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39</xdr:row>
      <xdr:rowOff>156210</xdr:rowOff>
    </xdr:from>
    <xdr:to>
      <xdr:col>24</xdr:col>
      <xdr:colOff>76200</xdr:colOff>
      <xdr:row>40</xdr:row>
      <xdr:rowOff>86360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842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39</xdr:row>
      <xdr:rowOff>64787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751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38</xdr:row>
      <xdr:rowOff>129540</xdr:rowOff>
    </xdr:from>
    <xdr:to>
      <xdr:col>20</xdr:col>
      <xdr:colOff>38100</xdr:colOff>
      <xdr:row>39</xdr:row>
      <xdr:rowOff>59690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644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39</xdr:row>
      <xdr:rowOff>44467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67310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38</xdr:row>
      <xdr:rowOff>160020</xdr:rowOff>
    </xdr:from>
    <xdr:to>
      <xdr:col>15</xdr:col>
      <xdr:colOff>149225</xdr:colOff>
      <xdr:row>39</xdr:row>
      <xdr:rowOff>90170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675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39</xdr:row>
      <xdr:rowOff>74947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6761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38</xdr:row>
      <xdr:rowOff>106680</xdr:rowOff>
    </xdr:from>
    <xdr:to>
      <xdr:col>11</xdr:col>
      <xdr:colOff>60325</xdr:colOff>
      <xdr:row>39</xdr:row>
      <xdr:rowOff>36830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621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39</xdr:row>
      <xdr:rowOff>21607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6708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39</xdr:row>
      <xdr:rowOff>49530</xdr:rowOff>
    </xdr:from>
    <xdr:to>
      <xdr:col>6</xdr:col>
      <xdr:colOff>171450</xdr:colOff>
      <xdr:row>39</xdr:row>
      <xdr:rowOff>151130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736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39</xdr:row>
      <xdr:rowOff>135907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822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物件費に係る経常収支比率は、類似団体内平均値及び全国平均、大阪府平均のいずれと比べても高い水準にある。</a:t>
          </a:r>
        </a:p>
        <a:p>
          <a:r>
            <a:rPr kumimoji="1" lang="ja-JP" altLang="en-US" sz="1300">
              <a:latin typeface="ＭＳ Ｐゴシック" panose="020B0600070205080204" pitchFamily="50" charset="-128"/>
              <a:ea typeface="ＭＳ Ｐゴシック" panose="020B0600070205080204" pitchFamily="50" charset="-128"/>
            </a:rPr>
            <a:t>　業務の委託化による人件費から物件費への移行は継続していくため、行政のスリム化により委託料以外の物件費の縮減に努めるとともに、委託料についても民間活力による効率化や競争に伴うコスト削減を図る。</a:t>
          </a: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a:extLst>
            <a:ext uri="{FF2B5EF4-FFF2-40B4-BE49-F238E27FC236}">
              <a16:creationId xmlns:a16="http://schemas.microsoft.com/office/drawing/2014/main" id="{00000000-0008-0000-0400-000077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60706</xdr:rowOff>
    </xdr:from>
    <xdr:to>
      <xdr:col>82</xdr:col>
      <xdr:colOff>107950</xdr:colOff>
      <xdr:row>21</xdr:row>
      <xdr:rowOff>78994</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flipV="1">
          <a:off x="16510000" y="2289556"/>
          <a:ext cx="0" cy="13898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51071</xdr:rowOff>
    </xdr:from>
    <xdr:ext cx="762000" cy="259045"/>
    <xdr:sp macro="" textlink="">
      <xdr:nvSpPr>
        <xdr:cNvPr id="121" name="物件費最小値テキスト">
          <a:extLst>
            <a:ext uri="{FF2B5EF4-FFF2-40B4-BE49-F238E27FC236}">
              <a16:creationId xmlns:a16="http://schemas.microsoft.com/office/drawing/2014/main" id="{00000000-0008-0000-0400-000079000000}"/>
            </a:ext>
          </a:extLst>
        </xdr:cNvPr>
        <xdr:cNvSpPr txBox="1"/>
      </xdr:nvSpPr>
      <xdr:spPr>
        <a:xfrm>
          <a:off x="16598900" y="36515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78994</xdr:rowOff>
    </xdr:from>
    <xdr:to>
      <xdr:col>82</xdr:col>
      <xdr:colOff>196850</xdr:colOff>
      <xdr:row>21</xdr:row>
      <xdr:rowOff>78994</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6421100" y="36794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147083</xdr:rowOff>
    </xdr:from>
    <xdr:ext cx="762000" cy="259045"/>
    <xdr:sp macro="" textlink="">
      <xdr:nvSpPr>
        <xdr:cNvPr id="123" name="物件費最大値テキスト">
          <a:extLst>
            <a:ext uri="{FF2B5EF4-FFF2-40B4-BE49-F238E27FC236}">
              <a16:creationId xmlns:a16="http://schemas.microsoft.com/office/drawing/2014/main" id="{00000000-0008-0000-0400-00007B000000}"/>
            </a:ext>
          </a:extLst>
        </xdr:cNvPr>
        <xdr:cNvSpPr txBox="1"/>
      </xdr:nvSpPr>
      <xdr:spPr>
        <a:xfrm>
          <a:off x="16598900" y="20330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60706</xdr:rowOff>
    </xdr:from>
    <xdr:to>
      <xdr:col>82</xdr:col>
      <xdr:colOff>196850</xdr:colOff>
      <xdr:row>13</xdr:row>
      <xdr:rowOff>60706</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22895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18</xdr:row>
      <xdr:rowOff>35560</xdr:rowOff>
    </xdr:from>
    <xdr:to>
      <xdr:col>82</xdr:col>
      <xdr:colOff>107950</xdr:colOff>
      <xdr:row>18</xdr:row>
      <xdr:rowOff>35560</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a:off x="15671800" y="312166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53865</xdr:rowOff>
    </xdr:from>
    <xdr:ext cx="762000" cy="259045"/>
    <xdr:sp macro="" textlink="">
      <xdr:nvSpPr>
        <xdr:cNvPr id="126" name="物件費平均値テキスト">
          <a:extLst>
            <a:ext uri="{FF2B5EF4-FFF2-40B4-BE49-F238E27FC236}">
              <a16:creationId xmlns:a16="http://schemas.microsoft.com/office/drawing/2014/main" id="{00000000-0008-0000-0400-00007E000000}"/>
            </a:ext>
          </a:extLst>
        </xdr:cNvPr>
        <xdr:cNvSpPr txBox="1"/>
      </xdr:nvSpPr>
      <xdr:spPr>
        <a:xfrm>
          <a:off x="16598900" y="27970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37338</xdr:rowOff>
    </xdr:from>
    <xdr:to>
      <xdr:col>82</xdr:col>
      <xdr:colOff>158750</xdr:colOff>
      <xdr:row>17</xdr:row>
      <xdr:rowOff>138938</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6459200" y="2951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18</xdr:row>
      <xdr:rowOff>35560</xdr:rowOff>
    </xdr:from>
    <xdr:to>
      <xdr:col>78</xdr:col>
      <xdr:colOff>69850</xdr:colOff>
      <xdr:row>18</xdr:row>
      <xdr:rowOff>90424</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flipV="1">
          <a:off x="14782800" y="3121660"/>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163068</xdr:rowOff>
    </xdr:from>
    <xdr:to>
      <xdr:col>78</xdr:col>
      <xdr:colOff>120650</xdr:colOff>
      <xdr:row>17</xdr:row>
      <xdr:rowOff>93218</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5621000" y="2906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103395</xdr:rowOff>
    </xdr:from>
    <xdr:ext cx="736600" cy="259045"/>
    <xdr:sp macro="" textlink="">
      <xdr:nvSpPr>
        <xdr:cNvPr id="130" name="テキスト ボックス 129">
          <a:extLst>
            <a:ext uri="{FF2B5EF4-FFF2-40B4-BE49-F238E27FC236}">
              <a16:creationId xmlns:a16="http://schemas.microsoft.com/office/drawing/2014/main" id="{00000000-0008-0000-0400-000082000000}"/>
            </a:ext>
          </a:extLst>
        </xdr:cNvPr>
        <xdr:cNvSpPr txBox="1"/>
      </xdr:nvSpPr>
      <xdr:spPr>
        <a:xfrm>
          <a:off x="15290800" y="26751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18</xdr:row>
      <xdr:rowOff>62992</xdr:rowOff>
    </xdr:from>
    <xdr:to>
      <xdr:col>73</xdr:col>
      <xdr:colOff>180975</xdr:colOff>
      <xdr:row>18</xdr:row>
      <xdr:rowOff>90424</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a:off x="13893800" y="3149092"/>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135636</xdr:rowOff>
    </xdr:from>
    <xdr:to>
      <xdr:col>74</xdr:col>
      <xdr:colOff>31750</xdr:colOff>
      <xdr:row>17</xdr:row>
      <xdr:rowOff>65786</xdr:rowOff>
    </xdr:to>
    <xdr:sp macro="" textlink="">
      <xdr:nvSpPr>
        <xdr:cNvPr id="132" name="フローチャート: 判断 131">
          <a:extLst>
            <a:ext uri="{FF2B5EF4-FFF2-40B4-BE49-F238E27FC236}">
              <a16:creationId xmlns:a16="http://schemas.microsoft.com/office/drawing/2014/main" id="{00000000-0008-0000-0400-000084000000}"/>
            </a:ext>
          </a:extLst>
        </xdr:cNvPr>
        <xdr:cNvSpPr/>
      </xdr:nvSpPr>
      <xdr:spPr>
        <a:xfrm>
          <a:off x="14732000" y="2878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75963</xdr:rowOff>
    </xdr:from>
    <xdr:ext cx="762000" cy="259045"/>
    <xdr:sp macro="" textlink="">
      <xdr:nvSpPr>
        <xdr:cNvPr id="133" name="テキスト ボックス 132">
          <a:extLst>
            <a:ext uri="{FF2B5EF4-FFF2-40B4-BE49-F238E27FC236}">
              <a16:creationId xmlns:a16="http://schemas.microsoft.com/office/drawing/2014/main" id="{00000000-0008-0000-0400-000085000000}"/>
            </a:ext>
          </a:extLst>
        </xdr:cNvPr>
        <xdr:cNvSpPr txBox="1"/>
      </xdr:nvSpPr>
      <xdr:spPr>
        <a:xfrm>
          <a:off x="14401800" y="26477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18</xdr:row>
      <xdr:rowOff>26416</xdr:rowOff>
    </xdr:from>
    <xdr:to>
      <xdr:col>69</xdr:col>
      <xdr:colOff>92075</xdr:colOff>
      <xdr:row>18</xdr:row>
      <xdr:rowOff>62992</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a:off x="13004800" y="3112516"/>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35052</xdr:rowOff>
    </xdr:from>
    <xdr:to>
      <xdr:col>69</xdr:col>
      <xdr:colOff>142875</xdr:colOff>
      <xdr:row>16</xdr:row>
      <xdr:rowOff>136652</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3843000" y="2778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146829</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3512800" y="25471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99060</xdr:rowOff>
    </xdr:from>
    <xdr:to>
      <xdr:col>65</xdr:col>
      <xdr:colOff>53975</xdr:colOff>
      <xdr:row>17</xdr:row>
      <xdr:rowOff>29210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2954000" y="2842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39387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2623800" y="2611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156210</xdr:rowOff>
    </xdr:from>
    <xdr:to>
      <xdr:col>82</xdr:col>
      <xdr:colOff>158750</xdr:colOff>
      <xdr:row>18</xdr:row>
      <xdr:rowOff>86360</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6459200" y="3070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17</xdr:row>
      <xdr:rowOff>128287</xdr:rowOff>
    </xdr:from>
    <xdr:ext cx="762000" cy="259045"/>
    <xdr:sp macro="" textlink="">
      <xdr:nvSpPr>
        <xdr:cNvPr id="145" name="物件費該当値テキスト">
          <a:extLst>
            <a:ext uri="{FF2B5EF4-FFF2-40B4-BE49-F238E27FC236}">
              <a16:creationId xmlns:a16="http://schemas.microsoft.com/office/drawing/2014/main" id="{00000000-0008-0000-0400-000091000000}"/>
            </a:ext>
          </a:extLst>
        </xdr:cNvPr>
        <xdr:cNvSpPr txBox="1"/>
      </xdr:nvSpPr>
      <xdr:spPr>
        <a:xfrm>
          <a:off x="16598900" y="3042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17</xdr:row>
      <xdr:rowOff>156210</xdr:rowOff>
    </xdr:from>
    <xdr:to>
      <xdr:col>78</xdr:col>
      <xdr:colOff>120650</xdr:colOff>
      <xdr:row>18</xdr:row>
      <xdr:rowOff>86360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5621000" y="3070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18</xdr:row>
      <xdr:rowOff>71137</xdr:rowOff>
    </xdr:from>
    <xdr:ext cx="7366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5290800" y="31572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18</xdr:row>
      <xdr:rowOff>39624</xdr:rowOff>
    </xdr:from>
    <xdr:to>
      <xdr:col>74</xdr:col>
      <xdr:colOff>31750</xdr:colOff>
      <xdr:row>18</xdr:row>
      <xdr:rowOff>141224</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4732000" y="3125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18</xdr:row>
      <xdr:rowOff>126001</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401800" y="32121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18</xdr:row>
      <xdr:rowOff>12192</xdr:rowOff>
    </xdr:from>
    <xdr:to>
      <xdr:col>69</xdr:col>
      <xdr:colOff>142875</xdr:colOff>
      <xdr:row>18</xdr:row>
      <xdr:rowOff>113792</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3843000" y="3098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18</xdr:row>
      <xdr:rowOff>98569</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3512800" y="31846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147066</xdr:rowOff>
    </xdr:from>
    <xdr:to>
      <xdr:col>65</xdr:col>
      <xdr:colOff>53975</xdr:colOff>
      <xdr:row>18</xdr:row>
      <xdr:rowOff>77216</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2954000" y="3061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18</xdr:row>
      <xdr:rowOff>61993</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2623800" y="31480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tx1"/>
              </a:solidFill>
              <a:latin typeface="ＭＳ Ｐゴシック" panose="020B0600070205080204" pitchFamily="50" charset="-128"/>
              <a:ea typeface="ＭＳ Ｐゴシック" panose="020B0600070205080204" pitchFamily="50" charset="-128"/>
            </a:rPr>
            <a:t>　令和６年度は、前年度より</a:t>
          </a:r>
          <a:r>
            <a:rPr kumimoji="1" lang="en-US" altLang="ja-JP" sz="1300">
              <a:solidFill>
                <a:schemeClr val="tx1"/>
              </a:solidFill>
              <a:latin typeface="ＭＳ Ｐゴシック" panose="020B0600070205080204" pitchFamily="50" charset="-128"/>
              <a:ea typeface="ＭＳ Ｐゴシック" panose="020B0600070205080204" pitchFamily="50" charset="-128"/>
            </a:rPr>
            <a:t>0.9</a:t>
          </a:r>
          <a:r>
            <a:rPr kumimoji="1" lang="ja-JP" altLang="en-US" sz="1300">
              <a:solidFill>
                <a:schemeClr val="tx1"/>
              </a:solidFill>
              <a:latin typeface="ＭＳ Ｐゴシック" panose="020B0600070205080204" pitchFamily="50" charset="-128"/>
              <a:ea typeface="ＭＳ Ｐゴシック" panose="020B0600070205080204" pitchFamily="50" charset="-128"/>
            </a:rPr>
            <a:t>ポイント増加したものの、引き続き類似団体内平均値を下回る水準となっている。その要因としては、生活保護率が類似団体内平均値と比べて低いことが挙げられる。</a:t>
          </a:r>
        </a:p>
        <a:p>
          <a:r>
            <a:rPr kumimoji="1" lang="ja-JP" altLang="en-US" sz="1300">
              <a:solidFill>
                <a:schemeClr val="tx1"/>
              </a:solidFill>
              <a:latin typeface="ＭＳ Ｐゴシック" panose="020B0600070205080204" pitchFamily="50" charset="-128"/>
              <a:ea typeface="ＭＳ Ｐゴシック" panose="020B0600070205080204" pitchFamily="50" charset="-128"/>
            </a:rPr>
            <a:t>　決算額については、児童福祉関連経費や障がい福祉関連経費などが増加し続けており、今後も扶助費は上昇が続くと見込まれる。</a:t>
          </a:r>
        </a:p>
      </xdr:txBody>
    </xdr:sp>
    <xdr:clientData/>
  </xdr:twoCellAnchor>
  <xdr:oneCellAnchor>
    <xdr:from>
      <xdr:col>3</xdr:col>
      <xdr:colOff>123825</xdr:colOff>
      <xdr:row>49</xdr:row>
      <xdr:rowOff>107950</xdr:rowOff>
    </xdr:from>
    <xdr:ext cx="298543" cy="225703"/>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0" name="扶助費グラフ枠">
          <a:extLst>
            <a:ext uri="{FF2B5EF4-FFF2-40B4-BE49-F238E27FC236}">
              <a16:creationId xmlns:a16="http://schemas.microsoft.com/office/drawing/2014/main" id="{00000000-0008-0000-0400-0000B4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54</xdr:row>
      <xdr:rowOff>58420</xdr:rowOff>
    </xdr:from>
    <xdr:to>
      <xdr:col>24</xdr:col>
      <xdr:colOff>25400</xdr:colOff>
      <xdr:row>61</xdr:row>
      <xdr:rowOff>146050</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flipV="1">
          <a:off x="4826000" y="9316720"/>
          <a:ext cx="0" cy="12877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118127</xdr:rowOff>
    </xdr:from>
    <xdr:ext cx="762000" cy="259045"/>
    <xdr:sp macro="" textlink="">
      <xdr:nvSpPr>
        <xdr:cNvPr id="182" name="扶助費最小値テキスト">
          <a:extLst>
            <a:ext uri="{FF2B5EF4-FFF2-40B4-BE49-F238E27FC236}">
              <a16:creationId xmlns:a16="http://schemas.microsoft.com/office/drawing/2014/main" id="{00000000-0008-0000-0400-0000B6000000}"/>
            </a:ext>
          </a:extLst>
        </xdr:cNvPr>
        <xdr:cNvSpPr txBox="1"/>
      </xdr:nvSpPr>
      <xdr:spPr>
        <a:xfrm>
          <a:off x="4914900" y="10576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146050</xdr:rowOff>
    </xdr:from>
    <xdr:to>
      <xdr:col>24</xdr:col>
      <xdr:colOff>114300</xdr:colOff>
      <xdr:row>61</xdr:row>
      <xdr:rowOff>146050</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4737100" y="10604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144797</xdr:rowOff>
    </xdr:from>
    <xdr:ext cx="762000" cy="259045"/>
    <xdr:sp macro="" textlink="">
      <xdr:nvSpPr>
        <xdr:cNvPr id="184" name="扶助費最大値テキスト">
          <a:extLst>
            <a:ext uri="{FF2B5EF4-FFF2-40B4-BE49-F238E27FC236}">
              <a16:creationId xmlns:a16="http://schemas.microsoft.com/office/drawing/2014/main" id="{00000000-0008-0000-0400-0000B8000000}"/>
            </a:ext>
          </a:extLst>
        </xdr:cNvPr>
        <xdr:cNvSpPr txBox="1"/>
      </xdr:nvSpPr>
      <xdr:spPr>
        <a:xfrm>
          <a:off x="4914900" y="9060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54</xdr:row>
      <xdr:rowOff>58420</xdr:rowOff>
    </xdr:from>
    <xdr:to>
      <xdr:col>24</xdr:col>
      <xdr:colOff>114300</xdr:colOff>
      <xdr:row>54</xdr:row>
      <xdr:rowOff>58420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9316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66040</xdr:rowOff>
    </xdr:from>
    <xdr:to>
      <xdr:col>24</xdr:col>
      <xdr:colOff>25400</xdr:colOff>
      <xdr:row>56</xdr:row>
      <xdr:rowOff>134620</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3987800" y="9667240"/>
          <a:ext cx="8382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6367</xdr:rowOff>
    </xdr:from>
    <xdr:ext cx="762000" cy="259045"/>
    <xdr:sp macro="" textlink="">
      <xdr:nvSpPr>
        <xdr:cNvPr id="187" name="扶助費平均値テキスト">
          <a:extLst>
            <a:ext uri="{FF2B5EF4-FFF2-40B4-BE49-F238E27FC236}">
              <a16:creationId xmlns:a16="http://schemas.microsoft.com/office/drawing/2014/main" id="{00000000-0008-0000-0400-0000BB000000}"/>
            </a:ext>
          </a:extLst>
        </xdr:cNvPr>
        <xdr:cNvSpPr txBox="1"/>
      </xdr:nvSpPr>
      <xdr:spPr>
        <a:xfrm>
          <a:off x="4914900" y="97790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34290</xdr:rowOff>
    </xdr:from>
    <xdr:to>
      <xdr:col>24</xdr:col>
      <xdr:colOff>76200</xdr:colOff>
      <xdr:row>57</xdr:row>
      <xdr:rowOff>135890</xdr:rowOff>
    </xdr:to>
    <xdr:sp macro="" textlink="">
      <xdr:nvSpPr>
        <xdr:cNvPr id="188" name="フローチャート: 判断 187">
          <a:extLst>
            <a:ext uri="{FF2B5EF4-FFF2-40B4-BE49-F238E27FC236}">
              <a16:creationId xmlns:a16="http://schemas.microsoft.com/office/drawing/2014/main" id="{00000000-0008-0000-0400-0000BC000000}"/>
            </a:ext>
          </a:extLst>
        </xdr:cNvPr>
        <xdr:cNvSpPr/>
      </xdr:nvSpPr>
      <xdr:spPr>
        <a:xfrm>
          <a:off x="4775200" y="9806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5080</xdr:rowOff>
    </xdr:from>
    <xdr:to>
      <xdr:col>19</xdr:col>
      <xdr:colOff>187325</xdr:colOff>
      <xdr:row>56</xdr:row>
      <xdr:rowOff>66040</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3098800" y="960628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57</xdr:row>
      <xdr:rowOff>19050</xdr:rowOff>
    </xdr:from>
    <xdr:to>
      <xdr:col>20</xdr:col>
      <xdr:colOff>38100</xdr:colOff>
      <xdr:row>57</xdr:row>
      <xdr:rowOff>120650</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39370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105427</xdr:rowOff>
    </xdr:from>
    <xdr:ext cx="736600" cy="25904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3606800" y="9878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146050</xdr:rowOff>
    </xdr:from>
    <xdr:to>
      <xdr:col>15</xdr:col>
      <xdr:colOff>98425</xdr:colOff>
      <xdr:row>56</xdr:row>
      <xdr:rowOff>5080</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a:off x="2209800" y="957580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129540</xdr:rowOff>
    </xdr:from>
    <xdr:to>
      <xdr:col>15</xdr:col>
      <xdr:colOff>149225</xdr:colOff>
      <xdr:row>57</xdr:row>
      <xdr:rowOff>59690</xdr:rowOff>
    </xdr:to>
    <xdr:sp macro="" textlink="">
      <xdr:nvSpPr>
        <xdr:cNvPr id="193" name="フローチャート: 判断 192">
          <a:extLst>
            <a:ext uri="{FF2B5EF4-FFF2-40B4-BE49-F238E27FC236}">
              <a16:creationId xmlns:a16="http://schemas.microsoft.com/office/drawing/2014/main" id="{00000000-0008-0000-0400-0000C1000000}"/>
            </a:ext>
          </a:extLst>
        </xdr:cNvPr>
        <xdr:cNvSpPr/>
      </xdr:nvSpPr>
      <xdr:spPr>
        <a:xfrm>
          <a:off x="3048000" y="9730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44467</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2717800" y="9817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138430</xdr:rowOff>
    </xdr:from>
    <xdr:to>
      <xdr:col>11</xdr:col>
      <xdr:colOff>9525</xdr:colOff>
      <xdr:row>55</xdr:row>
      <xdr:rowOff>146050</xdr:rowOff>
    </xdr:to>
    <xdr:cxnSp macro="">
      <xdr:nvCxnSpPr>
        <xdr:cNvPr id="195" name="直線コネクタ 194">
          <a:extLst>
            <a:ext uri="{FF2B5EF4-FFF2-40B4-BE49-F238E27FC236}">
              <a16:creationId xmlns:a16="http://schemas.microsoft.com/office/drawing/2014/main" id="{00000000-0008-0000-0400-0000C3000000}"/>
            </a:ext>
          </a:extLst>
        </xdr:cNvPr>
        <xdr:cNvCxnSpPr/>
      </xdr:nvCxnSpPr>
      <xdr:spPr>
        <a:xfrm>
          <a:off x="1320800" y="956818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91440</xdr:rowOff>
    </xdr:from>
    <xdr:to>
      <xdr:col>11</xdr:col>
      <xdr:colOff>60325</xdr:colOff>
      <xdr:row>57</xdr:row>
      <xdr:rowOff>21590</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2159000" y="9692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6367</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1828800" y="9779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91440</xdr:rowOff>
    </xdr:from>
    <xdr:to>
      <xdr:col>6</xdr:col>
      <xdr:colOff>171450</xdr:colOff>
      <xdr:row>57</xdr:row>
      <xdr:rowOff>21590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1270000" y="9692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6367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939800" y="9779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83820</xdr:rowOff>
    </xdr:from>
    <xdr:to>
      <xdr:col>24</xdr:col>
      <xdr:colOff>76200</xdr:colOff>
      <xdr:row>57</xdr:row>
      <xdr:rowOff>13970</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4775200" y="9685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100347</xdr:rowOff>
    </xdr:from>
    <xdr:ext cx="762000" cy="259045"/>
    <xdr:sp macro="" textlink="">
      <xdr:nvSpPr>
        <xdr:cNvPr id="206" name="扶助費該当値テキスト">
          <a:extLst>
            <a:ext uri="{FF2B5EF4-FFF2-40B4-BE49-F238E27FC236}">
              <a16:creationId xmlns:a16="http://schemas.microsoft.com/office/drawing/2014/main" id="{00000000-0008-0000-0400-0000CE000000}"/>
            </a:ext>
          </a:extLst>
        </xdr:cNvPr>
        <xdr:cNvSpPr txBox="1"/>
      </xdr:nvSpPr>
      <xdr:spPr>
        <a:xfrm>
          <a:off x="4914900" y="9530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56</xdr:row>
      <xdr:rowOff>15240</xdr:rowOff>
    </xdr:from>
    <xdr:to>
      <xdr:col>20</xdr:col>
      <xdr:colOff>38100</xdr:colOff>
      <xdr:row>56</xdr:row>
      <xdr:rowOff>116840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3937000" y="9616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127017</xdr:rowOff>
    </xdr:from>
    <xdr:ext cx="7366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3606800" y="93853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55</xdr:row>
      <xdr:rowOff>125730</xdr:rowOff>
    </xdr:from>
    <xdr:to>
      <xdr:col>15</xdr:col>
      <xdr:colOff>149225</xdr:colOff>
      <xdr:row>56</xdr:row>
      <xdr:rowOff>55880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048000" y="9555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66057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717800" y="9324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95250</xdr:rowOff>
    </xdr:from>
    <xdr:to>
      <xdr:col>11</xdr:col>
      <xdr:colOff>60325</xdr:colOff>
      <xdr:row>56</xdr:row>
      <xdr:rowOff>25400</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2159000" y="9525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35577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828800" y="9293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87630</xdr:rowOff>
    </xdr:from>
    <xdr:to>
      <xdr:col>6</xdr:col>
      <xdr:colOff>171450</xdr:colOff>
      <xdr:row>56</xdr:row>
      <xdr:rowOff>17780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1270000" y="9517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27957</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939800" y="9286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tx1"/>
              </a:solidFill>
              <a:latin typeface="ＭＳ Ｐゴシック" panose="020B0600070205080204" pitchFamily="50" charset="-128"/>
              <a:ea typeface="ＭＳ Ｐゴシック" panose="020B0600070205080204" pitchFamily="50" charset="-128"/>
            </a:rPr>
            <a:t>　令和６年度は、前年度より</a:t>
          </a:r>
          <a:r>
            <a:rPr kumimoji="1" lang="en-US" altLang="ja-JP" sz="1300">
              <a:solidFill>
                <a:schemeClr val="tx1"/>
              </a:solidFill>
              <a:latin typeface="ＭＳ Ｐゴシック" panose="020B0600070205080204" pitchFamily="50" charset="-128"/>
              <a:ea typeface="ＭＳ Ｐゴシック" panose="020B0600070205080204" pitchFamily="50" charset="-128"/>
            </a:rPr>
            <a:t>0.4</a:t>
          </a:r>
          <a:r>
            <a:rPr kumimoji="1" lang="ja-JP" altLang="en-US" sz="1300">
              <a:solidFill>
                <a:schemeClr val="tx1"/>
              </a:solidFill>
              <a:latin typeface="ＭＳ Ｐゴシック" panose="020B0600070205080204" pitchFamily="50" charset="-128"/>
              <a:ea typeface="ＭＳ Ｐゴシック" panose="020B0600070205080204" pitchFamily="50" charset="-128"/>
            </a:rPr>
            <a:t>ポイント減少したものの、類似団体内平均値を上回る水準となっている。</a:t>
          </a:r>
        </a:p>
        <a:p>
          <a:r>
            <a:rPr kumimoji="1" lang="ja-JP" altLang="en-US" sz="1300">
              <a:solidFill>
                <a:schemeClr val="tx1"/>
              </a:solidFill>
              <a:latin typeface="ＭＳ Ｐゴシック" panose="020B0600070205080204" pitchFamily="50" charset="-128"/>
              <a:ea typeface="ＭＳ Ｐゴシック" panose="020B0600070205080204" pitchFamily="50" charset="-128"/>
            </a:rPr>
            <a:t>　今後も高齢化の影響などにより、医療・介護関係の特別会計への繰出金の増加傾向が続くと見込まれるため、特別会計の健全化を図り、繰出金の適正化に努める。</a:t>
          </a:r>
        </a:p>
      </xdr:txBody>
    </xdr:sp>
    <xdr:clientData/>
  </xdr:twoCellAnchor>
  <xdr:oneCellAnchor>
    <xdr:from>
      <xdr:col>62</xdr:col>
      <xdr:colOff>6350</xdr:colOff>
      <xdr:row>49</xdr:row>
      <xdr:rowOff>107950</xdr:rowOff>
    </xdr:from>
    <xdr:ext cx="298543" cy="225703"/>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a:extLst>
            <a:ext uri="{FF2B5EF4-FFF2-40B4-BE49-F238E27FC236}">
              <a16:creationId xmlns:a16="http://schemas.microsoft.com/office/drawing/2014/main" id="{00000000-0008-0000-0400-0000F3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23585</xdr:rowOff>
    </xdr:from>
    <xdr:to>
      <xdr:col>82</xdr:col>
      <xdr:colOff>107950</xdr:colOff>
      <xdr:row>61</xdr:row>
      <xdr:rowOff>4535</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6510000" y="8938985"/>
          <a:ext cx="0" cy="1524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148062</xdr:rowOff>
    </xdr:from>
    <xdr:ext cx="762000" cy="259045"/>
    <xdr:sp macro="" textlink="">
      <xdr:nvSpPr>
        <xdr:cNvPr id="245" name="その他最小値テキスト">
          <a:extLst>
            <a:ext uri="{FF2B5EF4-FFF2-40B4-BE49-F238E27FC236}">
              <a16:creationId xmlns:a16="http://schemas.microsoft.com/office/drawing/2014/main" id="{00000000-0008-0000-0400-0000F5000000}"/>
            </a:ext>
          </a:extLst>
        </xdr:cNvPr>
        <xdr:cNvSpPr txBox="1"/>
      </xdr:nvSpPr>
      <xdr:spPr>
        <a:xfrm>
          <a:off x="16598900" y="10435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4535</xdr:rowOff>
    </xdr:from>
    <xdr:to>
      <xdr:col>82</xdr:col>
      <xdr:colOff>196850</xdr:colOff>
      <xdr:row>61</xdr:row>
      <xdr:rowOff>4535</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10462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50</xdr:row>
      <xdr:rowOff>109962</xdr:rowOff>
    </xdr:from>
    <xdr:ext cx="762000" cy="259045"/>
    <xdr:sp macro="" textlink="">
      <xdr:nvSpPr>
        <xdr:cNvPr id="247" name="その他最大値テキスト">
          <a:extLst>
            <a:ext uri="{FF2B5EF4-FFF2-40B4-BE49-F238E27FC236}">
              <a16:creationId xmlns:a16="http://schemas.microsoft.com/office/drawing/2014/main" id="{00000000-0008-0000-0400-0000F7000000}"/>
            </a:ext>
          </a:extLst>
        </xdr:cNvPr>
        <xdr:cNvSpPr txBox="1"/>
      </xdr:nvSpPr>
      <xdr:spPr>
        <a:xfrm>
          <a:off x="16598900" y="8682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23585</xdr:rowOff>
    </xdr:from>
    <xdr:to>
      <xdr:col>82</xdr:col>
      <xdr:colOff>196850</xdr:colOff>
      <xdr:row>52</xdr:row>
      <xdr:rowOff>23585</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8938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61685</xdr:rowOff>
    </xdr:from>
    <xdr:to>
      <xdr:col>82</xdr:col>
      <xdr:colOff>107950</xdr:colOff>
      <xdr:row>58</xdr:row>
      <xdr:rowOff>105228</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flipV="1">
          <a:off x="15671800" y="10005785"/>
          <a:ext cx="838200" cy="43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35577</xdr:rowOff>
    </xdr:from>
    <xdr:ext cx="762000" cy="259045"/>
    <xdr:sp macro="" textlink="">
      <xdr:nvSpPr>
        <xdr:cNvPr id="250" name="その他平均値テキスト">
          <a:extLst>
            <a:ext uri="{FF2B5EF4-FFF2-40B4-BE49-F238E27FC236}">
              <a16:creationId xmlns:a16="http://schemas.microsoft.com/office/drawing/2014/main" id="{00000000-0008-0000-0400-0000FA000000}"/>
            </a:ext>
          </a:extLst>
        </xdr:cNvPr>
        <xdr:cNvSpPr txBox="1"/>
      </xdr:nvSpPr>
      <xdr:spPr>
        <a:xfrm>
          <a:off x="16598900" y="96367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19050</xdr:rowOff>
    </xdr:from>
    <xdr:to>
      <xdr:col>82</xdr:col>
      <xdr:colOff>158750</xdr:colOff>
      <xdr:row>57</xdr:row>
      <xdr:rowOff>120650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64592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29028</xdr:rowOff>
    </xdr:from>
    <xdr:to>
      <xdr:col>78</xdr:col>
      <xdr:colOff>69850</xdr:colOff>
      <xdr:row>58</xdr:row>
      <xdr:rowOff>105228</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4782800" y="9973128"/>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29935</xdr:rowOff>
    </xdr:from>
    <xdr:to>
      <xdr:col>78</xdr:col>
      <xdr:colOff>120650</xdr:colOff>
      <xdr:row>57</xdr:row>
      <xdr:rowOff>131535</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5621000" y="9802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141712</xdr:rowOff>
    </xdr:from>
    <xdr:ext cx="7366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5290800" y="95714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113393</xdr:rowOff>
    </xdr:from>
    <xdr:to>
      <xdr:col>73</xdr:col>
      <xdr:colOff>180975</xdr:colOff>
      <xdr:row>58</xdr:row>
      <xdr:rowOff>29028</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a:off x="13893800" y="9886043"/>
          <a:ext cx="889000" cy="870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157843</xdr:rowOff>
    </xdr:from>
    <xdr:to>
      <xdr:col>74</xdr:col>
      <xdr:colOff>31750</xdr:colOff>
      <xdr:row>57</xdr:row>
      <xdr:rowOff>87993</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4732000" y="9759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98170</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401800" y="9527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113393</xdr:rowOff>
    </xdr:from>
    <xdr:to>
      <xdr:col>69</xdr:col>
      <xdr:colOff>92075</xdr:colOff>
      <xdr:row>57</xdr:row>
      <xdr:rowOff>167822</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flipV="1">
          <a:off x="13004800" y="9886043"/>
          <a:ext cx="889000" cy="54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81643</xdr:rowOff>
    </xdr:from>
    <xdr:to>
      <xdr:col>69</xdr:col>
      <xdr:colOff>142875</xdr:colOff>
      <xdr:row>57</xdr:row>
      <xdr:rowOff>11793</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3843000" y="9682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21970</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512800" y="9451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19050</xdr:rowOff>
    </xdr:from>
    <xdr:to>
      <xdr:col>65</xdr:col>
      <xdr:colOff>53975</xdr:colOff>
      <xdr:row>57</xdr:row>
      <xdr:rowOff>120650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29540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130827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623800" y="956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10885</xdr:rowOff>
    </xdr:from>
    <xdr:to>
      <xdr:col>82</xdr:col>
      <xdr:colOff>158750</xdr:colOff>
      <xdr:row>58</xdr:row>
      <xdr:rowOff>112485</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6459200" y="9954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154412</xdr:rowOff>
    </xdr:from>
    <xdr:ext cx="762000" cy="259045"/>
    <xdr:sp macro="" textlink="">
      <xdr:nvSpPr>
        <xdr:cNvPr id="269" name="その他該当値テキスト">
          <a:extLst>
            <a:ext uri="{FF2B5EF4-FFF2-40B4-BE49-F238E27FC236}">
              <a16:creationId xmlns:a16="http://schemas.microsoft.com/office/drawing/2014/main" id="{00000000-0008-0000-0400-00000D010000}"/>
            </a:ext>
          </a:extLst>
        </xdr:cNvPr>
        <xdr:cNvSpPr txBox="1"/>
      </xdr:nvSpPr>
      <xdr:spPr>
        <a:xfrm>
          <a:off x="16598900" y="9927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54428</xdr:rowOff>
    </xdr:from>
    <xdr:to>
      <xdr:col>78</xdr:col>
      <xdr:colOff>120650</xdr:colOff>
      <xdr:row>58</xdr:row>
      <xdr:rowOff>156028</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5621000" y="9998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140805</xdr:rowOff>
    </xdr:from>
    <xdr:ext cx="7366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5290800" y="100849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149678</xdr:rowOff>
    </xdr:from>
    <xdr:to>
      <xdr:col>74</xdr:col>
      <xdr:colOff>31750</xdr:colOff>
      <xdr:row>58</xdr:row>
      <xdr:rowOff>79828</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4732000" y="9922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64605</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4401800" y="1000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62593</xdr:rowOff>
    </xdr:from>
    <xdr:to>
      <xdr:col>69</xdr:col>
      <xdr:colOff>142875</xdr:colOff>
      <xdr:row>57</xdr:row>
      <xdr:rowOff>164193</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3843000" y="9835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148970</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3512800" y="9921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117022</xdr:rowOff>
    </xdr:from>
    <xdr:to>
      <xdr:col>65</xdr:col>
      <xdr:colOff>53975</xdr:colOff>
      <xdr:row>58</xdr:row>
      <xdr:rowOff>47172</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2954000" y="9889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31949</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2623800" y="9976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tx1"/>
              </a:solidFill>
              <a:latin typeface="ＭＳ Ｐゴシック" panose="020B0600070205080204" pitchFamily="50" charset="-128"/>
              <a:ea typeface="ＭＳ Ｐゴシック" panose="020B0600070205080204" pitchFamily="50" charset="-128"/>
            </a:rPr>
            <a:t>　令和６年度は、公営企業への繰出金の減少等により、前年度より</a:t>
          </a:r>
          <a:r>
            <a:rPr kumimoji="1" lang="en-US" altLang="ja-JP" sz="1300">
              <a:solidFill>
                <a:schemeClr val="tx1"/>
              </a:solidFill>
              <a:latin typeface="ＭＳ Ｐゴシック" panose="020B0600070205080204" pitchFamily="50" charset="-128"/>
              <a:ea typeface="ＭＳ Ｐゴシック" panose="020B0600070205080204" pitchFamily="50" charset="-128"/>
            </a:rPr>
            <a:t>0.2</a:t>
          </a:r>
          <a:r>
            <a:rPr kumimoji="1" lang="ja-JP" altLang="en-US" sz="1300">
              <a:solidFill>
                <a:schemeClr val="tx1"/>
              </a:solidFill>
              <a:latin typeface="ＭＳ Ｐゴシック" panose="020B0600070205080204" pitchFamily="50" charset="-128"/>
              <a:ea typeface="ＭＳ Ｐゴシック" panose="020B0600070205080204" pitchFamily="50" charset="-128"/>
            </a:rPr>
            <a:t>ポイント減少し、引き続き類似団体内平均値を下回る水準を維持している。</a:t>
          </a:r>
        </a:p>
        <a:p>
          <a:r>
            <a:rPr kumimoji="1" lang="ja-JP" altLang="en-US" sz="1300">
              <a:solidFill>
                <a:schemeClr val="tx1"/>
              </a:solidFill>
              <a:latin typeface="ＭＳ Ｐゴシック" panose="020B0600070205080204" pitchFamily="50" charset="-128"/>
              <a:ea typeface="ＭＳ Ｐゴシック" panose="020B0600070205080204" pitchFamily="50" charset="-128"/>
            </a:rPr>
            <a:t>　今後も引き続き補助費全体の適正な管理に努める。</a:t>
          </a:r>
        </a:p>
      </xdr:txBody>
    </xdr:sp>
    <xdr:clientData/>
  </xdr:twoCellAnchor>
  <xdr:oneCellAnchor>
    <xdr:from>
      <xdr:col>62</xdr:col>
      <xdr:colOff>6350</xdr:colOff>
      <xdr:row>29</xdr:row>
      <xdr:rowOff>107950</xdr:rowOff>
    </xdr:from>
    <xdr:ext cx="298543" cy="225703"/>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2" name="補助費等グラフ枠">
          <a:extLst>
            <a:ext uri="{FF2B5EF4-FFF2-40B4-BE49-F238E27FC236}">
              <a16:creationId xmlns:a16="http://schemas.microsoft.com/office/drawing/2014/main" id="{00000000-0008-0000-0400-00002E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32</xdr:row>
      <xdr:rowOff>131572</xdr:rowOff>
    </xdr:from>
    <xdr:to>
      <xdr:col>82</xdr:col>
      <xdr:colOff>107950</xdr:colOff>
      <xdr:row>41</xdr:row>
      <xdr:rowOff>170434</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flipV="1">
          <a:off x="16510000" y="5617972"/>
          <a:ext cx="0" cy="15819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142511</xdr:rowOff>
    </xdr:from>
    <xdr:ext cx="762000" cy="259045"/>
    <xdr:sp macro="" textlink="">
      <xdr:nvSpPr>
        <xdr:cNvPr id="304" name="補助費等最小値テキスト">
          <a:extLst>
            <a:ext uri="{FF2B5EF4-FFF2-40B4-BE49-F238E27FC236}">
              <a16:creationId xmlns:a16="http://schemas.microsoft.com/office/drawing/2014/main" id="{00000000-0008-0000-0400-000030010000}"/>
            </a:ext>
          </a:extLst>
        </xdr:cNvPr>
        <xdr:cNvSpPr txBox="1"/>
      </xdr:nvSpPr>
      <xdr:spPr>
        <a:xfrm>
          <a:off x="16598900" y="71719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170434</xdr:rowOff>
    </xdr:from>
    <xdr:to>
      <xdr:col>82</xdr:col>
      <xdr:colOff>196850</xdr:colOff>
      <xdr:row>41</xdr:row>
      <xdr:rowOff>170434</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6421100" y="71998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46499</xdr:rowOff>
    </xdr:from>
    <xdr:ext cx="762000" cy="259045"/>
    <xdr:sp macro="" textlink="">
      <xdr:nvSpPr>
        <xdr:cNvPr id="306" name="補助費等最大値テキスト">
          <a:extLst>
            <a:ext uri="{FF2B5EF4-FFF2-40B4-BE49-F238E27FC236}">
              <a16:creationId xmlns:a16="http://schemas.microsoft.com/office/drawing/2014/main" id="{00000000-0008-0000-0400-000032010000}"/>
            </a:ext>
          </a:extLst>
        </xdr:cNvPr>
        <xdr:cNvSpPr txBox="1"/>
      </xdr:nvSpPr>
      <xdr:spPr>
        <a:xfrm>
          <a:off x="16598900" y="5361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32</xdr:row>
      <xdr:rowOff>131572</xdr:rowOff>
    </xdr:from>
    <xdr:to>
      <xdr:col>82</xdr:col>
      <xdr:colOff>196850</xdr:colOff>
      <xdr:row>32</xdr:row>
      <xdr:rowOff>131572</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6421100" y="56179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34</xdr:row>
      <xdr:rowOff>26416</xdr:rowOff>
    </xdr:from>
    <xdr:to>
      <xdr:col>82</xdr:col>
      <xdr:colOff>107950</xdr:colOff>
      <xdr:row>34</xdr:row>
      <xdr:rowOff>44704</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flipV="1">
          <a:off x="15671800" y="5855716"/>
          <a:ext cx="8382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160291</xdr:rowOff>
    </xdr:from>
    <xdr:ext cx="762000" cy="259045"/>
    <xdr:sp macro="" textlink="">
      <xdr:nvSpPr>
        <xdr:cNvPr id="309" name="補助費等平均値テキスト">
          <a:extLst>
            <a:ext uri="{FF2B5EF4-FFF2-40B4-BE49-F238E27FC236}">
              <a16:creationId xmlns:a16="http://schemas.microsoft.com/office/drawing/2014/main" id="{00000000-0008-0000-0400-000035010000}"/>
            </a:ext>
          </a:extLst>
        </xdr:cNvPr>
        <xdr:cNvSpPr txBox="1"/>
      </xdr:nvSpPr>
      <xdr:spPr>
        <a:xfrm>
          <a:off x="16598900" y="61610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16764</xdr:rowOff>
    </xdr:from>
    <xdr:to>
      <xdr:col>82</xdr:col>
      <xdr:colOff>158750</xdr:colOff>
      <xdr:row>36</xdr:row>
      <xdr:rowOff>118364</xdr:rowOff>
    </xdr:to>
    <xdr:sp macro="" textlink="">
      <xdr:nvSpPr>
        <xdr:cNvPr id="310" name="フローチャート: 判断 309">
          <a:extLst>
            <a:ext uri="{FF2B5EF4-FFF2-40B4-BE49-F238E27FC236}">
              <a16:creationId xmlns:a16="http://schemas.microsoft.com/office/drawing/2014/main" id="{00000000-0008-0000-0400-000036010000}"/>
            </a:ext>
          </a:extLst>
        </xdr:cNvPr>
        <xdr:cNvSpPr/>
      </xdr:nvSpPr>
      <xdr:spPr>
        <a:xfrm>
          <a:off x="16459200" y="6188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33</xdr:row>
      <xdr:rowOff>152146</xdr:rowOff>
    </xdr:from>
    <xdr:to>
      <xdr:col>78</xdr:col>
      <xdr:colOff>69850</xdr:colOff>
      <xdr:row>34</xdr:row>
      <xdr:rowOff>44704</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a:off x="14782800" y="5809996"/>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16764</xdr:rowOff>
    </xdr:from>
    <xdr:to>
      <xdr:col>78</xdr:col>
      <xdr:colOff>120650</xdr:colOff>
      <xdr:row>36</xdr:row>
      <xdr:rowOff>118364</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5621000" y="6188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103141</xdr:rowOff>
    </xdr:from>
    <xdr:ext cx="7366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5290800" y="62753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33</xdr:row>
      <xdr:rowOff>152146</xdr:rowOff>
    </xdr:from>
    <xdr:to>
      <xdr:col>73</xdr:col>
      <xdr:colOff>180975</xdr:colOff>
      <xdr:row>34</xdr:row>
      <xdr:rowOff>8128</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flipV="1">
          <a:off x="13893800" y="5809996"/>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169926</xdr:rowOff>
    </xdr:from>
    <xdr:to>
      <xdr:col>74</xdr:col>
      <xdr:colOff>31750</xdr:colOff>
      <xdr:row>36</xdr:row>
      <xdr:rowOff>100076</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4732000" y="6170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84853</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4401800" y="62570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34</xdr:row>
      <xdr:rowOff>8128</xdr:rowOff>
    </xdr:from>
    <xdr:to>
      <xdr:col>69</xdr:col>
      <xdr:colOff>92075</xdr:colOff>
      <xdr:row>34</xdr:row>
      <xdr:rowOff>35560</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flipV="1">
          <a:off x="13004800" y="5837428"/>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35</xdr:row>
      <xdr:rowOff>160782</xdr:rowOff>
    </xdr:from>
    <xdr:to>
      <xdr:col>69</xdr:col>
      <xdr:colOff>142875</xdr:colOff>
      <xdr:row>36</xdr:row>
      <xdr:rowOff>90932</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3843000" y="6161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75709</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3512800" y="6247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25908</xdr:rowOff>
    </xdr:from>
    <xdr:to>
      <xdr:col>65</xdr:col>
      <xdr:colOff>53975</xdr:colOff>
      <xdr:row>36</xdr:row>
      <xdr:rowOff>127508</xdr:rowOff>
    </xdr:to>
    <xdr:sp macro="" textlink="">
      <xdr:nvSpPr>
        <xdr:cNvPr id="320" name="フローチャート: 判断 319">
          <a:extLst>
            <a:ext uri="{FF2B5EF4-FFF2-40B4-BE49-F238E27FC236}">
              <a16:creationId xmlns:a16="http://schemas.microsoft.com/office/drawing/2014/main" id="{00000000-0008-0000-0400-000040010000}"/>
            </a:ext>
          </a:extLst>
        </xdr:cNvPr>
        <xdr:cNvSpPr/>
      </xdr:nvSpPr>
      <xdr:spPr>
        <a:xfrm>
          <a:off x="12954000" y="6198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36</xdr:row>
      <xdr:rowOff>112285</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2623800" y="62844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33</xdr:row>
      <xdr:rowOff>147066</xdr:rowOff>
    </xdr:from>
    <xdr:to>
      <xdr:col>82</xdr:col>
      <xdr:colOff>158750</xdr:colOff>
      <xdr:row>34</xdr:row>
      <xdr:rowOff>77216</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6459200" y="5804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32</xdr:row>
      <xdr:rowOff>163593</xdr:rowOff>
    </xdr:from>
    <xdr:ext cx="762000" cy="259045"/>
    <xdr:sp macro="" textlink="">
      <xdr:nvSpPr>
        <xdr:cNvPr id="328" name="補助費等該当値テキスト">
          <a:extLst>
            <a:ext uri="{FF2B5EF4-FFF2-40B4-BE49-F238E27FC236}">
              <a16:creationId xmlns:a16="http://schemas.microsoft.com/office/drawing/2014/main" id="{00000000-0008-0000-0400-000048010000}"/>
            </a:ext>
          </a:extLst>
        </xdr:cNvPr>
        <xdr:cNvSpPr txBox="1"/>
      </xdr:nvSpPr>
      <xdr:spPr>
        <a:xfrm>
          <a:off x="16598900" y="56499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33</xdr:row>
      <xdr:rowOff>165354</xdr:rowOff>
    </xdr:from>
    <xdr:to>
      <xdr:col>78</xdr:col>
      <xdr:colOff>120650</xdr:colOff>
      <xdr:row>34</xdr:row>
      <xdr:rowOff>95504</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5621000" y="5823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32</xdr:row>
      <xdr:rowOff>105681</xdr:rowOff>
    </xdr:from>
    <xdr:ext cx="7366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5290800" y="55920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33</xdr:row>
      <xdr:rowOff>101346</xdr:rowOff>
    </xdr:from>
    <xdr:to>
      <xdr:col>74</xdr:col>
      <xdr:colOff>31750</xdr:colOff>
      <xdr:row>34</xdr:row>
      <xdr:rowOff>31496</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4732000" y="5759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32</xdr:row>
      <xdr:rowOff>41673</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4401800" y="5528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33</xdr:row>
      <xdr:rowOff>128778</xdr:rowOff>
    </xdr:from>
    <xdr:to>
      <xdr:col>69</xdr:col>
      <xdr:colOff>142875</xdr:colOff>
      <xdr:row>34</xdr:row>
      <xdr:rowOff>58928</xdr:rowOff>
    </xdr:to>
    <xdr:sp macro="" textlink="">
      <xdr:nvSpPr>
        <xdr:cNvPr id="333" name="楕円 332">
          <a:extLst>
            <a:ext uri="{FF2B5EF4-FFF2-40B4-BE49-F238E27FC236}">
              <a16:creationId xmlns:a16="http://schemas.microsoft.com/office/drawing/2014/main" id="{00000000-0008-0000-0400-00004D010000}"/>
            </a:ext>
          </a:extLst>
        </xdr:cNvPr>
        <xdr:cNvSpPr/>
      </xdr:nvSpPr>
      <xdr:spPr>
        <a:xfrm>
          <a:off x="13843000" y="5786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32</xdr:row>
      <xdr:rowOff>69105</xdr:rowOff>
    </xdr:from>
    <xdr:ext cx="762000" cy="259045"/>
    <xdr:sp macro="" textlink="">
      <xdr:nvSpPr>
        <xdr:cNvPr id="334" name="テキスト ボックス 333">
          <a:extLst>
            <a:ext uri="{FF2B5EF4-FFF2-40B4-BE49-F238E27FC236}">
              <a16:creationId xmlns:a16="http://schemas.microsoft.com/office/drawing/2014/main" id="{00000000-0008-0000-0400-00004E010000}"/>
            </a:ext>
          </a:extLst>
        </xdr:cNvPr>
        <xdr:cNvSpPr txBox="1"/>
      </xdr:nvSpPr>
      <xdr:spPr>
        <a:xfrm>
          <a:off x="13512800" y="5555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33</xdr:row>
      <xdr:rowOff>156210</xdr:rowOff>
    </xdr:from>
    <xdr:to>
      <xdr:col>65</xdr:col>
      <xdr:colOff>53975</xdr:colOff>
      <xdr:row>34</xdr:row>
      <xdr:rowOff>86360</xdr:rowOff>
    </xdr:to>
    <xdr:sp macro="" textlink="">
      <xdr:nvSpPr>
        <xdr:cNvPr id="335" name="楕円 334">
          <a:extLst>
            <a:ext uri="{FF2B5EF4-FFF2-40B4-BE49-F238E27FC236}">
              <a16:creationId xmlns:a16="http://schemas.microsoft.com/office/drawing/2014/main" id="{00000000-0008-0000-0400-00004F010000}"/>
            </a:ext>
          </a:extLst>
        </xdr:cNvPr>
        <xdr:cNvSpPr/>
      </xdr:nvSpPr>
      <xdr:spPr>
        <a:xfrm>
          <a:off x="12954000" y="5814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32</xdr:row>
      <xdr:rowOff>96537</xdr:rowOff>
    </xdr:from>
    <xdr:ext cx="762000" cy="259045"/>
    <xdr:sp macro="" textlink="">
      <xdr:nvSpPr>
        <xdr:cNvPr id="336" name="テキスト ボックス 335">
          <a:extLst>
            <a:ext uri="{FF2B5EF4-FFF2-40B4-BE49-F238E27FC236}">
              <a16:creationId xmlns:a16="http://schemas.microsoft.com/office/drawing/2014/main" id="{00000000-0008-0000-0400-000050010000}"/>
            </a:ext>
          </a:extLst>
        </xdr:cNvPr>
        <xdr:cNvSpPr txBox="1"/>
      </xdr:nvSpPr>
      <xdr:spPr>
        <a:xfrm>
          <a:off x="12623800" y="5582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tx1"/>
              </a:solidFill>
              <a:latin typeface="ＭＳ Ｐゴシック" panose="020B0600070205080204" pitchFamily="50" charset="-128"/>
              <a:ea typeface="ＭＳ Ｐゴシック" panose="020B0600070205080204" pitchFamily="50" charset="-128"/>
            </a:rPr>
            <a:t>　令和６年度は、元金償還が減少したことにより、前年度より</a:t>
          </a:r>
          <a:r>
            <a:rPr kumimoji="1" lang="en-US" altLang="ja-JP" sz="1300">
              <a:solidFill>
                <a:schemeClr val="tx1"/>
              </a:solidFill>
              <a:latin typeface="ＭＳ Ｐゴシック" panose="020B0600070205080204" pitchFamily="50" charset="-128"/>
              <a:ea typeface="ＭＳ Ｐゴシック" panose="020B0600070205080204" pitchFamily="50" charset="-128"/>
            </a:rPr>
            <a:t>0.6</a:t>
          </a:r>
          <a:r>
            <a:rPr kumimoji="1" lang="ja-JP" altLang="en-US" sz="1300">
              <a:solidFill>
                <a:schemeClr val="tx1"/>
              </a:solidFill>
              <a:latin typeface="ＭＳ Ｐゴシック" panose="020B0600070205080204" pitchFamily="50" charset="-128"/>
              <a:ea typeface="ＭＳ Ｐゴシック" panose="020B0600070205080204" pitchFamily="50" charset="-128"/>
            </a:rPr>
            <a:t>ポイント減少したが、類似団体内平均値を上回る水準となった。</a:t>
          </a:r>
        </a:p>
        <a:p>
          <a:r>
            <a:rPr kumimoji="1" lang="ja-JP" altLang="en-US" sz="1300">
              <a:solidFill>
                <a:schemeClr val="tx1"/>
              </a:solidFill>
              <a:latin typeface="ＭＳ Ｐゴシック" panose="020B0600070205080204" pitchFamily="50" charset="-128"/>
              <a:ea typeface="ＭＳ Ｐゴシック" panose="020B0600070205080204" pitchFamily="50" charset="-128"/>
            </a:rPr>
            <a:t>　建設事業債の発行にあたっては、多くの公共施設が更新時期を迎えるため、その発行を精査することで引き続き適正な公債管理に努める。</a:t>
          </a:r>
        </a:p>
      </xdr:txBody>
    </xdr:sp>
    <xdr:clientData/>
  </xdr:twoCellAnchor>
  <xdr:oneCellAnchor>
    <xdr:from>
      <xdr:col>3</xdr:col>
      <xdr:colOff>123825</xdr:colOff>
      <xdr:row>69</xdr:row>
      <xdr:rowOff>107950</xdr:rowOff>
    </xdr:from>
    <xdr:ext cx="298543" cy="225703"/>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0" name="テキスト ボックス 359">
          <a:extLst>
            <a:ext uri="{FF2B5EF4-FFF2-40B4-BE49-F238E27FC236}">
              <a16:creationId xmlns:a16="http://schemas.microsoft.com/office/drawing/2014/main" id="{00000000-0008-0000-0400-000068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1" name="公債費グラフ枠">
          <a:extLst>
            <a:ext uri="{FF2B5EF4-FFF2-40B4-BE49-F238E27FC236}">
              <a16:creationId xmlns:a16="http://schemas.microsoft.com/office/drawing/2014/main" id="{00000000-0008-0000-0400-000069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33274</xdr:rowOff>
    </xdr:from>
    <xdr:to>
      <xdr:col>24</xdr:col>
      <xdr:colOff>25400</xdr:colOff>
      <xdr:row>81</xdr:row>
      <xdr:rowOff>115570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flipV="1">
          <a:off x="4826000" y="12549124"/>
          <a:ext cx="0" cy="14538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87647</xdr:rowOff>
    </xdr:from>
    <xdr:ext cx="762000" cy="259045"/>
    <xdr:sp macro="" textlink="">
      <xdr:nvSpPr>
        <xdr:cNvPr id="363" name="公債費最小値テキスト">
          <a:extLst>
            <a:ext uri="{FF2B5EF4-FFF2-40B4-BE49-F238E27FC236}">
              <a16:creationId xmlns:a16="http://schemas.microsoft.com/office/drawing/2014/main" id="{00000000-0008-0000-0400-00006B010000}"/>
            </a:ext>
          </a:extLst>
        </xdr:cNvPr>
        <xdr:cNvSpPr txBox="1"/>
      </xdr:nvSpPr>
      <xdr:spPr>
        <a:xfrm>
          <a:off x="4914900" y="13975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115570</xdr:rowOff>
    </xdr:from>
    <xdr:to>
      <xdr:col>24</xdr:col>
      <xdr:colOff>114300</xdr:colOff>
      <xdr:row>81</xdr:row>
      <xdr:rowOff>115570</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4737100" y="14003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119651</xdr:rowOff>
    </xdr:from>
    <xdr:ext cx="762000" cy="259045"/>
    <xdr:sp macro="" textlink="">
      <xdr:nvSpPr>
        <xdr:cNvPr id="365" name="公債費最大値テキスト">
          <a:extLst>
            <a:ext uri="{FF2B5EF4-FFF2-40B4-BE49-F238E27FC236}">
              <a16:creationId xmlns:a16="http://schemas.microsoft.com/office/drawing/2014/main" id="{00000000-0008-0000-0400-00006D010000}"/>
            </a:ext>
          </a:extLst>
        </xdr:cNvPr>
        <xdr:cNvSpPr txBox="1"/>
      </xdr:nvSpPr>
      <xdr:spPr>
        <a:xfrm>
          <a:off x="4914900" y="122926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33274</xdr:rowOff>
    </xdr:from>
    <xdr:to>
      <xdr:col>24</xdr:col>
      <xdr:colOff>114300</xdr:colOff>
      <xdr:row>73</xdr:row>
      <xdr:rowOff>33274</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4737100" y="125491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78</xdr:row>
      <xdr:rowOff>72137</xdr:rowOff>
    </xdr:from>
    <xdr:to>
      <xdr:col>24</xdr:col>
      <xdr:colOff>25400</xdr:colOff>
      <xdr:row>78</xdr:row>
      <xdr:rowOff>127000</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3987800" y="13445237"/>
          <a:ext cx="838200" cy="54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72153</xdr:rowOff>
    </xdr:from>
    <xdr:ext cx="762000" cy="259045"/>
    <xdr:sp macro="" textlink="">
      <xdr:nvSpPr>
        <xdr:cNvPr id="368" name="公債費平均値テキスト">
          <a:extLst>
            <a:ext uri="{FF2B5EF4-FFF2-40B4-BE49-F238E27FC236}">
              <a16:creationId xmlns:a16="http://schemas.microsoft.com/office/drawing/2014/main" id="{00000000-0008-0000-0400-000070010000}"/>
            </a:ext>
          </a:extLst>
        </xdr:cNvPr>
        <xdr:cNvSpPr txBox="1"/>
      </xdr:nvSpPr>
      <xdr:spPr>
        <a:xfrm>
          <a:off x="4914900" y="1310235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55626</xdr:rowOff>
    </xdr:from>
    <xdr:to>
      <xdr:col>24</xdr:col>
      <xdr:colOff>76200</xdr:colOff>
      <xdr:row>77</xdr:row>
      <xdr:rowOff>157226</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4775200" y="13257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78</xdr:row>
      <xdr:rowOff>99568</xdr:rowOff>
    </xdr:from>
    <xdr:to>
      <xdr:col>19</xdr:col>
      <xdr:colOff>187325</xdr:colOff>
      <xdr:row>78</xdr:row>
      <xdr:rowOff>127000</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a:off x="3098800" y="13472668"/>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137922</xdr:rowOff>
    </xdr:from>
    <xdr:to>
      <xdr:col>20</xdr:col>
      <xdr:colOff>38100</xdr:colOff>
      <xdr:row>78</xdr:row>
      <xdr:rowOff>68072</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3937000" y="13339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78249</xdr:rowOff>
    </xdr:from>
    <xdr:ext cx="7366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3606800" y="131084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78</xdr:row>
      <xdr:rowOff>8128</xdr:rowOff>
    </xdr:from>
    <xdr:to>
      <xdr:col>15</xdr:col>
      <xdr:colOff>98425</xdr:colOff>
      <xdr:row>78</xdr:row>
      <xdr:rowOff>99568</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a:off x="2209800" y="13381228"/>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165354</xdr:rowOff>
    </xdr:from>
    <xdr:to>
      <xdr:col>15</xdr:col>
      <xdr:colOff>149225</xdr:colOff>
      <xdr:row>78</xdr:row>
      <xdr:rowOff>95504</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3048000" y="133670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105681</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2717800" y="131358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78</xdr:row>
      <xdr:rowOff>8128</xdr:rowOff>
    </xdr:from>
    <xdr:to>
      <xdr:col>11</xdr:col>
      <xdr:colOff>9525</xdr:colOff>
      <xdr:row>78</xdr:row>
      <xdr:rowOff>8128</xdr:rowOff>
    </xdr:to>
    <xdr:cxnSp macro="">
      <xdr:nvCxnSpPr>
        <xdr:cNvPr id="376" name="直線コネクタ 375">
          <a:extLst>
            <a:ext uri="{FF2B5EF4-FFF2-40B4-BE49-F238E27FC236}">
              <a16:creationId xmlns:a16="http://schemas.microsoft.com/office/drawing/2014/main" id="{00000000-0008-0000-0400-000078010000}"/>
            </a:ext>
          </a:extLst>
        </xdr:cNvPr>
        <xdr:cNvCxnSpPr/>
      </xdr:nvCxnSpPr>
      <xdr:spPr>
        <a:xfrm>
          <a:off x="1320800" y="133812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137922</xdr:rowOff>
    </xdr:from>
    <xdr:to>
      <xdr:col>11</xdr:col>
      <xdr:colOff>60325</xdr:colOff>
      <xdr:row>78</xdr:row>
      <xdr:rowOff>68072</xdr:rowOff>
    </xdr:to>
    <xdr:sp macro="" textlink="">
      <xdr:nvSpPr>
        <xdr:cNvPr id="377" name="フローチャート: 判断 376">
          <a:extLst>
            <a:ext uri="{FF2B5EF4-FFF2-40B4-BE49-F238E27FC236}">
              <a16:creationId xmlns:a16="http://schemas.microsoft.com/office/drawing/2014/main" id="{00000000-0008-0000-0400-000079010000}"/>
            </a:ext>
          </a:extLst>
        </xdr:cNvPr>
        <xdr:cNvSpPr/>
      </xdr:nvSpPr>
      <xdr:spPr>
        <a:xfrm>
          <a:off x="2159000" y="13339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52849</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1828800" y="13425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12192</xdr:rowOff>
    </xdr:from>
    <xdr:to>
      <xdr:col>6</xdr:col>
      <xdr:colOff>171450</xdr:colOff>
      <xdr:row>78</xdr:row>
      <xdr:rowOff>113792</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1270000" y="133852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98569</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939800" y="134716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78</xdr:row>
      <xdr:rowOff>21337</xdr:rowOff>
    </xdr:from>
    <xdr:to>
      <xdr:col>24</xdr:col>
      <xdr:colOff>76200</xdr:colOff>
      <xdr:row>78</xdr:row>
      <xdr:rowOff>122937</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4775200" y="13394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164864</xdr:rowOff>
    </xdr:from>
    <xdr:ext cx="762000" cy="259045"/>
    <xdr:sp macro="" textlink="">
      <xdr:nvSpPr>
        <xdr:cNvPr id="387" name="公債費該当値テキスト">
          <a:extLst>
            <a:ext uri="{FF2B5EF4-FFF2-40B4-BE49-F238E27FC236}">
              <a16:creationId xmlns:a16="http://schemas.microsoft.com/office/drawing/2014/main" id="{00000000-0008-0000-0400-000083010000}"/>
            </a:ext>
          </a:extLst>
        </xdr:cNvPr>
        <xdr:cNvSpPr txBox="1"/>
      </xdr:nvSpPr>
      <xdr:spPr>
        <a:xfrm>
          <a:off x="4914900" y="133665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78</xdr:row>
      <xdr:rowOff>76200</xdr:rowOff>
    </xdr:from>
    <xdr:to>
      <xdr:col>20</xdr:col>
      <xdr:colOff>38100</xdr:colOff>
      <xdr:row>79</xdr:row>
      <xdr:rowOff>6350</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3937000" y="1344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162577</xdr:rowOff>
    </xdr:from>
    <xdr:ext cx="7366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3606800" y="13535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78</xdr:row>
      <xdr:rowOff>48768</xdr:rowOff>
    </xdr:from>
    <xdr:to>
      <xdr:col>15</xdr:col>
      <xdr:colOff>149225</xdr:colOff>
      <xdr:row>78</xdr:row>
      <xdr:rowOff>150368</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3048000" y="13421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135145</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2717800" y="135082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77</xdr:row>
      <xdr:rowOff>128778</xdr:rowOff>
    </xdr:from>
    <xdr:to>
      <xdr:col>11</xdr:col>
      <xdr:colOff>60325</xdr:colOff>
      <xdr:row>78</xdr:row>
      <xdr:rowOff>58928</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2159000" y="13330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69105</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1828800" y="13099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128778</xdr:rowOff>
    </xdr:from>
    <xdr:to>
      <xdr:col>6</xdr:col>
      <xdr:colOff>171450</xdr:colOff>
      <xdr:row>78</xdr:row>
      <xdr:rowOff>58928</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1270000" y="13330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69105</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939800" y="13099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tx1"/>
              </a:solidFill>
              <a:latin typeface="ＭＳ Ｐゴシック" panose="020B0600070205080204" pitchFamily="50" charset="-128"/>
              <a:ea typeface="ＭＳ Ｐゴシック" panose="020B0600070205080204" pitchFamily="50" charset="-128"/>
            </a:rPr>
            <a:t>　令和６年度は、人件費や扶助費の増加等によって前年度より</a:t>
          </a:r>
          <a:r>
            <a:rPr kumimoji="1" lang="en-US" altLang="ja-JP" sz="1300">
              <a:solidFill>
                <a:schemeClr val="tx1"/>
              </a:solidFill>
              <a:latin typeface="ＭＳ Ｐゴシック" panose="020B0600070205080204" pitchFamily="50" charset="-128"/>
              <a:ea typeface="ＭＳ Ｐゴシック" panose="020B0600070205080204" pitchFamily="50" charset="-128"/>
            </a:rPr>
            <a:t>2.9</a:t>
          </a:r>
          <a:r>
            <a:rPr kumimoji="1" lang="ja-JP" altLang="en-US" sz="1300">
              <a:solidFill>
                <a:schemeClr val="tx1"/>
              </a:solidFill>
              <a:latin typeface="ＭＳ Ｐゴシック" panose="020B0600070205080204" pitchFamily="50" charset="-128"/>
              <a:ea typeface="ＭＳ Ｐゴシック" panose="020B0600070205080204" pitchFamily="50" charset="-128"/>
            </a:rPr>
            <a:t>ポイント上昇し、類似団体内平均値を上回る水準となっている。</a:t>
          </a:r>
        </a:p>
        <a:p>
          <a:r>
            <a:rPr kumimoji="1" lang="ja-JP" altLang="en-US" sz="1300">
              <a:solidFill>
                <a:schemeClr val="tx1"/>
              </a:solidFill>
              <a:latin typeface="ＭＳ Ｐゴシック" panose="020B0600070205080204" pitchFamily="50" charset="-128"/>
              <a:ea typeface="ＭＳ Ｐゴシック" panose="020B0600070205080204" pitchFamily="50" charset="-128"/>
            </a:rPr>
            <a:t>　物件費や扶助費に係る経常収支比率は上昇傾向が見込まれるため、行財政ステップアップガイド重点計画などに基づき、事務事業の見直しやコスト削減及び歳入の確保に努めることで、経常収支比率の上昇を抑制する。</a:t>
          </a:r>
        </a:p>
      </xdr:txBody>
    </xdr:sp>
    <xdr:clientData/>
  </xdr:twoCellAnchor>
  <xdr:oneCellAnchor>
    <xdr:from>
      <xdr:col>62</xdr:col>
      <xdr:colOff>6350</xdr:colOff>
      <xdr:row>69</xdr:row>
      <xdr:rowOff>107950</xdr:rowOff>
    </xdr:from>
    <xdr:ext cx="298543" cy="225703"/>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1" name="テキスト ボックス 420">
          <a:extLst>
            <a:ext uri="{FF2B5EF4-FFF2-40B4-BE49-F238E27FC236}">
              <a16:creationId xmlns:a16="http://schemas.microsoft.com/office/drawing/2014/main" id="{00000000-0008-0000-0400-0000A5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2" name="公債費以外グラフ枠">
          <a:extLst>
            <a:ext uri="{FF2B5EF4-FFF2-40B4-BE49-F238E27FC236}">
              <a16:creationId xmlns:a16="http://schemas.microsoft.com/office/drawing/2014/main" id="{00000000-0008-0000-0400-0000A6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92710</xdr:rowOff>
    </xdr:from>
    <xdr:to>
      <xdr:col>82</xdr:col>
      <xdr:colOff>107950</xdr:colOff>
      <xdr:row>81</xdr:row>
      <xdr:rowOff>39370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flipV="1">
          <a:off x="16510000" y="12608560"/>
          <a:ext cx="0" cy="13182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11447</xdr:rowOff>
    </xdr:from>
    <xdr:ext cx="762000" cy="259045"/>
    <xdr:sp macro="" textlink="">
      <xdr:nvSpPr>
        <xdr:cNvPr id="424" name="公債費以外最小値テキスト">
          <a:extLst>
            <a:ext uri="{FF2B5EF4-FFF2-40B4-BE49-F238E27FC236}">
              <a16:creationId xmlns:a16="http://schemas.microsoft.com/office/drawing/2014/main" id="{00000000-0008-0000-0400-0000A8010000}"/>
            </a:ext>
          </a:extLst>
        </xdr:cNvPr>
        <xdr:cNvSpPr txBox="1"/>
      </xdr:nvSpPr>
      <xdr:spPr>
        <a:xfrm>
          <a:off x="16598900" y="13898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39370</xdr:rowOff>
    </xdr:from>
    <xdr:to>
      <xdr:col>82</xdr:col>
      <xdr:colOff>196850</xdr:colOff>
      <xdr:row>81</xdr:row>
      <xdr:rowOff>39370</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6421100" y="139268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7637</xdr:rowOff>
    </xdr:from>
    <xdr:ext cx="762000" cy="259045"/>
    <xdr:sp macro="" textlink="">
      <xdr:nvSpPr>
        <xdr:cNvPr id="426" name="公債費以外最大値テキスト">
          <a:extLst>
            <a:ext uri="{FF2B5EF4-FFF2-40B4-BE49-F238E27FC236}">
              <a16:creationId xmlns:a16="http://schemas.microsoft.com/office/drawing/2014/main" id="{00000000-0008-0000-0400-0000AA010000}"/>
            </a:ext>
          </a:extLst>
        </xdr:cNvPr>
        <xdr:cNvSpPr txBox="1"/>
      </xdr:nvSpPr>
      <xdr:spPr>
        <a:xfrm>
          <a:off x="16598900" y="12352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92710</xdr:rowOff>
    </xdr:from>
    <xdr:to>
      <xdr:col>82</xdr:col>
      <xdr:colOff>196850</xdr:colOff>
      <xdr:row>73</xdr:row>
      <xdr:rowOff>92710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6421100" y="126085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78</xdr:row>
      <xdr:rowOff>81280</xdr:rowOff>
    </xdr:from>
    <xdr:to>
      <xdr:col>82</xdr:col>
      <xdr:colOff>107950</xdr:colOff>
      <xdr:row>79</xdr:row>
      <xdr:rowOff>130811</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5671800" y="13454380"/>
          <a:ext cx="838200" cy="220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165116</xdr:rowOff>
    </xdr:from>
    <xdr:ext cx="762000" cy="259045"/>
    <xdr:sp macro="" textlink="">
      <xdr:nvSpPr>
        <xdr:cNvPr id="429" name="公債費以外平均値テキスト">
          <a:extLst>
            <a:ext uri="{FF2B5EF4-FFF2-40B4-BE49-F238E27FC236}">
              <a16:creationId xmlns:a16="http://schemas.microsoft.com/office/drawing/2014/main" id="{00000000-0008-0000-0400-0000AD010000}"/>
            </a:ext>
          </a:extLst>
        </xdr:cNvPr>
        <xdr:cNvSpPr txBox="1"/>
      </xdr:nvSpPr>
      <xdr:spPr>
        <a:xfrm>
          <a:off x="16598900" y="131953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148589</xdr:rowOff>
    </xdr:from>
    <xdr:to>
      <xdr:col>82</xdr:col>
      <xdr:colOff>158750</xdr:colOff>
      <xdr:row>78</xdr:row>
      <xdr:rowOff>78739</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6459200" y="13350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161289</xdr:rowOff>
    </xdr:from>
    <xdr:to>
      <xdr:col>78</xdr:col>
      <xdr:colOff>69850</xdr:colOff>
      <xdr:row>78</xdr:row>
      <xdr:rowOff>81280</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4782800" y="13362939"/>
          <a:ext cx="889000" cy="91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34289</xdr:rowOff>
    </xdr:from>
    <xdr:to>
      <xdr:col>78</xdr:col>
      <xdr:colOff>120650</xdr:colOff>
      <xdr:row>77</xdr:row>
      <xdr:rowOff>135889</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5621000" y="13235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146066</xdr:rowOff>
    </xdr:from>
    <xdr:ext cx="736600" cy="259045"/>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5290800" y="130048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77</xdr:row>
      <xdr:rowOff>16511</xdr:rowOff>
    </xdr:from>
    <xdr:to>
      <xdr:col>73</xdr:col>
      <xdr:colOff>180975</xdr:colOff>
      <xdr:row>77</xdr:row>
      <xdr:rowOff>161289</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3893800" y="13218161"/>
          <a:ext cx="889000" cy="1447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83820</xdr:rowOff>
    </xdr:from>
    <xdr:to>
      <xdr:col>74</xdr:col>
      <xdr:colOff>31750</xdr:colOff>
      <xdr:row>77</xdr:row>
      <xdr:rowOff>13970</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4732000" y="13114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24147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4401800" y="12882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77</xdr:row>
      <xdr:rowOff>16511</xdr:rowOff>
    </xdr:from>
    <xdr:to>
      <xdr:col>69</xdr:col>
      <xdr:colOff>92075</xdr:colOff>
      <xdr:row>77</xdr:row>
      <xdr:rowOff>153670</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flipV="1">
          <a:off x="13004800" y="13218161"/>
          <a:ext cx="889000" cy="1371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41910</xdr:rowOff>
    </xdr:from>
    <xdr:to>
      <xdr:col>69</xdr:col>
      <xdr:colOff>142875</xdr:colOff>
      <xdr:row>75</xdr:row>
      <xdr:rowOff>143510</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3843000" y="12900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153687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3512800" y="12669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160020</xdr:rowOff>
    </xdr:from>
    <xdr:to>
      <xdr:col>65</xdr:col>
      <xdr:colOff>53975</xdr:colOff>
      <xdr:row>77</xdr:row>
      <xdr:rowOff>90170</xdr:rowOff>
    </xdr:to>
    <xdr:sp macro="" textlink="">
      <xdr:nvSpPr>
        <xdr:cNvPr id="440" name="フローチャート: 判断 439">
          <a:extLst>
            <a:ext uri="{FF2B5EF4-FFF2-40B4-BE49-F238E27FC236}">
              <a16:creationId xmlns:a16="http://schemas.microsoft.com/office/drawing/2014/main" id="{00000000-0008-0000-0400-0000B8010000}"/>
            </a:ext>
          </a:extLst>
        </xdr:cNvPr>
        <xdr:cNvSpPr/>
      </xdr:nvSpPr>
      <xdr:spPr>
        <a:xfrm>
          <a:off x="12954000" y="13190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100347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2623800" y="12959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79</xdr:row>
      <xdr:rowOff>80011</xdr:rowOff>
    </xdr:from>
    <xdr:to>
      <xdr:col>82</xdr:col>
      <xdr:colOff>158750</xdr:colOff>
      <xdr:row>80</xdr:row>
      <xdr:rowOff>10161</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6459200" y="13624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79</xdr:row>
      <xdr:rowOff>52088</xdr:rowOff>
    </xdr:from>
    <xdr:ext cx="762000" cy="259045"/>
    <xdr:sp macro="" textlink="">
      <xdr:nvSpPr>
        <xdr:cNvPr id="448" name="公債費以外該当値テキスト">
          <a:extLst>
            <a:ext uri="{FF2B5EF4-FFF2-40B4-BE49-F238E27FC236}">
              <a16:creationId xmlns:a16="http://schemas.microsoft.com/office/drawing/2014/main" id="{00000000-0008-0000-0400-0000C0010000}"/>
            </a:ext>
          </a:extLst>
        </xdr:cNvPr>
        <xdr:cNvSpPr txBox="1"/>
      </xdr:nvSpPr>
      <xdr:spPr>
        <a:xfrm>
          <a:off x="16598900" y="135966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78</xdr:row>
      <xdr:rowOff>30480</xdr:rowOff>
    </xdr:from>
    <xdr:to>
      <xdr:col>78</xdr:col>
      <xdr:colOff>120650</xdr:colOff>
      <xdr:row>78</xdr:row>
      <xdr:rowOff>132080</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5621000" y="13403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116857</xdr:rowOff>
    </xdr:from>
    <xdr:ext cx="7366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5290800" y="134899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77</xdr:row>
      <xdr:rowOff>110489</xdr:rowOff>
    </xdr:from>
    <xdr:to>
      <xdr:col>74</xdr:col>
      <xdr:colOff>31750</xdr:colOff>
      <xdr:row>78</xdr:row>
      <xdr:rowOff>40639</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4732000" y="13312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78</xdr:row>
      <xdr:rowOff>25416</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4401800" y="133985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76</xdr:row>
      <xdr:rowOff>137161</xdr:rowOff>
    </xdr:from>
    <xdr:to>
      <xdr:col>69</xdr:col>
      <xdr:colOff>142875</xdr:colOff>
      <xdr:row>77</xdr:row>
      <xdr:rowOff>67311</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3843000" y="13167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52088</xdr:rowOff>
    </xdr:from>
    <xdr:ext cx="7620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3512800" y="132537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102870</xdr:rowOff>
    </xdr:from>
    <xdr:to>
      <xdr:col>65</xdr:col>
      <xdr:colOff>53975</xdr:colOff>
      <xdr:row>78</xdr:row>
      <xdr:rowOff>33020</xdr:rowOff>
    </xdr:to>
    <xdr:sp macro="" textlink="">
      <xdr:nvSpPr>
        <xdr:cNvPr id="455" name="楕円 454">
          <a:extLst>
            <a:ext uri="{FF2B5EF4-FFF2-40B4-BE49-F238E27FC236}">
              <a16:creationId xmlns:a16="http://schemas.microsoft.com/office/drawing/2014/main" id="{00000000-0008-0000-0400-0000C7010000}"/>
            </a:ext>
          </a:extLst>
        </xdr:cNvPr>
        <xdr:cNvSpPr/>
      </xdr:nvSpPr>
      <xdr:spPr>
        <a:xfrm>
          <a:off x="12954000" y="13304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78</xdr:row>
      <xdr:rowOff>17797</xdr:rowOff>
    </xdr:from>
    <xdr:ext cx="762000" cy="259045"/>
    <xdr:sp macro="" textlink="">
      <xdr:nvSpPr>
        <xdr:cNvPr id="456" name="テキスト ボックス 455">
          <a:extLst>
            <a:ext uri="{FF2B5EF4-FFF2-40B4-BE49-F238E27FC236}">
              <a16:creationId xmlns:a16="http://schemas.microsoft.com/office/drawing/2014/main" id="{00000000-0008-0000-0400-0000C8010000}"/>
            </a:ext>
          </a:extLst>
        </xdr:cNvPr>
        <xdr:cNvSpPr txBox="1"/>
      </xdr:nvSpPr>
      <xdr:spPr>
        <a:xfrm>
          <a:off x="12623800" y="13390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大阪府池田市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164948</xdr:rowOff>
    </xdr:from>
    <xdr:to>
      <xdr:col>29</xdr:col>
      <xdr:colOff>127000</xdr:colOff>
      <xdr:row>19</xdr:row>
      <xdr:rowOff>7157</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269973"/>
          <a:ext cx="0" cy="104235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18</xdr:row>
      <xdr:rowOff>150684</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284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52,791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7157</xdr:rowOff>
    </xdr:from>
    <xdr:to>
      <xdr:col>30</xdr:col>
      <xdr:colOff>25400</xdr:colOff>
      <xdr:row>19</xdr:row>
      <xdr:rowOff>7157</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31233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79875</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20134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107,508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164948</xdr:rowOff>
    </xdr:from>
    <xdr:to>
      <xdr:col>30</xdr:col>
      <xdr:colOff>25400</xdr:colOff>
      <xdr:row>12</xdr:row>
      <xdr:rowOff>164948</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26997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15</xdr:row>
      <xdr:rowOff>11881</xdr:rowOff>
    </xdr:from>
    <xdr:to>
      <xdr:col>29</xdr:col>
      <xdr:colOff>127000</xdr:colOff>
      <xdr:row>16</xdr:row>
      <xdr:rowOff>17653</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2631256"/>
          <a:ext cx="647700" cy="17722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38924</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8297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66847</xdr:rowOff>
    </xdr:from>
    <xdr:to>
      <xdr:col>29</xdr:col>
      <xdr:colOff>177800</xdr:colOff>
      <xdr:row>16</xdr:row>
      <xdr:rowOff>168447</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85767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16</xdr:row>
      <xdr:rowOff>17653</xdr:rowOff>
    </xdr:from>
    <xdr:to>
      <xdr:col>26</xdr:col>
      <xdr:colOff>50800</xdr:colOff>
      <xdr:row>16</xdr:row>
      <xdr:rowOff>90100</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2808478"/>
          <a:ext cx="698500" cy="7244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166745</xdr:rowOff>
    </xdr:from>
    <xdr:to>
      <xdr:col>26</xdr:col>
      <xdr:colOff>101600</xdr:colOff>
      <xdr:row>17</xdr:row>
      <xdr:rowOff>96895</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295757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81672</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0439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16</xdr:row>
      <xdr:rowOff>90100</xdr:rowOff>
    </xdr:from>
    <xdr:to>
      <xdr:col>22</xdr:col>
      <xdr:colOff>114300</xdr:colOff>
      <xdr:row>16</xdr:row>
      <xdr:rowOff>169767</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2880925"/>
          <a:ext cx="698500" cy="7966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30404</xdr:rowOff>
    </xdr:from>
    <xdr:to>
      <xdr:col>22</xdr:col>
      <xdr:colOff>165100</xdr:colOff>
      <xdr:row>17</xdr:row>
      <xdr:rowOff>132004</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299267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116781</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0790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16</xdr:row>
      <xdr:rowOff>169767</xdr:rowOff>
    </xdr:from>
    <xdr:to>
      <xdr:col>18</xdr:col>
      <xdr:colOff>177800</xdr:colOff>
      <xdr:row>17</xdr:row>
      <xdr:rowOff>5004</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2960592"/>
          <a:ext cx="698500" cy="668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39262</xdr:rowOff>
    </xdr:from>
    <xdr:to>
      <xdr:col>19</xdr:col>
      <xdr:colOff>38100</xdr:colOff>
      <xdr:row>17</xdr:row>
      <xdr:rowOff>140862</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00153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125639</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0879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59017</xdr:rowOff>
    </xdr:from>
    <xdr:to>
      <xdr:col>15</xdr:col>
      <xdr:colOff>101600</xdr:colOff>
      <xdr:row>17</xdr:row>
      <xdr:rowOff>160617</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02129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145394</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1076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14</xdr:row>
      <xdr:rowOff>132531</xdr:rowOff>
    </xdr:from>
    <xdr:to>
      <xdr:col>29</xdr:col>
      <xdr:colOff>177800</xdr:colOff>
      <xdr:row>15</xdr:row>
      <xdr:rowOff>62681</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258045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13</xdr:row>
      <xdr:rowOff>149058</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4255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15</xdr:row>
      <xdr:rowOff>138303</xdr:rowOff>
    </xdr:from>
    <xdr:to>
      <xdr:col>26</xdr:col>
      <xdr:colOff>101600</xdr:colOff>
      <xdr:row>16</xdr:row>
      <xdr:rowOff>68453</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275767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14</xdr:row>
      <xdr:rowOff>78630</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25265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16</xdr:row>
      <xdr:rowOff>39300</xdr:rowOff>
    </xdr:from>
    <xdr:to>
      <xdr:col>22</xdr:col>
      <xdr:colOff>165100</xdr:colOff>
      <xdr:row>16</xdr:row>
      <xdr:rowOff>140900</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283012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14</xdr:row>
      <xdr:rowOff>151077</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25990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16</xdr:row>
      <xdr:rowOff>118967</xdr:rowOff>
    </xdr:from>
    <xdr:to>
      <xdr:col>19</xdr:col>
      <xdr:colOff>38100</xdr:colOff>
      <xdr:row>17</xdr:row>
      <xdr:rowOff>49117</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290979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59294</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26786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125654</xdr:rowOff>
    </xdr:from>
    <xdr:to>
      <xdr:col>15</xdr:col>
      <xdr:colOff>101600</xdr:colOff>
      <xdr:row>17</xdr:row>
      <xdr:rowOff>55804</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291647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65981</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26853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00000000-0008-0000-0500-000069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90272</xdr:rowOff>
    </xdr:from>
    <xdr:to>
      <xdr:col>29</xdr:col>
      <xdr:colOff>127000</xdr:colOff>
      <xdr:row>37</xdr:row>
      <xdr:rowOff>177559</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flipV="1">
          <a:off x="5651500" y="6014822"/>
          <a:ext cx="0" cy="128743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149636</xdr:rowOff>
    </xdr:from>
    <xdr:ext cx="762000" cy="259045"/>
    <xdr:sp macro="" textlink="">
      <xdr:nvSpPr>
        <xdr:cNvPr id="107" name="人口1人当たり決算額の推移最小値テキスト445">
          <a:extLst>
            <a:ext uri="{FF2B5EF4-FFF2-40B4-BE49-F238E27FC236}">
              <a16:creationId xmlns:a16="http://schemas.microsoft.com/office/drawing/2014/main" id="{00000000-0008-0000-0500-00006B000000}"/>
            </a:ext>
          </a:extLst>
        </xdr:cNvPr>
        <xdr:cNvSpPr txBox="1"/>
      </xdr:nvSpPr>
      <xdr:spPr>
        <a:xfrm>
          <a:off x="5740400" y="72743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177559</xdr:rowOff>
    </xdr:from>
    <xdr:to>
      <xdr:col>30</xdr:col>
      <xdr:colOff>25400</xdr:colOff>
      <xdr:row>37</xdr:row>
      <xdr:rowOff>177559</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730225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5199</xdr:rowOff>
    </xdr:from>
    <xdr:ext cx="762000" cy="259045"/>
    <xdr:sp macro="" textlink="">
      <xdr:nvSpPr>
        <xdr:cNvPr id="109" name="人口1人当たり決算額の推移最大値テキスト445">
          <a:extLst>
            <a:ext uri="{FF2B5EF4-FFF2-40B4-BE49-F238E27FC236}">
              <a16:creationId xmlns:a16="http://schemas.microsoft.com/office/drawing/2014/main" id="{00000000-0008-0000-0500-00006D000000}"/>
            </a:ext>
          </a:extLst>
        </xdr:cNvPr>
        <xdr:cNvSpPr txBox="1"/>
      </xdr:nvSpPr>
      <xdr:spPr>
        <a:xfrm>
          <a:off x="5740400" y="57582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30,464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90272</xdr:rowOff>
    </xdr:from>
    <xdr:to>
      <xdr:col>30</xdr:col>
      <xdr:colOff>25400</xdr:colOff>
      <xdr:row>33</xdr:row>
      <xdr:rowOff>90272</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601482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291744</xdr:rowOff>
    </xdr:from>
    <xdr:to>
      <xdr:col>29</xdr:col>
      <xdr:colOff>127000</xdr:colOff>
      <xdr:row>35</xdr:row>
      <xdr:rowOff>300812</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flipV="1">
          <a:off x="5003800" y="6902094"/>
          <a:ext cx="647700" cy="906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325290</xdr:rowOff>
    </xdr:from>
    <xdr:ext cx="762000" cy="259045"/>
    <xdr:sp macro="" textlink="">
      <xdr:nvSpPr>
        <xdr:cNvPr id="112" name="人口1人当たり決算額の推移平均値テキスト445">
          <a:extLst>
            <a:ext uri="{FF2B5EF4-FFF2-40B4-BE49-F238E27FC236}">
              <a16:creationId xmlns:a16="http://schemas.microsoft.com/office/drawing/2014/main" id="{00000000-0008-0000-0500-000070000000}"/>
            </a:ext>
          </a:extLst>
        </xdr:cNvPr>
        <xdr:cNvSpPr txBox="1"/>
      </xdr:nvSpPr>
      <xdr:spPr>
        <a:xfrm>
          <a:off x="5740400" y="65927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137313</xdr:rowOff>
    </xdr:from>
    <xdr:to>
      <xdr:col>29</xdr:col>
      <xdr:colOff>177800</xdr:colOff>
      <xdr:row>35</xdr:row>
      <xdr:rowOff>238913</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5600700" y="67476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300812</xdr:rowOff>
    </xdr:from>
    <xdr:to>
      <xdr:col>26</xdr:col>
      <xdr:colOff>50800</xdr:colOff>
      <xdr:row>36</xdr:row>
      <xdr:rowOff>77927</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flipV="1">
          <a:off x="4305300" y="6911162"/>
          <a:ext cx="698500" cy="12001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143256</xdr:rowOff>
    </xdr:from>
    <xdr:to>
      <xdr:col>26</xdr:col>
      <xdr:colOff>101600</xdr:colOff>
      <xdr:row>35</xdr:row>
      <xdr:rowOff>244856</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953000" y="675360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255033</xdr:rowOff>
    </xdr:from>
    <xdr:ext cx="7366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622800" y="65224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36</xdr:row>
      <xdr:rowOff>77927</xdr:rowOff>
    </xdr:from>
    <xdr:to>
      <xdr:col>22</xdr:col>
      <xdr:colOff>114300</xdr:colOff>
      <xdr:row>36</xdr:row>
      <xdr:rowOff>166777</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3606800" y="7031177"/>
          <a:ext cx="698500" cy="8885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148437</xdr:rowOff>
    </xdr:from>
    <xdr:to>
      <xdr:col>22</xdr:col>
      <xdr:colOff>165100</xdr:colOff>
      <xdr:row>35</xdr:row>
      <xdr:rowOff>250037</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254500" y="675878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260214</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924300" y="65276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145631</xdr:rowOff>
    </xdr:from>
    <xdr:to>
      <xdr:col>18</xdr:col>
      <xdr:colOff>177800</xdr:colOff>
      <xdr:row>36</xdr:row>
      <xdr:rowOff>166777</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a:off x="2908300" y="7098881"/>
          <a:ext cx="698500" cy="2114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166574</xdr:rowOff>
    </xdr:from>
    <xdr:to>
      <xdr:col>19</xdr:col>
      <xdr:colOff>38100</xdr:colOff>
      <xdr:row>35</xdr:row>
      <xdr:rowOff>268174</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3556000" y="677692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278351</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225800" y="65458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220866</xdr:rowOff>
    </xdr:from>
    <xdr:to>
      <xdr:col>15</xdr:col>
      <xdr:colOff>101600</xdr:colOff>
      <xdr:row>35</xdr:row>
      <xdr:rowOff>322466</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2857500" y="683121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332643</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527300" y="66000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240944</xdr:rowOff>
    </xdr:from>
    <xdr:to>
      <xdr:col>29</xdr:col>
      <xdr:colOff>177800</xdr:colOff>
      <xdr:row>35</xdr:row>
      <xdr:rowOff>342544</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5600700" y="685129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213021</xdr:rowOff>
    </xdr:from>
    <xdr:ext cx="762000" cy="259045"/>
    <xdr:sp macro="" textlink="">
      <xdr:nvSpPr>
        <xdr:cNvPr id="131" name="人口1人当たり決算額の推移該当値テキスト445">
          <a:extLst>
            <a:ext uri="{FF2B5EF4-FFF2-40B4-BE49-F238E27FC236}">
              <a16:creationId xmlns:a16="http://schemas.microsoft.com/office/drawing/2014/main" id="{00000000-0008-0000-0500-000083000000}"/>
            </a:ext>
          </a:extLst>
        </xdr:cNvPr>
        <xdr:cNvSpPr txBox="1"/>
      </xdr:nvSpPr>
      <xdr:spPr>
        <a:xfrm>
          <a:off x="5740400" y="68233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250012</xdr:rowOff>
    </xdr:from>
    <xdr:to>
      <xdr:col>26</xdr:col>
      <xdr:colOff>101600</xdr:colOff>
      <xdr:row>36</xdr:row>
      <xdr:rowOff>8712</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953000" y="686036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336389</xdr:rowOff>
    </xdr:from>
    <xdr:ext cx="7366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622800" y="694673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36</xdr:row>
      <xdr:rowOff>27127</xdr:rowOff>
    </xdr:from>
    <xdr:to>
      <xdr:col>22</xdr:col>
      <xdr:colOff>165100</xdr:colOff>
      <xdr:row>36</xdr:row>
      <xdr:rowOff>128727</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254500" y="698037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113504</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924300" y="70667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36</xdr:row>
      <xdr:rowOff>115977</xdr:rowOff>
    </xdr:from>
    <xdr:to>
      <xdr:col>19</xdr:col>
      <xdr:colOff>38100</xdr:colOff>
      <xdr:row>37</xdr:row>
      <xdr:rowOff>46127</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3556000" y="706922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30904</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225800" y="71556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94831</xdr:rowOff>
    </xdr:from>
    <xdr:to>
      <xdr:col>15</xdr:col>
      <xdr:colOff>101600</xdr:colOff>
      <xdr:row>37</xdr:row>
      <xdr:rowOff>24981</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2857500" y="704808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9758</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527300" y="71344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大阪府池田市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102,636
100,496
22.14
45,720,883
45,524,144
142,125
24,428,377
28,709,846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88,428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37</xdr:row>
      <xdr:rowOff>168927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12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35</xdr:row>
      <xdr:rowOff>54627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32</xdr:row>
      <xdr:rowOff>111777</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168927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人件費グラフ枠">
          <a:extLst>
            <a:ext uri="{FF2B5EF4-FFF2-40B4-BE49-F238E27FC236}">
              <a16:creationId xmlns:a16="http://schemas.microsoft.com/office/drawing/2014/main" id="{00000000-0008-0000-06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146764</xdr:rowOff>
    </xdr:from>
    <xdr:to>
      <xdr:col>24</xdr:col>
      <xdr:colOff>62865</xdr:colOff>
      <xdr:row>38</xdr:row>
      <xdr:rowOff>85339</xdr:rowOff>
    </xdr:to>
    <xdr:cxnSp macro="">
      <xdr:nvCxnSpPr>
        <xdr:cNvPr id="54" name="直線コネクタ 53">
          <a:extLst>
            <a:ext uri="{FF2B5EF4-FFF2-40B4-BE49-F238E27FC236}">
              <a16:creationId xmlns:a16="http://schemas.microsoft.com/office/drawing/2014/main" id="{00000000-0008-0000-0600-000036000000}"/>
            </a:ext>
          </a:extLst>
        </xdr:cNvPr>
        <xdr:cNvCxnSpPr/>
      </xdr:nvCxnSpPr>
      <xdr:spPr>
        <a:xfrm flipV="1">
          <a:off x="4633595" y="5290264"/>
          <a:ext cx="1270" cy="13101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89166</xdr:rowOff>
    </xdr:from>
    <xdr:ext cx="534377" cy="259045"/>
    <xdr:sp macro="" textlink="">
      <xdr:nvSpPr>
        <xdr:cNvPr id="55" name="人件費最小値テキスト">
          <a:extLst>
            <a:ext uri="{FF2B5EF4-FFF2-40B4-BE49-F238E27FC236}">
              <a16:creationId xmlns:a16="http://schemas.microsoft.com/office/drawing/2014/main" id="{00000000-0008-0000-0600-000037000000}"/>
            </a:ext>
          </a:extLst>
        </xdr:cNvPr>
        <xdr:cNvSpPr txBox="1"/>
      </xdr:nvSpPr>
      <xdr:spPr>
        <a:xfrm>
          <a:off x="4686300" y="66042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42,378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85339</xdr:rowOff>
    </xdr:from>
    <xdr:to>
      <xdr:col>24</xdr:col>
      <xdr:colOff>152400</xdr:colOff>
      <xdr:row>38</xdr:row>
      <xdr:rowOff>85339</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a:off x="4546600" y="66004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93441</xdr:rowOff>
    </xdr:from>
    <xdr:ext cx="534377" cy="259045"/>
    <xdr:sp macro="" textlink="">
      <xdr:nvSpPr>
        <xdr:cNvPr id="57" name="人件費最大値テキスト">
          <a:extLst>
            <a:ext uri="{FF2B5EF4-FFF2-40B4-BE49-F238E27FC236}">
              <a16:creationId xmlns:a16="http://schemas.microsoft.com/office/drawing/2014/main" id="{00000000-0008-0000-0600-000039000000}"/>
            </a:ext>
          </a:extLst>
        </xdr:cNvPr>
        <xdr:cNvSpPr txBox="1"/>
      </xdr:nvSpPr>
      <xdr:spPr>
        <a:xfrm>
          <a:off x="4686300" y="5065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146764</xdr:rowOff>
    </xdr:from>
    <xdr:to>
      <xdr:col>24</xdr:col>
      <xdr:colOff>152400</xdr:colOff>
      <xdr:row>30</xdr:row>
      <xdr:rowOff>146764</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52902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32</xdr:row>
      <xdr:rowOff>97043</xdr:rowOff>
    </xdr:from>
    <xdr:to>
      <xdr:col>24</xdr:col>
      <xdr:colOff>63500</xdr:colOff>
      <xdr:row>34</xdr:row>
      <xdr:rowOff>2540</xdr:rowOff>
    </xdr:to>
    <xdr:cxnSp macro="">
      <xdr:nvCxnSpPr>
        <xdr:cNvPr id="59" name="直線コネクタ 58">
          <a:extLst>
            <a:ext uri="{FF2B5EF4-FFF2-40B4-BE49-F238E27FC236}">
              <a16:creationId xmlns:a16="http://schemas.microsoft.com/office/drawing/2014/main" id="{00000000-0008-0000-0600-00003B000000}"/>
            </a:ext>
          </a:extLst>
        </xdr:cNvPr>
        <xdr:cNvCxnSpPr/>
      </xdr:nvCxnSpPr>
      <xdr:spPr>
        <a:xfrm flipV="1">
          <a:off x="3797300" y="5583443"/>
          <a:ext cx="838200" cy="2483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106784</xdr:rowOff>
    </xdr:from>
    <xdr:ext cx="534377" cy="259045"/>
    <xdr:sp macro="" textlink="">
      <xdr:nvSpPr>
        <xdr:cNvPr id="60" name="人件費平均値テキスト">
          <a:extLst>
            <a:ext uri="{FF2B5EF4-FFF2-40B4-BE49-F238E27FC236}">
              <a16:creationId xmlns:a16="http://schemas.microsoft.com/office/drawing/2014/main" id="{00000000-0008-0000-0600-00003C000000}"/>
            </a:ext>
          </a:extLst>
        </xdr:cNvPr>
        <xdr:cNvSpPr txBox="1"/>
      </xdr:nvSpPr>
      <xdr:spPr>
        <a:xfrm>
          <a:off x="4686300" y="593608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128357</xdr:rowOff>
    </xdr:from>
    <xdr:to>
      <xdr:col>24</xdr:col>
      <xdr:colOff>114300</xdr:colOff>
      <xdr:row>35</xdr:row>
      <xdr:rowOff>58507</xdr:rowOff>
    </xdr:to>
    <xdr:sp macro="" textlink="">
      <xdr:nvSpPr>
        <xdr:cNvPr id="61" name="フローチャート: 判断 60">
          <a:extLst>
            <a:ext uri="{FF2B5EF4-FFF2-40B4-BE49-F238E27FC236}">
              <a16:creationId xmlns:a16="http://schemas.microsoft.com/office/drawing/2014/main" id="{00000000-0008-0000-0600-00003D000000}"/>
            </a:ext>
          </a:extLst>
        </xdr:cNvPr>
        <xdr:cNvSpPr/>
      </xdr:nvSpPr>
      <xdr:spPr>
        <a:xfrm>
          <a:off x="4584700" y="5957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2540</xdr:rowOff>
    </xdr:from>
    <xdr:to>
      <xdr:col>19</xdr:col>
      <xdr:colOff>177800</xdr:colOff>
      <xdr:row>34</xdr:row>
      <xdr:rowOff>26863</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flipV="1">
          <a:off x="2908300" y="5831840"/>
          <a:ext cx="889000" cy="243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73813</xdr:rowOff>
    </xdr:from>
    <xdr:to>
      <xdr:col>20</xdr:col>
      <xdr:colOff>38100</xdr:colOff>
      <xdr:row>36</xdr:row>
      <xdr:rowOff>3963</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3746500" y="6074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166540</xdr:rowOff>
    </xdr:from>
    <xdr:ext cx="534377" cy="259045"/>
    <xdr:sp macro="" textlink="">
      <xdr:nvSpPr>
        <xdr:cNvPr id="64" name="テキスト ボックス 63">
          <a:extLst>
            <a:ext uri="{FF2B5EF4-FFF2-40B4-BE49-F238E27FC236}">
              <a16:creationId xmlns:a16="http://schemas.microsoft.com/office/drawing/2014/main" id="{00000000-0008-0000-0600-000040000000}"/>
            </a:ext>
          </a:extLst>
        </xdr:cNvPr>
        <xdr:cNvSpPr txBox="1"/>
      </xdr:nvSpPr>
      <xdr:spPr>
        <a:xfrm>
          <a:off x="3530111" y="61672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26863</xdr:rowOff>
    </xdr:from>
    <xdr:to>
      <xdr:col>15</xdr:col>
      <xdr:colOff>50800</xdr:colOff>
      <xdr:row>34</xdr:row>
      <xdr:rowOff>70480</xdr:rowOff>
    </xdr:to>
    <xdr:cxnSp macro="">
      <xdr:nvCxnSpPr>
        <xdr:cNvPr id="65" name="直線コネクタ 64">
          <a:extLst>
            <a:ext uri="{FF2B5EF4-FFF2-40B4-BE49-F238E27FC236}">
              <a16:creationId xmlns:a16="http://schemas.microsoft.com/office/drawing/2014/main" id="{00000000-0008-0000-0600-000041000000}"/>
            </a:ext>
          </a:extLst>
        </xdr:cNvPr>
        <xdr:cNvCxnSpPr/>
      </xdr:nvCxnSpPr>
      <xdr:spPr>
        <a:xfrm flipV="1">
          <a:off x="2019300" y="5856163"/>
          <a:ext cx="889000" cy="436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91780</xdr:rowOff>
    </xdr:from>
    <xdr:to>
      <xdr:col>15</xdr:col>
      <xdr:colOff>101600</xdr:colOff>
      <xdr:row>36</xdr:row>
      <xdr:rowOff>21930</xdr:rowOff>
    </xdr:to>
    <xdr:sp macro="" textlink="">
      <xdr:nvSpPr>
        <xdr:cNvPr id="66" name="フローチャート: 判断 65">
          <a:extLst>
            <a:ext uri="{FF2B5EF4-FFF2-40B4-BE49-F238E27FC236}">
              <a16:creationId xmlns:a16="http://schemas.microsoft.com/office/drawing/2014/main" id="{00000000-0008-0000-0600-000042000000}"/>
            </a:ext>
          </a:extLst>
        </xdr:cNvPr>
        <xdr:cNvSpPr/>
      </xdr:nvSpPr>
      <xdr:spPr>
        <a:xfrm>
          <a:off x="2857500" y="6092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36</xdr:row>
      <xdr:rowOff>13057</xdr:rowOff>
    </xdr:from>
    <xdr:ext cx="534377" cy="259045"/>
    <xdr:sp macro="" textlink="">
      <xdr:nvSpPr>
        <xdr:cNvPr id="67" name="テキスト ボックス 66">
          <a:extLst>
            <a:ext uri="{FF2B5EF4-FFF2-40B4-BE49-F238E27FC236}">
              <a16:creationId xmlns:a16="http://schemas.microsoft.com/office/drawing/2014/main" id="{00000000-0008-0000-0600-000043000000}"/>
            </a:ext>
          </a:extLst>
        </xdr:cNvPr>
        <xdr:cNvSpPr txBox="1"/>
      </xdr:nvSpPr>
      <xdr:spPr>
        <a:xfrm>
          <a:off x="2641111" y="61852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70480</xdr:rowOff>
    </xdr:from>
    <xdr:to>
      <xdr:col>10</xdr:col>
      <xdr:colOff>114300</xdr:colOff>
      <xdr:row>34</xdr:row>
      <xdr:rowOff>79441</xdr:rowOff>
    </xdr:to>
    <xdr:cxnSp macro="">
      <xdr:nvCxnSpPr>
        <xdr:cNvPr id="68" name="直線コネクタ 67">
          <a:extLst>
            <a:ext uri="{FF2B5EF4-FFF2-40B4-BE49-F238E27FC236}">
              <a16:creationId xmlns:a16="http://schemas.microsoft.com/office/drawing/2014/main" id="{00000000-0008-0000-0600-000044000000}"/>
            </a:ext>
          </a:extLst>
        </xdr:cNvPr>
        <xdr:cNvCxnSpPr/>
      </xdr:nvCxnSpPr>
      <xdr:spPr>
        <a:xfrm flipV="1">
          <a:off x="1130300" y="5899780"/>
          <a:ext cx="889000" cy="8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99850</xdr:rowOff>
    </xdr:from>
    <xdr:to>
      <xdr:col>10</xdr:col>
      <xdr:colOff>165100</xdr:colOff>
      <xdr:row>36</xdr:row>
      <xdr:rowOff>30000</xdr:rowOff>
    </xdr:to>
    <xdr:sp macro="" textlink="">
      <xdr:nvSpPr>
        <xdr:cNvPr id="69" name="フローチャート: 判断 68">
          <a:extLst>
            <a:ext uri="{FF2B5EF4-FFF2-40B4-BE49-F238E27FC236}">
              <a16:creationId xmlns:a16="http://schemas.microsoft.com/office/drawing/2014/main" id="{00000000-0008-0000-0600-000045000000}"/>
            </a:ext>
          </a:extLst>
        </xdr:cNvPr>
        <xdr:cNvSpPr/>
      </xdr:nvSpPr>
      <xdr:spPr>
        <a:xfrm>
          <a:off x="1968500" y="6100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36</xdr:row>
      <xdr:rowOff>21127</xdr:rowOff>
    </xdr:from>
    <xdr:ext cx="534377" cy="259045"/>
    <xdr:sp macro="" textlink="">
      <xdr:nvSpPr>
        <xdr:cNvPr id="70" name="テキスト ボックス 69">
          <a:extLst>
            <a:ext uri="{FF2B5EF4-FFF2-40B4-BE49-F238E27FC236}">
              <a16:creationId xmlns:a16="http://schemas.microsoft.com/office/drawing/2014/main" id="{00000000-0008-0000-0600-000046000000}"/>
            </a:ext>
          </a:extLst>
        </xdr:cNvPr>
        <xdr:cNvSpPr txBox="1"/>
      </xdr:nvSpPr>
      <xdr:spPr>
        <a:xfrm>
          <a:off x="1752111" y="61933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116698</xdr:rowOff>
    </xdr:from>
    <xdr:to>
      <xdr:col>6</xdr:col>
      <xdr:colOff>38100</xdr:colOff>
      <xdr:row>36</xdr:row>
      <xdr:rowOff>46848</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079500" y="6117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36</xdr:row>
      <xdr:rowOff>37975</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863111" y="62101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32</xdr:row>
      <xdr:rowOff>46243</xdr:rowOff>
    </xdr:from>
    <xdr:to>
      <xdr:col>24</xdr:col>
      <xdr:colOff>114300</xdr:colOff>
      <xdr:row>32</xdr:row>
      <xdr:rowOff>147843</xdr:rowOff>
    </xdr:to>
    <xdr:sp macro="" textlink="">
      <xdr:nvSpPr>
        <xdr:cNvPr id="78" name="楕円 77">
          <a:extLst>
            <a:ext uri="{FF2B5EF4-FFF2-40B4-BE49-F238E27FC236}">
              <a16:creationId xmlns:a16="http://schemas.microsoft.com/office/drawing/2014/main" id="{00000000-0008-0000-0600-00004E000000}"/>
            </a:ext>
          </a:extLst>
        </xdr:cNvPr>
        <xdr:cNvSpPr/>
      </xdr:nvSpPr>
      <xdr:spPr>
        <a:xfrm>
          <a:off x="4584700" y="5532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31</xdr:row>
      <xdr:rowOff>69120</xdr:rowOff>
    </xdr:from>
    <xdr:ext cx="534377" cy="259045"/>
    <xdr:sp macro="" textlink="">
      <xdr:nvSpPr>
        <xdr:cNvPr id="79" name="人件費該当値テキスト">
          <a:extLst>
            <a:ext uri="{FF2B5EF4-FFF2-40B4-BE49-F238E27FC236}">
              <a16:creationId xmlns:a16="http://schemas.microsoft.com/office/drawing/2014/main" id="{00000000-0008-0000-0600-00004F000000}"/>
            </a:ext>
          </a:extLst>
        </xdr:cNvPr>
        <xdr:cNvSpPr txBox="1"/>
      </xdr:nvSpPr>
      <xdr:spPr>
        <a:xfrm>
          <a:off x="4686300" y="53840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123190</xdr:rowOff>
    </xdr:from>
    <xdr:to>
      <xdr:col>20</xdr:col>
      <xdr:colOff>38100</xdr:colOff>
      <xdr:row>34</xdr:row>
      <xdr:rowOff>53340</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3746500" y="5781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32</xdr:row>
      <xdr:rowOff>69867</xdr:rowOff>
    </xdr:from>
    <xdr:ext cx="534377"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3530111" y="5556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33</xdr:row>
      <xdr:rowOff>147513</xdr:rowOff>
    </xdr:from>
    <xdr:to>
      <xdr:col>15</xdr:col>
      <xdr:colOff>101600</xdr:colOff>
      <xdr:row>34</xdr:row>
      <xdr:rowOff>77663</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2857500" y="5805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32</xdr:row>
      <xdr:rowOff>94190</xdr:rowOff>
    </xdr:from>
    <xdr:ext cx="534377"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2641111" y="55805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19680</xdr:rowOff>
    </xdr:from>
    <xdr:to>
      <xdr:col>10</xdr:col>
      <xdr:colOff>165100</xdr:colOff>
      <xdr:row>34</xdr:row>
      <xdr:rowOff>121280</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1968500" y="5848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32</xdr:row>
      <xdr:rowOff>137807</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1752111" y="56242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28641</xdr:rowOff>
    </xdr:from>
    <xdr:to>
      <xdr:col>6</xdr:col>
      <xdr:colOff>38100</xdr:colOff>
      <xdr:row>34</xdr:row>
      <xdr:rowOff>130241</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079500" y="58579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32</xdr:row>
      <xdr:rowOff>146768</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863111" y="56331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6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6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60,517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6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6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98878</xdr:rowOff>
    </xdr:from>
    <xdr:to>
      <xdr:col>28</xdr:col>
      <xdr:colOff>114300</xdr:colOff>
      <xdr:row>59</xdr:row>
      <xdr:rowOff>98878</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128105</xdr:rowOff>
    </xdr:from>
    <xdr:ext cx="531299"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230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54</xdr:row>
      <xdr:rowOff>160762</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168291</xdr:rowOff>
    </xdr:from>
    <xdr:to>
      <xdr:col>24</xdr:col>
      <xdr:colOff>62865</xdr:colOff>
      <xdr:row>59</xdr:row>
      <xdr:rowOff>26396</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740791"/>
          <a:ext cx="1270" cy="14011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30223</xdr:rowOff>
    </xdr:from>
    <xdr:ext cx="534377"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10145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44,439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26396</xdr:rowOff>
    </xdr:from>
    <xdr:to>
      <xdr:col>24</xdr:col>
      <xdr:colOff>152400</xdr:colOff>
      <xdr:row>59</xdr:row>
      <xdr:rowOff>26396</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101419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114968</xdr:rowOff>
    </xdr:from>
    <xdr:ext cx="599010"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5160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130,249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168291</xdr:rowOff>
    </xdr:from>
    <xdr:to>
      <xdr:col>24</xdr:col>
      <xdr:colOff>152400</xdr:colOff>
      <xdr:row>50</xdr:row>
      <xdr:rowOff>168291</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7407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98209</xdr:rowOff>
    </xdr:from>
    <xdr:to>
      <xdr:col>24</xdr:col>
      <xdr:colOff>63500</xdr:colOff>
      <xdr:row>56</xdr:row>
      <xdr:rowOff>116432</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3797300" y="9699409"/>
          <a:ext cx="838200" cy="182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73026</xdr:rowOff>
    </xdr:from>
    <xdr:ext cx="534377"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67422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94599</xdr:rowOff>
    </xdr:from>
    <xdr:to>
      <xdr:col>24</xdr:col>
      <xdr:colOff>114300</xdr:colOff>
      <xdr:row>57</xdr:row>
      <xdr:rowOff>24749</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695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55</xdr:row>
      <xdr:rowOff>166969</xdr:rowOff>
    </xdr:from>
    <xdr:to>
      <xdr:col>19</xdr:col>
      <xdr:colOff>177800</xdr:colOff>
      <xdr:row>56</xdr:row>
      <xdr:rowOff>116432</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2908300" y="9596719"/>
          <a:ext cx="889000" cy="1209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154900</xdr:rowOff>
    </xdr:from>
    <xdr:to>
      <xdr:col>20</xdr:col>
      <xdr:colOff>38100</xdr:colOff>
      <xdr:row>57</xdr:row>
      <xdr:rowOff>85050</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756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76177</xdr:rowOff>
    </xdr:from>
    <xdr:ext cx="534377"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530111" y="98488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55</xdr:row>
      <xdr:rowOff>166969</xdr:rowOff>
    </xdr:from>
    <xdr:to>
      <xdr:col>15</xdr:col>
      <xdr:colOff>50800</xdr:colOff>
      <xdr:row>56</xdr:row>
      <xdr:rowOff>13578</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019300" y="9596719"/>
          <a:ext cx="889000" cy="180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96411</xdr:rowOff>
    </xdr:from>
    <xdr:to>
      <xdr:col>15</xdr:col>
      <xdr:colOff>101600</xdr:colOff>
      <xdr:row>57</xdr:row>
      <xdr:rowOff>26561</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697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17688</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41111" y="97903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13578</xdr:rowOff>
    </xdr:from>
    <xdr:to>
      <xdr:col>10</xdr:col>
      <xdr:colOff>114300</xdr:colOff>
      <xdr:row>57</xdr:row>
      <xdr:rowOff>101230</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1130300" y="9614778"/>
          <a:ext cx="889000" cy="2591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162966</xdr:rowOff>
    </xdr:from>
    <xdr:to>
      <xdr:col>10</xdr:col>
      <xdr:colOff>165100</xdr:colOff>
      <xdr:row>57</xdr:row>
      <xdr:rowOff>93116</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764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84243</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52111" y="9856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97521</xdr:rowOff>
    </xdr:from>
    <xdr:to>
      <xdr:col>6</xdr:col>
      <xdr:colOff>38100</xdr:colOff>
      <xdr:row>58</xdr:row>
      <xdr:rowOff>27671</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870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18798</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63111" y="9962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47409</xdr:rowOff>
    </xdr:from>
    <xdr:to>
      <xdr:col>24</xdr:col>
      <xdr:colOff>114300</xdr:colOff>
      <xdr:row>56</xdr:row>
      <xdr:rowOff>149009</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6486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70286</xdr:rowOff>
    </xdr:from>
    <xdr:ext cx="534377"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500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65632</xdr:rowOff>
    </xdr:from>
    <xdr:to>
      <xdr:col>20</xdr:col>
      <xdr:colOff>38100</xdr:colOff>
      <xdr:row>56</xdr:row>
      <xdr:rowOff>167232</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666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12309</xdr:rowOff>
    </xdr:from>
    <xdr:ext cx="534377"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530111" y="94420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55</xdr:row>
      <xdr:rowOff>116169</xdr:rowOff>
    </xdr:from>
    <xdr:to>
      <xdr:col>15</xdr:col>
      <xdr:colOff>101600</xdr:colOff>
      <xdr:row>56</xdr:row>
      <xdr:rowOff>46319</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5459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54</xdr:row>
      <xdr:rowOff>62846</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41111" y="93211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55</xdr:row>
      <xdr:rowOff>134228</xdr:rowOff>
    </xdr:from>
    <xdr:to>
      <xdr:col>10</xdr:col>
      <xdr:colOff>165100</xdr:colOff>
      <xdr:row>56</xdr:row>
      <xdr:rowOff>64378</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563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80905</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52111" y="93392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50430</xdr:rowOff>
    </xdr:from>
    <xdr:to>
      <xdr:col>6</xdr:col>
      <xdr:colOff>38100</xdr:colOff>
      <xdr:row>57</xdr:row>
      <xdr:rowOff>152030</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9823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168557</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63111" y="9598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25400</xdr:rowOff>
    </xdr:from>
    <xdr:to>
      <xdr:col>28</xdr:col>
      <xdr:colOff>114300</xdr:colOff>
      <xdr:row>78</xdr:row>
      <xdr:rowOff>25400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54627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82550</xdr:rowOff>
    </xdr:from>
    <xdr:to>
      <xdr:col>28</xdr:col>
      <xdr:colOff>114300</xdr:colOff>
      <xdr:row>71</xdr:row>
      <xdr:rowOff>82550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70</xdr:row>
      <xdr:rowOff>111777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11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維持補修費グラフ枠">
          <a:extLst>
            <a:ext uri="{FF2B5EF4-FFF2-40B4-BE49-F238E27FC236}">
              <a16:creationId xmlns:a16="http://schemas.microsoft.com/office/drawing/2014/main" id="{00000000-0008-0000-0600-0000A6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91580</xdr:rowOff>
    </xdr:from>
    <xdr:to>
      <xdr:col>24</xdr:col>
      <xdr:colOff>62865</xdr:colOff>
      <xdr:row>77</xdr:row>
      <xdr:rowOff>152502</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flipV="1">
          <a:off x="4633595" y="12093080"/>
          <a:ext cx="1270" cy="12610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156329</xdr:rowOff>
    </xdr:from>
    <xdr:ext cx="378565" cy="259045"/>
    <xdr:sp macro="" textlink="">
      <xdr:nvSpPr>
        <xdr:cNvPr id="168" name="維持補修費最小値テキスト">
          <a:extLst>
            <a:ext uri="{FF2B5EF4-FFF2-40B4-BE49-F238E27FC236}">
              <a16:creationId xmlns:a16="http://schemas.microsoft.com/office/drawing/2014/main" id="{00000000-0008-0000-0600-0000A8000000}"/>
            </a:ext>
          </a:extLst>
        </xdr:cNvPr>
        <xdr:cNvSpPr txBox="1"/>
      </xdr:nvSpPr>
      <xdr:spPr>
        <a:xfrm>
          <a:off x="4686300" y="1335797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152502</xdr:rowOff>
    </xdr:from>
    <xdr:to>
      <xdr:col>24</xdr:col>
      <xdr:colOff>152400</xdr:colOff>
      <xdr:row>77</xdr:row>
      <xdr:rowOff>152502</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4546600" y="133541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38257</xdr:rowOff>
    </xdr:from>
    <xdr:ext cx="534377" cy="259045"/>
    <xdr:sp macro="" textlink="">
      <xdr:nvSpPr>
        <xdr:cNvPr id="170" name="維持補修費最大値テキスト">
          <a:extLst>
            <a:ext uri="{FF2B5EF4-FFF2-40B4-BE49-F238E27FC236}">
              <a16:creationId xmlns:a16="http://schemas.microsoft.com/office/drawing/2014/main" id="{00000000-0008-0000-0600-0000AA000000}"/>
            </a:ext>
          </a:extLst>
        </xdr:cNvPr>
        <xdr:cNvSpPr txBox="1"/>
      </xdr:nvSpPr>
      <xdr:spPr>
        <a:xfrm>
          <a:off x="4686300" y="11868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91580</xdr:rowOff>
    </xdr:from>
    <xdr:to>
      <xdr:col>24</xdr:col>
      <xdr:colOff>152400</xdr:colOff>
      <xdr:row>70</xdr:row>
      <xdr:rowOff>91580</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2093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149301</xdr:rowOff>
    </xdr:from>
    <xdr:to>
      <xdr:col>24</xdr:col>
      <xdr:colOff>63500</xdr:colOff>
      <xdr:row>76</xdr:row>
      <xdr:rowOff>164218</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flipV="1">
          <a:off x="3797300" y="13179501"/>
          <a:ext cx="838200" cy="149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92289</xdr:rowOff>
    </xdr:from>
    <xdr:ext cx="469744" cy="259045"/>
    <xdr:sp macro="" textlink="">
      <xdr:nvSpPr>
        <xdr:cNvPr id="173" name="維持補修費平均値テキスト">
          <a:extLst>
            <a:ext uri="{FF2B5EF4-FFF2-40B4-BE49-F238E27FC236}">
              <a16:creationId xmlns:a16="http://schemas.microsoft.com/office/drawing/2014/main" id="{00000000-0008-0000-0600-0000AD000000}"/>
            </a:ext>
          </a:extLst>
        </xdr:cNvPr>
        <xdr:cNvSpPr txBox="1"/>
      </xdr:nvSpPr>
      <xdr:spPr>
        <a:xfrm>
          <a:off x="4686300" y="1295103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69411</xdr:rowOff>
    </xdr:from>
    <xdr:to>
      <xdr:col>24</xdr:col>
      <xdr:colOff>114300</xdr:colOff>
      <xdr:row>76</xdr:row>
      <xdr:rowOff>171011</xdr:rowOff>
    </xdr:to>
    <xdr:sp macro="" textlink="">
      <xdr:nvSpPr>
        <xdr:cNvPr id="174" name="フローチャート: 判断 173">
          <a:extLst>
            <a:ext uri="{FF2B5EF4-FFF2-40B4-BE49-F238E27FC236}">
              <a16:creationId xmlns:a16="http://schemas.microsoft.com/office/drawing/2014/main" id="{00000000-0008-0000-0600-0000AE000000}"/>
            </a:ext>
          </a:extLst>
        </xdr:cNvPr>
        <xdr:cNvSpPr/>
      </xdr:nvSpPr>
      <xdr:spPr>
        <a:xfrm>
          <a:off x="4584700" y="13099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163588</xdr:rowOff>
    </xdr:from>
    <xdr:to>
      <xdr:col>19</xdr:col>
      <xdr:colOff>177800</xdr:colOff>
      <xdr:row>76</xdr:row>
      <xdr:rowOff>164218</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2908300" y="13193788"/>
          <a:ext cx="889000" cy="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83241</xdr:rowOff>
    </xdr:from>
    <xdr:to>
      <xdr:col>20</xdr:col>
      <xdr:colOff>38100</xdr:colOff>
      <xdr:row>77</xdr:row>
      <xdr:rowOff>13391</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3746500" y="131134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75</xdr:row>
      <xdr:rowOff>29919</xdr:rowOff>
    </xdr:from>
    <xdr:ext cx="469744" cy="259045"/>
    <xdr:sp macro="" textlink="">
      <xdr:nvSpPr>
        <xdr:cNvPr id="177" name="テキスト ボックス 176">
          <a:extLst>
            <a:ext uri="{FF2B5EF4-FFF2-40B4-BE49-F238E27FC236}">
              <a16:creationId xmlns:a16="http://schemas.microsoft.com/office/drawing/2014/main" id="{00000000-0008-0000-0600-0000B1000000}"/>
            </a:ext>
          </a:extLst>
        </xdr:cNvPr>
        <xdr:cNvSpPr txBox="1"/>
      </xdr:nvSpPr>
      <xdr:spPr>
        <a:xfrm>
          <a:off x="3562428" y="128886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163588</xdr:rowOff>
    </xdr:from>
    <xdr:to>
      <xdr:col>15</xdr:col>
      <xdr:colOff>50800</xdr:colOff>
      <xdr:row>77</xdr:row>
      <xdr:rowOff>54490</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flipV="1">
          <a:off x="2019300" y="13193788"/>
          <a:ext cx="889000" cy="623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91415</xdr:rowOff>
    </xdr:from>
    <xdr:to>
      <xdr:col>15</xdr:col>
      <xdr:colOff>101600</xdr:colOff>
      <xdr:row>77</xdr:row>
      <xdr:rowOff>21565</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2857500" y="13121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75</xdr:row>
      <xdr:rowOff>38092</xdr:rowOff>
    </xdr:from>
    <xdr:ext cx="469744"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2673428" y="128968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27742</xdr:rowOff>
    </xdr:from>
    <xdr:to>
      <xdr:col>10</xdr:col>
      <xdr:colOff>114300</xdr:colOff>
      <xdr:row>77</xdr:row>
      <xdr:rowOff>54490</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a:off x="1130300" y="13229392"/>
          <a:ext cx="889000" cy="267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95244</xdr:rowOff>
    </xdr:from>
    <xdr:to>
      <xdr:col>10</xdr:col>
      <xdr:colOff>165100</xdr:colOff>
      <xdr:row>77</xdr:row>
      <xdr:rowOff>25394</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1968500" y="13125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75</xdr:row>
      <xdr:rowOff>41921</xdr:rowOff>
    </xdr:from>
    <xdr:ext cx="469744"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1784428" y="12900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112903</xdr:rowOff>
    </xdr:from>
    <xdr:to>
      <xdr:col>6</xdr:col>
      <xdr:colOff>38100</xdr:colOff>
      <xdr:row>77</xdr:row>
      <xdr:rowOff>43053</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079500" y="13143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75</xdr:row>
      <xdr:rowOff>59580</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895428" y="129183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98501</xdr:rowOff>
    </xdr:from>
    <xdr:to>
      <xdr:col>24</xdr:col>
      <xdr:colOff>114300</xdr:colOff>
      <xdr:row>77</xdr:row>
      <xdr:rowOff>28651</xdr:rowOff>
    </xdr:to>
    <xdr:sp macro="" textlink="">
      <xdr:nvSpPr>
        <xdr:cNvPr id="191" name="楕円 190">
          <a:extLst>
            <a:ext uri="{FF2B5EF4-FFF2-40B4-BE49-F238E27FC236}">
              <a16:creationId xmlns:a16="http://schemas.microsoft.com/office/drawing/2014/main" id="{00000000-0008-0000-0600-0000BF000000}"/>
            </a:ext>
          </a:extLst>
        </xdr:cNvPr>
        <xdr:cNvSpPr/>
      </xdr:nvSpPr>
      <xdr:spPr>
        <a:xfrm>
          <a:off x="4584700" y="131287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76928</xdr:rowOff>
    </xdr:from>
    <xdr:ext cx="469744" cy="259045"/>
    <xdr:sp macro="" textlink="">
      <xdr:nvSpPr>
        <xdr:cNvPr id="192" name="維持補修費該当値テキスト">
          <a:extLst>
            <a:ext uri="{FF2B5EF4-FFF2-40B4-BE49-F238E27FC236}">
              <a16:creationId xmlns:a16="http://schemas.microsoft.com/office/drawing/2014/main" id="{00000000-0008-0000-0600-0000C0000000}"/>
            </a:ext>
          </a:extLst>
        </xdr:cNvPr>
        <xdr:cNvSpPr txBox="1"/>
      </xdr:nvSpPr>
      <xdr:spPr>
        <a:xfrm>
          <a:off x="4686300" y="131071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113418</xdr:rowOff>
    </xdr:from>
    <xdr:to>
      <xdr:col>20</xdr:col>
      <xdr:colOff>38100</xdr:colOff>
      <xdr:row>77</xdr:row>
      <xdr:rowOff>43568</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3746500" y="13143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77</xdr:row>
      <xdr:rowOff>34695</xdr:rowOff>
    </xdr:from>
    <xdr:ext cx="469744"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3562428" y="132363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112788</xdr:rowOff>
    </xdr:from>
    <xdr:to>
      <xdr:col>15</xdr:col>
      <xdr:colOff>101600</xdr:colOff>
      <xdr:row>77</xdr:row>
      <xdr:rowOff>42938</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2857500" y="13142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77</xdr:row>
      <xdr:rowOff>34065</xdr:rowOff>
    </xdr:from>
    <xdr:ext cx="469744"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673428" y="13235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3690</xdr:rowOff>
    </xdr:from>
    <xdr:to>
      <xdr:col>10</xdr:col>
      <xdr:colOff>165100</xdr:colOff>
      <xdr:row>77</xdr:row>
      <xdr:rowOff>105290</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1968500" y="13205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77</xdr:row>
      <xdr:rowOff>96417</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1784428" y="13298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148392</xdr:rowOff>
    </xdr:from>
    <xdr:to>
      <xdr:col>6</xdr:col>
      <xdr:colOff>38100</xdr:colOff>
      <xdr:row>77</xdr:row>
      <xdr:rowOff>78542</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079500" y="13178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77</xdr:row>
      <xdr:rowOff>69669</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895428" y="132713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a:extLst>
            <a:ext uri="{FF2B5EF4-FFF2-40B4-BE49-F238E27FC236}">
              <a16:creationId xmlns:a16="http://schemas.microsoft.com/office/drawing/2014/main" id="{00000000-0008-0000-0600-0000C9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197,298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9" name="テキスト ボックス 208">
          <a:extLst>
            <a:ext uri="{FF2B5EF4-FFF2-40B4-BE49-F238E27FC236}">
              <a16:creationId xmlns:a16="http://schemas.microsoft.com/office/drawing/2014/main" id="{00000000-0008-0000-0600-0000D1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a:extLst>
            <a:ext uri="{FF2B5EF4-FFF2-40B4-BE49-F238E27FC236}">
              <a16:creationId xmlns:a16="http://schemas.microsoft.com/office/drawing/2014/main" id="{00000000-0008-0000-0600-0000D2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97</xdr:row>
      <xdr:rowOff>168927</xdr:rowOff>
    </xdr:from>
    <xdr:ext cx="595419" cy="259045"/>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166581" y="16799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95</xdr:row>
      <xdr:rowOff>54627</xdr:rowOff>
    </xdr:from>
    <xdr:ext cx="59541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166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111777</xdr:rowOff>
    </xdr:from>
    <xdr:ext cx="59541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166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2" name="扶助費グラフ枠">
          <a:extLst>
            <a:ext uri="{FF2B5EF4-FFF2-40B4-BE49-F238E27FC236}">
              <a16:creationId xmlns:a16="http://schemas.microsoft.com/office/drawing/2014/main" id="{00000000-0008-0000-0600-0000DE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83172</xdr:rowOff>
    </xdr:from>
    <xdr:to>
      <xdr:col>24</xdr:col>
      <xdr:colOff>62865</xdr:colOff>
      <xdr:row>99</xdr:row>
      <xdr:rowOff>8072</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flipV="1">
          <a:off x="4633595" y="15513672"/>
          <a:ext cx="1270" cy="14679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11899</xdr:rowOff>
    </xdr:from>
    <xdr:ext cx="534377" cy="259045"/>
    <xdr:sp macro="" textlink="">
      <xdr:nvSpPr>
        <xdr:cNvPr id="224" name="扶助費最小値テキスト">
          <a:extLst>
            <a:ext uri="{FF2B5EF4-FFF2-40B4-BE49-F238E27FC236}">
              <a16:creationId xmlns:a16="http://schemas.microsoft.com/office/drawing/2014/main" id="{00000000-0008-0000-0600-0000E0000000}"/>
            </a:ext>
          </a:extLst>
        </xdr:cNvPr>
        <xdr:cNvSpPr txBox="1"/>
      </xdr:nvSpPr>
      <xdr:spPr>
        <a:xfrm>
          <a:off x="4686300" y="169854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95,645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8072</xdr:rowOff>
    </xdr:from>
    <xdr:to>
      <xdr:col>24</xdr:col>
      <xdr:colOff>152400</xdr:colOff>
      <xdr:row>99</xdr:row>
      <xdr:rowOff>8072</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4546600" y="169816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29849</xdr:rowOff>
    </xdr:from>
    <xdr:ext cx="599010" cy="259045"/>
    <xdr:sp macro="" textlink="">
      <xdr:nvSpPr>
        <xdr:cNvPr id="226" name="扶助費最大値テキスト">
          <a:extLst>
            <a:ext uri="{FF2B5EF4-FFF2-40B4-BE49-F238E27FC236}">
              <a16:creationId xmlns:a16="http://schemas.microsoft.com/office/drawing/2014/main" id="{00000000-0008-0000-0600-0000E2000000}"/>
            </a:ext>
          </a:extLst>
        </xdr:cNvPr>
        <xdr:cNvSpPr txBox="1"/>
      </xdr:nvSpPr>
      <xdr:spPr>
        <a:xfrm>
          <a:off x="4686300" y="152888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256,182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83172</xdr:rowOff>
    </xdr:from>
    <xdr:to>
      <xdr:col>24</xdr:col>
      <xdr:colOff>152400</xdr:colOff>
      <xdr:row>90</xdr:row>
      <xdr:rowOff>83172</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a:off x="4546600" y="155136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64080</xdr:rowOff>
    </xdr:from>
    <xdr:to>
      <xdr:col>24</xdr:col>
      <xdr:colOff>63500</xdr:colOff>
      <xdr:row>97</xdr:row>
      <xdr:rowOff>158043</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flipV="1">
          <a:off x="3797300" y="16694730"/>
          <a:ext cx="838200" cy="939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38789</xdr:rowOff>
    </xdr:from>
    <xdr:ext cx="599010" cy="259045"/>
    <xdr:sp macro="" textlink="">
      <xdr:nvSpPr>
        <xdr:cNvPr id="229" name="扶助費平均値テキスト">
          <a:extLst>
            <a:ext uri="{FF2B5EF4-FFF2-40B4-BE49-F238E27FC236}">
              <a16:creationId xmlns:a16="http://schemas.microsoft.com/office/drawing/2014/main" id="{00000000-0008-0000-0600-0000E5000000}"/>
            </a:ext>
          </a:extLst>
        </xdr:cNvPr>
        <xdr:cNvSpPr txBox="1"/>
      </xdr:nvSpPr>
      <xdr:spPr>
        <a:xfrm>
          <a:off x="4686300" y="1632653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15912</xdr:rowOff>
    </xdr:from>
    <xdr:to>
      <xdr:col>24</xdr:col>
      <xdr:colOff>114300</xdr:colOff>
      <xdr:row>96</xdr:row>
      <xdr:rowOff>117512</xdr:rowOff>
    </xdr:to>
    <xdr:sp macro="" textlink="">
      <xdr:nvSpPr>
        <xdr:cNvPr id="230" name="フローチャート: 判断 229">
          <a:extLst>
            <a:ext uri="{FF2B5EF4-FFF2-40B4-BE49-F238E27FC236}">
              <a16:creationId xmlns:a16="http://schemas.microsoft.com/office/drawing/2014/main" id="{00000000-0008-0000-0600-0000E6000000}"/>
            </a:ext>
          </a:extLst>
        </xdr:cNvPr>
        <xdr:cNvSpPr/>
      </xdr:nvSpPr>
      <xdr:spPr>
        <a:xfrm>
          <a:off x="4584700" y="16475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158043</xdr:rowOff>
    </xdr:from>
    <xdr:to>
      <xdr:col>19</xdr:col>
      <xdr:colOff>177800</xdr:colOff>
      <xdr:row>98</xdr:row>
      <xdr:rowOff>76871</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flipV="1">
          <a:off x="2908300" y="16788693"/>
          <a:ext cx="889000" cy="902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89202</xdr:rowOff>
    </xdr:from>
    <xdr:to>
      <xdr:col>20</xdr:col>
      <xdr:colOff>38100</xdr:colOff>
      <xdr:row>97</xdr:row>
      <xdr:rowOff>19352</xdr:rowOff>
    </xdr:to>
    <xdr:sp macro="" textlink="">
      <xdr:nvSpPr>
        <xdr:cNvPr id="232" name="フローチャート: 判断 231">
          <a:extLst>
            <a:ext uri="{FF2B5EF4-FFF2-40B4-BE49-F238E27FC236}">
              <a16:creationId xmlns:a16="http://schemas.microsoft.com/office/drawing/2014/main" id="{00000000-0008-0000-0600-0000E8000000}"/>
            </a:ext>
          </a:extLst>
        </xdr:cNvPr>
        <xdr:cNvSpPr/>
      </xdr:nvSpPr>
      <xdr:spPr>
        <a:xfrm>
          <a:off x="3746500" y="165484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35879</xdr:rowOff>
    </xdr:from>
    <xdr:ext cx="599010" cy="259045"/>
    <xdr:sp macro="" textlink="">
      <xdr:nvSpPr>
        <xdr:cNvPr id="233" name="テキスト ボックス 232">
          <a:extLst>
            <a:ext uri="{FF2B5EF4-FFF2-40B4-BE49-F238E27FC236}">
              <a16:creationId xmlns:a16="http://schemas.microsoft.com/office/drawing/2014/main" id="{00000000-0008-0000-0600-0000E9000000}"/>
            </a:ext>
          </a:extLst>
        </xdr:cNvPr>
        <xdr:cNvSpPr txBox="1"/>
      </xdr:nvSpPr>
      <xdr:spPr>
        <a:xfrm>
          <a:off x="3497795" y="163236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163255</xdr:rowOff>
    </xdr:from>
    <xdr:to>
      <xdr:col>15</xdr:col>
      <xdr:colOff>50800</xdr:colOff>
      <xdr:row>98</xdr:row>
      <xdr:rowOff>76871</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a:off x="2019300" y="16793905"/>
          <a:ext cx="889000" cy="850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2059</xdr:rowOff>
    </xdr:from>
    <xdr:to>
      <xdr:col>15</xdr:col>
      <xdr:colOff>101600</xdr:colOff>
      <xdr:row>97</xdr:row>
      <xdr:rowOff>103659</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2857500" y="16632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95</xdr:row>
      <xdr:rowOff>120186</xdr:rowOff>
    </xdr:from>
    <xdr:ext cx="599010" cy="259045"/>
    <xdr:sp macro="" textlink="">
      <xdr:nvSpPr>
        <xdr:cNvPr id="236" name="テキスト ボックス 235">
          <a:extLst>
            <a:ext uri="{FF2B5EF4-FFF2-40B4-BE49-F238E27FC236}">
              <a16:creationId xmlns:a16="http://schemas.microsoft.com/office/drawing/2014/main" id="{00000000-0008-0000-0600-0000EC000000}"/>
            </a:ext>
          </a:extLst>
        </xdr:cNvPr>
        <xdr:cNvSpPr txBox="1"/>
      </xdr:nvSpPr>
      <xdr:spPr>
        <a:xfrm>
          <a:off x="2608795" y="164079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163255</xdr:rowOff>
    </xdr:from>
    <xdr:to>
      <xdr:col>10</xdr:col>
      <xdr:colOff>114300</xdr:colOff>
      <xdr:row>99</xdr:row>
      <xdr:rowOff>30265</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flipV="1">
          <a:off x="1130300" y="16793905"/>
          <a:ext cx="889000" cy="209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77415</xdr:rowOff>
    </xdr:from>
    <xdr:to>
      <xdr:col>10</xdr:col>
      <xdr:colOff>165100</xdr:colOff>
      <xdr:row>97</xdr:row>
      <xdr:rowOff>7565</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1968500" y="16536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24092</xdr:rowOff>
    </xdr:from>
    <xdr:ext cx="599010"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1719795" y="163118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5525</xdr:rowOff>
    </xdr:from>
    <xdr:to>
      <xdr:col>6</xdr:col>
      <xdr:colOff>38100</xdr:colOff>
      <xdr:row>98</xdr:row>
      <xdr:rowOff>107125</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1079500" y="16807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96</xdr:row>
      <xdr:rowOff>123652</xdr:rowOff>
    </xdr:from>
    <xdr:ext cx="599010"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830795" y="165828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13280</xdr:rowOff>
    </xdr:from>
    <xdr:to>
      <xdr:col>24</xdr:col>
      <xdr:colOff>114300</xdr:colOff>
      <xdr:row>97</xdr:row>
      <xdr:rowOff>114880</xdr:rowOff>
    </xdr:to>
    <xdr:sp macro="" textlink="">
      <xdr:nvSpPr>
        <xdr:cNvPr id="247" name="楕円 246">
          <a:extLst>
            <a:ext uri="{FF2B5EF4-FFF2-40B4-BE49-F238E27FC236}">
              <a16:creationId xmlns:a16="http://schemas.microsoft.com/office/drawing/2014/main" id="{00000000-0008-0000-0600-0000F7000000}"/>
            </a:ext>
          </a:extLst>
        </xdr:cNvPr>
        <xdr:cNvSpPr/>
      </xdr:nvSpPr>
      <xdr:spPr>
        <a:xfrm>
          <a:off x="4584700" y="16643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163157</xdr:rowOff>
    </xdr:from>
    <xdr:ext cx="599010" cy="259045"/>
    <xdr:sp macro="" textlink="">
      <xdr:nvSpPr>
        <xdr:cNvPr id="248" name="扶助費該当値テキスト">
          <a:extLst>
            <a:ext uri="{FF2B5EF4-FFF2-40B4-BE49-F238E27FC236}">
              <a16:creationId xmlns:a16="http://schemas.microsoft.com/office/drawing/2014/main" id="{00000000-0008-0000-0600-0000F8000000}"/>
            </a:ext>
          </a:extLst>
        </xdr:cNvPr>
        <xdr:cNvSpPr txBox="1"/>
      </xdr:nvSpPr>
      <xdr:spPr>
        <a:xfrm>
          <a:off x="4686300" y="166223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127,020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107243</xdr:rowOff>
    </xdr:from>
    <xdr:to>
      <xdr:col>20</xdr:col>
      <xdr:colOff>38100</xdr:colOff>
      <xdr:row>98</xdr:row>
      <xdr:rowOff>37393</xdr:rowOff>
    </xdr:to>
    <xdr:sp macro="" textlink="">
      <xdr:nvSpPr>
        <xdr:cNvPr id="249" name="楕円 248">
          <a:extLst>
            <a:ext uri="{FF2B5EF4-FFF2-40B4-BE49-F238E27FC236}">
              <a16:creationId xmlns:a16="http://schemas.microsoft.com/office/drawing/2014/main" id="{00000000-0008-0000-0600-0000F9000000}"/>
            </a:ext>
          </a:extLst>
        </xdr:cNvPr>
        <xdr:cNvSpPr/>
      </xdr:nvSpPr>
      <xdr:spPr>
        <a:xfrm>
          <a:off x="3746500" y="167378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98</xdr:row>
      <xdr:rowOff>28520</xdr:rowOff>
    </xdr:from>
    <xdr:ext cx="59901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3497795" y="168306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26071</xdr:rowOff>
    </xdr:from>
    <xdr:to>
      <xdr:col>15</xdr:col>
      <xdr:colOff>101600</xdr:colOff>
      <xdr:row>98</xdr:row>
      <xdr:rowOff>127671</xdr:rowOff>
    </xdr:to>
    <xdr:sp macro="" textlink="">
      <xdr:nvSpPr>
        <xdr:cNvPr id="251" name="楕円 250">
          <a:extLst>
            <a:ext uri="{FF2B5EF4-FFF2-40B4-BE49-F238E27FC236}">
              <a16:creationId xmlns:a16="http://schemas.microsoft.com/office/drawing/2014/main" id="{00000000-0008-0000-0600-0000FB000000}"/>
            </a:ext>
          </a:extLst>
        </xdr:cNvPr>
        <xdr:cNvSpPr/>
      </xdr:nvSpPr>
      <xdr:spPr>
        <a:xfrm>
          <a:off x="2857500" y="16828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98</xdr:row>
      <xdr:rowOff>118798</xdr:rowOff>
    </xdr:from>
    <xdr:ext cx="59901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2608795" y="169208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112455</xdr:rowOff>
    </xdr:from>
    <xdr:to>
      <xdr:col>10</xdr:col>
      <xdr:colOff>165100</xdr:colOff>
      <xdr:row>98</xdr:row>
      <xdr:rowOff>42605</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1968500" y="16743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98</xdr:row>
      <xdr:rowOff>33732</xdr:rowOff>
    </xdr:from>
    <xdr:ext cx="59901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1719795" y="168358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150915</xdr:rowOff>
    </xdr:from>
    <xdr:to>
      <xdr:col>6</xdr:col>
      <xdr:colOff>38100</xdr:colOff>
      <xdr:row>99</xdr:row>
      <xdr:rowOff>81065</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1079500" y="16953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72192</xdr:rowOff>
    </xdr:from>
    <xdr:ext cx="534377"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863111" y="170457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7" name="正方形/長方形 256">
          <a:extLst>
            <a:ext uri="{FF2B5EF4-FFF2-40B4-BE49-F238E27FC236}">
              <a16:creationId xmlns:a16="http://schemas.microsoft.com/office/drawing/2014/main" id="{00000000-0008-0000-0600-000001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58" name="正方形/長方形 257">
          <a:extLst>
            <a:ext uri="{FF2B5EF4-FFF2-40B4-BE49-F238E27FC236}">
              <a16:creationId xmlns:a16="http://schemas.microsoft.com/office/drawing/2014/main" id="{00000000-0008-0000-0600-000002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59" name="正方形/長方形 258">
          <a:extLst>
            <a:ext uri="{FF2B5EF4-FFF2-40B4-BE49-F238E27FC236}">
              <a16:creationId xmlns:a16="http://schemas.microsoft.com/office/drawing/2014/main" id="{00000000-0008-0000-0600-000003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0" name="正方形/長方形 259">
          <a:extLst>
            <a:ext uri="{FF2B5EF4-FFF2-40B4-BE49-F238E27FC236}">
              <a16:creationId xmlns:a16="http://schemas.microsoft.com/office/drawing/2014/main" id="{00000000-0008-0000-0600-000004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49,008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5" name="テキスト ボックス 264">
          <a:extLst>
            <a:ext uri="{FF2B5EF4-FFF2-40B4-BE49-F238E27FC236}">
              <a16:creationId xmlns:a16="http://schemas.microsoft.com/office/drawing/2014/main" id="{00000000-0008-0000-0600-000009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6" name="直線コネクタ 265">
          <a:extLst>
            <a:ext uri="{FF2B5EF4-FFF2-40B4-BE49-F238E27FC236}">
              <a16:creationId xmlns:a16="http://schemas.microsoft.com/office/drawing/2014/main" id="{00000000-0008-0000-0600-00000A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67" name="直線コネクタ 266">
          <a:extLst>
            <a:ext uri="{FF2B5EF4-FFF2-40B4-BE49-F238E27FC236}">
              <a16:creationId xmlns:a16="http://schemas.microsoft.com/office/drawing/2014/main" id="{00000000-0008-0000-0600-00000B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68" name="テキスト ボックス 267">
          <a:extLst>
            <a:ext uri="{FF2B5EF4-FFF2-40B4-BE49-F238E27FC236}">
              <a16:creationId xmlns:a16="http://schemas.microsoft.com/office/drawing/2014/main" id="{00000000-0008-0000-0600-00000C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69" name="直線コネクタ 268">
          <a:extLst>
            <a:ext uri="{FF2B5EF4-FFF2-40B4-BE49-F238E27FC236}">
              <a16:creationId xmlns:a16="http://schemas.microsoft.com/office/drawing/2014/main" id="{00000000-0008-0000-0600-00000D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144434</xdr:rowOff>
    </xdr:from>
    <xdr:ext cx="531299" cy="259045"/>
    <xdr:sp macro="" textlink="">
      <xdr:nvSpPr>
        <xdr:cNvPr id="270" name="テキスト ボックス 269">
          <a:extLst>
            <a:ext uri="{FF2B5EF4-FFF2-40B4-BE49-F238E27FC236}">
              <a16:creationId xmlns:a16="http://schemas.microsoft.com/office/drawing/2014/main" id="{00000000-0008-0000-0600-00000E010000}"/>
            </a:ext>
          </a:extLst>
        </xdr:cNvPr>
        <xdr:cNvSpPr txBox="1"/>
      </xdr:nvSpPr>
      <xdr:spPr>
        <a:xfrm>
          <a:off x="6072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160763</xdr:rowOff>
    </xdr:from>
    <xdr:ext cx="531299" cy="259045"/>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072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5641</xdr:rowOff>
    </xdr:from>
    <xdr:ext cx="531299"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072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1" name="補助費等グラフ枠">
          <a:extLst>
            <a:ext uri="{FF2B5EF4-FFF2-40B4-BE49-F238E27FC236}">
              <a16:creationId xmlns:a16="http://schemas.microsoft.com/office/drawing/2014/main" id="{00000000-0008-0000-0600-000019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109514</xdr:rowOff>
    </xdr:from>
    <xdr:to>
      <xdr:col>54</xdr:col>
      <xdr:colOff>189865</xdr:colOff>
      <xdr:row>38</xdr:row>
      <xdr:rowOff>58329</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flipV="1">
          <a:off x="10475595" y="5253014"/>
          <a:ext cx="1270" cy="13204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62156</xdr:rowOff>
    </xdr:from>
    <xdr:ext cx="534377" cy="259045"/>
    <xdr:sp macro="" textlink="">
      <xdr:nvSpPr>
        <xdr:cNvPr id="283" name="補助費等最小値テキスト">
          <a:extLst>
            <a:ext uri="{FF2B5EF4-FFF2-40B4-BE49-F238E27FC236}">
              <a16:creationId xmlns:a16="http://schemas.microsoft.com/office/drawing/2014/main" id="{00000000-0008-0000-0600-00001B010000}"/>
            </a:ext>
          </a:extLst>
        </xdr:cNvPr>
        <xdr:cNvSpPr txBox="1"/>
      </xdr:nvSpPr>
      <xdr:spPr>
        <a:xfrm>
          <a:off x="10528300" y="65772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19,475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58329</xdr:rowOff>
    </xdr:from>
    <xdr:to>
      <xdr:col>55</xdr:col>
      <xdr:colOff>88900</xdr:colOff>
      <xdr:row>38</xdr:row>
      <xdr:rowOff>58329</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10388600" y="657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56191</xdr:rowOff>
    </xdr:from>
    <xdr:ext cx="599010" cy="259045"/>
    <xdr:sp macro="" textlink="">
      <xdr:nvSpPr>
        <xdr:cNvPr id="285" name="補助費等最大値テキスト">
          <a:extLst>
            <a:ext uri="{FF2B5EF4-FFF2-40B4-BE49-F238E27FC236}">
              <a16:creationId xmlns:a16="http://schemas.microsoft.com/office/drawing/2014/main" id="{00000000-0008-0000-0600-00001D010000}"/>
            </a:ext>
          </a:extLst>
        </xdr:cNvPr>
        <xdr:cNvSpPr txBox="1"/>
      </xdr:nvSpPr>
      <xdr:spPr>
        <a:xfrm>
          <a:off x="10528300" y="50282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140,773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109514</xdr:rowOff>
    </xdr:from>
    <xdr:to>
      <xdr:col>55</xdr:col>
      <xdr:colOff>88900</xdr:colOff>
      <xdr:row>30</xdr:row>
      <xdr:rowOff>109514</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10388600" y="52530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62096</xdr:rowOff>
    </xdr:from>
    <xdr:to>
      <xdr:col>55</xdr:col>
      <xdr:colOff>0</xdr:colOff>
      <xdr:row>37</xdr:row>
      <xdr:rowOff>93871</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flipV="1">
          <a:off x="9639300" y="6405746"/>
          <a:ext cx="838200" cy="317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82875</xdr:rowOff>
    </xdr:from>
    <xdr:ext cx="534377" cy="259045"/>
    <xdr:sp macro="" textlink="">
      <xdr:nvSpPr>
        <xdr:cNvPr id="288" name="補助費等平均値テキスト">
          <a:extLst>
            <a:ext uri="{FF2B5EF4-FFF2-40B4-BE49-F238E27FC236}">
              <a16:creationId xmlns:a16="http://schemas.microsoft.com/office/drawing/2014/main" id="{00000000-0008-0000-0600-000020010000}"/>
            </a:ext>
          </a:extLst>
        </xdr:cNvPr>
        <xdr:cNvSpPr txBox="1"/>
      </xdr:nvSpPr>
      <xdr:spPr>
        <a:xfrm>
          <a:off x="10528300" y="60836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59998</xdr:rowOff>
    </xdr:from>
    <xdr:to>
      <xdr:col>55</xdr:col>
      <xdr:colOff>50800</xdr:colOff>
      <xdr:row>36</xdr:row>
      <xdr:rowOff>161598</xdr:rowOff>
    </xdr:to>
    <xdr:sp macro="" textlink="">
      <xdr:nvSpPr>
        <xdr:cNvPr id="289" name="フローチャート: 判断 288">
          <a:extLst>
            <a:ext uri="{FF2B5EF4-FFF2-40B4-BE49-F238E27FC236}">
              <a16:creationId xmlns:a16="http://schemas.microsoft.com/office/drawing/2014/main" id="{00000000-0008-0000-0600-000021010000}"/>
            </a:ext>
          </a:extLst>
        </xdr:cNvPr>
        <xdr:cNvSpPr/>
      </xdr:nvSpPr>
      <xdr:spPr>
        <a:xfrm>
          <a:off x="10426700" y="6232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70946</xdr:rowOff>
    </xdr:from>
    <xdr:to>
      <xdr:col>50</xdr:col>
      <xdr:colOff>114300</xdr:colOff>
      <xdr:row>37</xdr:row>
      <xdr:rowOff>93871</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8750300" y="6414596"/>
          <a:ext cx="889000" cy="229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53260</xdr:rowOff>
    </xdr:from>
    <xdr:to>
      <xdr:col>50</xdr:col>
      <xdr:colOff>165100</xdr:colOff>
      <xdr:row>36</xdr:row>
      <xdr:rowOff>154860</xdr:rowOff>
    </xdr:to>
    <xdr:sp macro="" textlink="">
      <xdr:nvSpPr>
        <xdr:cNvPr id="291" name="フローチャート: 判断 290">
          <a:extLst>
            <a:ext uri="{FF2B5EF4-FFF2-40B4-BE49-F238E27FC236}">
              <a16:creationId xmlns:a16="http://schemas.microsoft.com/office/drawing/2014/main" id="{00000000-0008-0000-0600-000023010000}"/>
            </a:ext>
          </a:extLst>
        </xdr:cNvPr>
        <xdr:cNvSpPr/>
      </xdr:nvSpPr>
      <xdr:spPr>
        <a:xfrm>
          <a:off x="9588500" y="6225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34</xdr:row>
      <xdr:rowOff>171387</xdr:rowOff>
    </xdr:from>
    <xdr:ext cx="534377" cy="259045"/>
    <xdr:sp macro="" textlink="">
      <xdr:nvSpPr>
        <xdr:cNvPr id="292" name="テキスト ボックス 291">
          <a:extLst>
            <a:ext uri="{FF2B5EF4-FFF2-40B4-BE49-F238E27FC236}">
              <a16:creationId xmlns:a16="http://schemas.microsoft.com/office/drawing/2014/main" id="{00000000-0008-0000-0600-000024010000}"/>
            </a:ext>
          </a:extLst>
        </xdr:cNvPr>
        <xdr:cNvSpPr txBox="1"/>
      </xdr:nvSpPr>
      <xdr:spPr>
        <a:xfrm>
          <a:off x="9372111" y="60006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70946</xdr:rowOff>
    </xdr:from>
    <xdr:to>
      <xdr:col>45</xdr:col>
      <xdr:colOff>177800</xdr:colOff>
      <xdr:row>37</xdr:row>
      <xdr:rowOff>107718</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flipV="1">
          <a:off x="7861300" y="6414596"/>
          <a:ext cx="889000" cy="36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35614</xdr:rowOff>
    </xdr:from>
    <xdr:to>
      <xdr:col>46</xdr:col>
      <xdr:colOff>38100</xdr:colOff>
      <xdr:row>36</xdr:row>
      <xdr:rowOff>137214</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8699500" y="6207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34</xdr:row>
      <xdr:rowOff>153741</xdr:rowOff>
    </xdr:from>
    <xdr:ext cx="534377" cy="259045"/>
    <xdr:sp macro="" textlink="">
      <xdr:nvSpPr>
        <xdr:cNvPr id="295" name="テキスト ボックス 294">
          <a:extLst>
            <a:ext uri="{FF2B5EF4-FFF2-40B4-BE49-F238E27FC236}">
              <a16:creationId xmlns:a16="http://schemas.microsoft.com/office/drawing/2014/main" id="{00000000-0008-0000-0600-000027010000}"/>
            </a:ext>
          </a:extLst>
        </xdr:cNvPr>
        <xdr:cNvSpPr txBox="1"/>
      </xdr:nvSpPr>
      <xdr:spPr>
        <a:xfrm>
          <a:off x="8483111" y="5983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31</xdr:row>
      <xdr:rowOff>12892</xdr:rowOff>
    </xdr:from>
    <xdr:to>
      <xdr:col>41</xdr:col>
      <xdr:colOff>50800</xdr:colOff>
      <xdr:row>37</xdr:row>
      <xdr:rowOff>107718</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a:off x="6972300" y="5327842"/>
          <a:ext cx="889000" cy="11235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73714</xdr:rowOff>
    </xdr:from>
    <xdr:to>
      <xdr:col>41</xdr:col>
      <xdr:colOff>101600</xdr:colOff>
      <xdr:row>37</xdr:row>
      <xdr:rowOff>3864</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7810500" y="6245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20391</xdr:rowOff>
    </xdr:from>
    <xdr:ext cx="534377" cy="259045"/>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7594111" y="6021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13527</xdr:rowOff>
    </xdr:from>
    <xdr:to>
      <xdr:col>36</xdr:col>
      <xdr:colOff>165100</xdr:colOff>
      <xdr:row>30</xdr:row>
      <xdr:rowOff>115127</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6921500" y="5157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28</xdr:row>
      <xdr:rowOff>131654</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6672795" y="49322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144,924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11296</xdr:rowOff>
    </xdr:from>
    <xdr:to>
      <xdr:col>55</xdr:col>
      <xdr:colOff>50800</xdr:colOff>
      <xdr:row>37</xdr:row>
      <xdr:rowOff>112896</xdr:rowOff>
    </xdr:to>
    <xdr:sp macro="" textlink="">
      <xdr:nvSpPr>
        <xdr:cNvPr id="306" name="楕円 305">
          <a:extLst>
            <a:ext uri="{FF2B5EF4-FFF2-40B4-BE49-F238E27FC236}">
              <a16:creationId xmlns:a16="http://schemas.microsoft.com/office/drawing/2014/main" id="{00000000-0008-0000-0600-000032010000}"/>
            </a:ext>
          </a:extLst>
        </xdr:cNvPr>
        <xdr:cNvSpPr/>
      </xdr:nvSpPr>
      <xdr:spPr>
        <a:xfrm>
          <a:off x="10426700" y="6354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161173</xdr:rowOff>
    </xdr:from>
    <xdr:ext cx="534377" cy="259045"/>
    <xdr:sp macro="" textlink="">
      <xdr:nvSpPr>
        <xdr:cNvPr id="307" name="補助費等該当値テキスト">
          <a:extLst>
            <a:ext uri="{FF2B5EF4-FFF2-40B4-BE49-F238E27FC236}">
              <a16:creationId xmlns:a16="http://schemas.microsoft.com/office/drawing/2014/main" id="{00000000-0008-0000-0600-000033010000}"/>
            </a:ext>
          </a:extLst>
        </xdr:cNvPr>
        <xdr:cNvSpPr txBox="1"/>
      </xdr:nvSpPr>
      <xdr:spPr>
        <a:xfrm>
          <a:off x="10528300" y="63333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43071</xdr:rowOff>
    </xdr:from>
    <xdr:to>
      <xdr:col>50</xdr:col>
      <xdr:colOff>165100</xdr:colOff>
      <xdr:row>37</xdr:row>
      <xdr:rowOff>144671</xdr:rowOff>
    </xdr:to>
    <xdr:sp macro="" textlink="">
      <xdr:nvSpPr>
        <xdr:cNvPr id="308" name="楕円 307">
          <a:extLst>
            <a:ext uri="{FF2B5EF4-FFF2-40B4-BE49-F238E27FC236}">
              <a16:creationId xmlns:a16="http://schemas.microsoft.com/office/drawing/2014/main" id="{00000000-0008-0000-0600-000034010000}"/>
            </a:ext>
          </a:extLst>
        </xdr:cNvPr>
        <xdr:cNvSpPr/>
      </xdr:nvSpPr>
      <xdr:spPr>
        <a:xfrm>
          <a:off x="9588500" y="6386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135798</xdr:rowOff>
    </xdr:from>
    <xdr:ext cx="534377"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9372111" y="64794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20146</xdr:rowOff>
    </xdr:from>
    <xdr:to>
      <xdr:col>46</xdr:col>
      <xdr:colOff>38100</xdr:colOff>
      <xdr:row>37</xdr:row>
      <xdr:rowOff>121746</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8699500" y="6363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112873</xdr:rowOff>
    </xdr:from>
    <xdr:ext cx="534377"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8483111" y="64565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56918</xdr:rowOff>
    </xdr:from>
    <xdr:to>
      <xdr:col>41</xdr:col>
      <xdr:colOff>101600</xdr:colOff>
      <xdr:row>37</xdr:row>
      <xdr:rowOff>158518</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7810500" y="6400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149644</xdr:rowOff>
    </xdr:from>
    <xdr:ext cx="534377"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7594111" y="64932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133542</xdr:rowOff>
    </xdr:from>
    <xdr:to>
      <xdr:col>36</xdr:col>
      <xdr:colOff>165100</xdr:colOff>
      <xdr:row>31</xdr:row>
      <xdr:rowOff>63692</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6921500" y="5277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31</xdr:row>
      <xdr:rowOff>54819</xdr:rowOff>
    </xdr:from>
    <xdr:ext cx="599010"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6672795" y="53697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6" name="正方形/長方形 315">
          <a:extLst>
            <a:ext uri="{FF2B5EF4-FFF2-40B4-BE49-F238E27FC236}">
              <a16:creationId xmlns:a16="http://schemas.microsoft.com/office/drawing/2014/main" id="{00000000-0008-0000-0600-00003C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7" name="正方形/長方形 316">
          <a:extLst>
            <a:ext uri="{FF2B5EF4-FFF2-40B4-BE49-F238E27FC236}">
              <a16:creationId xmlns:a16="http://schemas.microsoft.com/office/drawing/2014/main" id="{00000000-0008-0000-0600-00003D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4" name="テキスト ボックス 323">
          <a:extLst>
            <a:ext uri="{FF2B5EF4-FFF2-40B4-BE49-F238E27FC236}">
              <a16:creationId xmlns:a16="http://schemas.microsoft.com/office/drawing/2014/main" id="{00000000-0008-0000-0600-000044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5" name="直線コネクタ 324">
          <a:extLst>
            <a:ext uri="{FF2B5EF4-FFF2-40B4-BE49-F238E27FC236}">
              <a16:creationId xmlns:a16="http://schemas.microsoft.com/office/drawing/2014/main" id="{00000000-0008-0000-0600-000045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26" name="直線コネクタ 325">
          <a:extLst>
            <a:ext uri="{FF2B5EF4-FFF2-40B4-BE49-F238E27FC236}">
              <a16:creationId xmlns:a16="http://schemas.microsoft.com/office/drawing/2014/main" id="{00000000-0008-0000-0600-000046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27" name="テキスト ボックス 326">
          <a:extLst>
            <a:ext uri="{FF2B5EF4-FFF2-40B4-BE49-F238E27FC236}">
              <a16:creationId xmlns:a16="http://schemas.microsoft.com/office/drawing/2014/main" id="{00000000-0008-0000-0600-000047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普通建設事業費グラフ枠">
          <a:extLst>
            <a:ext uri="{FF2B5EF4-FFF2-40B4-BE49-F238E27FC236}">
              <a16:creationId xmlns:a16="http://schemas.microsoft.com/office/drawing/2014/main" id="{00000000-0008-0000-0600-000054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50949</xdr:rowOff>
    </xdr:from>
    <xdr:to>
      <xdr:col>54</xdr:col>
      <xdr:colOff>189865</xdr:colOff>
      <xdr:row>58</xdr:row>
      <xdr:rowOff>100468</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flipV="1">
          <a:off x="10475595" y="8794899"/>
          <a:ext cx="1270" cy="12496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104295</xdr:rowOff>
    </xdr:from>
    <xdr:ext cx="534377" cy="259045"/>
    <xdr:sp macro="" textlink="">
      <xdr:nvSpPr>
        <xdr:cNvPr id="342" name="普通建設事業費最小値テキスト">
          <a:extLst>
            <a:ext uri="{FF2B5EF4-FFF2-40B4-BE49-F238E27FC236}">
              <a16:creationId xmlns:a16="http://schemas.microsoft.com/office/drawing/2014/main" id="{00000000-0008-0000-0600-000056010000}"/>
            </a:ext>
          </a:extLst>
        </xdr:cNvPr>
        <xdr:cNvSpPr txBox="1"/>
      </xdr:nvSpPr>
      <xdr:spPr>
        <a:xfrm>
          <a:off x="10528300" y="100483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100468</xdr:rowOff>
    </xdr:from>
    <xdr:to>
      <xdr:col>55</xdr:col>
      <xdr:colOff>88900</xdr:colOff>
      <xdr:row>58</xdr:row>
      <xdr:rowOff>100468</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10388600" y="100445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169076</xdr:rowOff>
    </xdr:from>
    <xdr:ext cx="599010" cy="259045"/>
    <xdr:sp macro="" textlink="">
      <xdr:nvSpPr>
        <xdr:cNvPr id="344" name="普通建設事業費最大値テキスト">
          <a:extLst>
            <a:ext uri="{FF2B5EF4-FFF2-40B4-BE49-F238E27FC236}">
              <a16:creationId xmlns:a16="http://schemas.microsoft.com/office/drawing/2014/main" id="{00000000-0008-0000-0600-000058010000}"/>
            </a:ext>
          </a:extLst>
        </xdr:cNvPr>
        <xdr:cNvSpPr txBox="1"/>
      </xdr:nvSpPr>
      <xdr:spPr>
        <a:xfrm>
          <a:off x="10528300" y="85701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130,403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50949</xdr:rowOff>
    </xdr:from>
    <xdr:to>
      <xdr:col>55</xdr:col>
      <xdr:colOff>88900</xdr:colOff>
      <xdr:row>51</xdr:row>
      <xdr:rowOff>50949</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10388600" y="87948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110134</xdr:rowOff>
    </xdr:from>
    <xdr:to>
      <xdr:col>55</xdr:col>
      <xdr:colOff>0</xdr:colOff>
      <xdr:row>58</xdr:row>
      <xdr:rowOff>47988</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flipV="1">
          <a:off x="9639300" y="9882784"/>
          <a:ext cx="838200" cy="10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43425</xdr:rowOff>
    </xdr:from>
    <xdr:ext cx="534377" cy="259045"/>
    <xdr:sp macro="" textlink="">
      <xdr:nvSpPr>
        <xdr:cNvPr id="347" name="普通建設事業費平均値テキスト">
          <a:extLst>
            <a:ext uri="{FF2B5EF4-FFF2-40B4-BE49-F238E27FC236}">
              <a16:creationId xmlns:a16="http://schemas.microsoft.com/office/drawing/2014/main" id="{00000000-0008-0000-0600-00005B010000}"/>
            </a:ext>
          </a:extLst>
        </xdr:cNvPr>
        <xdr:cNvSpPr txBox="1"/>
      </xdr:nvSpPr>
      <xdr:spPr>
        <a:xfrm>
          <a:off x="10528300" y="947317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49,779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20548</xdr:rowOff>
    </xdr:from>
    <xdr:to>
      <xdr:col>55</xdr:col>
      <xdr:colOff>50800</xdr:colOff>
      <xdr:row>56</xdr:row>
      <xdr:rowOff>122148</xdr:rowOff>
    </xdr:to>
    <xdr:sp macro="" textlink="">
      <xdr:nvSpPr>
        <xdr:cNvPr id="348" name="フローチャート: 判断 347">
          <a:extLst>
            <a:ext uri="{FF2B5EF4-FFF2-40B4-BE49-F238E27FC236}">
              <a16:creationId xmlns:a16="http://schemas.microsoft.com/office/drawing/2014/main" id="{00000000-0008-0000-0600-00005C010000}"/>
            </a:ext>
          </a:extLst>
        </xdr:cNvPr>
        <xdr:cNvSpPr/>
      </xdr:nvSpPr>
      <xdr:spPr>
        <a:xfrm>
          <a:off x="10426700" y="96217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47988</xdr:rowOff>
    </xdr:from>
    <xdr:to>
      <xdr:col>50</xdr:col>
      <xdr:colOff>114300</xdr:colOff>
      <xdr:row>58</xdr:row>
      <xdr:rowOff>118179</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flipV="1">
          <a:off x="8750300" y="9992088"/>
          <a:ext cx="889000" cy="70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77089</xdr:rowOff>
    </xdr:from>
    <xdr:to>
      <xdr:col>50</xdr:col>
      <xdr:colOff>165100</xdr:colOff>
      <xdr:row>57</xdr:row>
      <xdr:rowOff>7239</xdr:rowOff>
    </xdr:to>
    <xdr:sp macro="" textlink="">
      <xdr:nvSpPr>
        <xdr:cNvPr id="350" name="フローチャート: 判断 349">
          <a:extLst>
            <a:ext uri="{FF2B5EF4-FFF2-40B4-BE49-F238E27FC236}">
              <a16:creationId xmlns:a16="http://schemas.microsoft.com/office/drawing/2014/main" id="{00000000-0008-0000-0600-00005E010000}"/>
            </a:ext>
          </a:extLst>
        </xdr:cNvPr>
        <xdr:cNvSpPr/>
      </xdr:nvSpPr>
      <xdr:spPr>
        <a:xfrm>
          <a:off x="9588500" y="96782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23766</xdr:rowOff>
    </xdr:from>
    <xdr:ext cx="534377" cy="259045"/>
    <xdr:sp macro="" textlink="">
      <xdr:nvSpPr>
        <xdr:cNvPr id="351" name="テキスト ボックス 350">
          <a:extLst>
            <a:ext uri="{FF2B5EF4-FFF2-40B4-BE49-F238E27FC236}">
              <a16:creationId xmlns:a16="http://schemas.microsoft.com/office/drawing/2014/main" id="{00000000-0008-0000-0600-00005F010000}"/>
            </a:ext>
          </a:extLst>
        </xdr:cNvPr>
        <xdr:cNvSpPr txBox="1"/>
      </xdr:nvSpPr>
      <xdr:spPr>
        <a:xfrm>
          <a:off x="9372111" y="94535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67713</xdr:rowOff>
    </xdr:from>
    <xdr:to>
      <xdr:col>45</xdr:col>
      <xdr:colOff>177800</xdr:colOff>
      <xdr:row>58</xdr:row>
      <xdr:rowOff>118179</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a:off x="7861300" y="9840363"/>
          <a:ext cx="889000" cy="2219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106089</xdr:rowOff>
    </xdr:from>
    <xdr:to>
      <xdr:col>46</xdr:col>
      <xdr:colOff>38100</xdr:colOff>
      <xdr:row>57</xdr:row>
      <xdr:rowOff>36239</xdr:rowOff>
    </xdr:to>
    <xdr:sp macro="" textlink="">
      <xdr:nvSpPr>
        <xdr:cNvPr id="353" name="フローチャート: 判断 352">
          <a:extLst>
            <a:ext uri="{FF2B5EF4-FFF2-40B4-BE49-F238E27FC236}">
              <a16:creationId xmlns:a16="http://schemas.microsoft.com/office/drawing/2014/main" id="{00000000-0008-0000-0600-000061010000}"/>
            </a:ext>
          </a:extLst>
        </xdr:cNvPr>
        <xdr:cNvSpPr/>
      </xdr:nvSpPr>
      <xdr:spPr>
        <a:xfrm>
          <a:off x="8699500" y="97072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52766</xdr:rowOff>
    </xdr:from>
    <xdr:ext cx="534377" cy="259045"/>
    <xdr:sp macro="" textlink="">
      <xdr:nvSpPr>
        <xdr:cNvPr id="354" name="テキスト ボックス 353">
          <a:extLst>
            <a:ext uri="{FF2B5EF4-FFF2-40B4-BE49-F238E27FC236}">
              <a16:creationId xmlns:a16="http://schemas.microsoft.com/office/drawing/2014/main" id="{00000000-0008-0000-0600-000062010000}"/>
            </a:ext>
          </a:extLst>
        </xdr:cNvPr>
        <xdr:cNvSpPr txBox="1"/>
      </xdr:nvSpPr>
      <xdr:spPr>
        <a:xfrm>
          <a:off x="8483111" y="94825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10160</xdr:rowOff>
    </xdr:from>
    <xdr:to>
      <xdr:col>41</xdr:col>
      <xdr:colOff>50800</xdr:colOff>
      <xdr:row>57</xdr:row>
      <xdr:rowOff>67713</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a:off x="6972300" y="9782810"/>
          <a:ext cx="889000" cy="575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83947</xdr:rowOff>
    </xdr:from>
    <xdr:to>
      <xdr:col>41</xdr:col>
      <xdr:colOff>101600</xdr:colOff>
      <xdr:row>57</xdr:row>
      <xdr:rowOff>14097</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7810500" y="96851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30624</xdr:rowOff>
    </xdr:from>
    <xdr:ext cx="534377"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7594111" y="9460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81704</xdr:rowOff>
    </xdr:from>
    <xdr:to>
      <xdr:col>36</xdr:col>
      <xdr:colOff>165100</xdr:colOff>
      <xdr:row>57</xdr:row>
      <xdr:rowOff>11854</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6921500" y="9682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28381</xdr:rowOff>
    </xdr:from>
    <xdr:ext cx="534377"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6705111" y="94581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59334</xdr:rowOff>
    </xdr:from>
    <xdr:to>
      <xdr:col>55</xdr:col>
      <xdr:colOff>50800</xdr:colOff>
      <xdr:row>57</xdr:row>
      <xdr:rowOff>160934</xdr:rowOff>
    </xdr:to>
    <xdr:sp macro="" textlink="">
      <xdr:nvSpPr>
        <xdr:cNvPr id="365" name="楕円 364">
          <a:extLst>
            <a:ext uri="{FF2B5EF4-FFF2-40B4-BE49-F238E27FC236}">
              <a16:creationId xmlns:a16="http://schemas.microsoft.com/office/drawing/2014/main" id="{00000000-0008-0000-0600-00006D010000}"/>
            </a:ext>
          </a:extLst>
        </xdr:cNvPr>
        <xdr:cNvSpPr/>
      </xdr:nvSpPr>
      <xdr:spPr>
        <a:xfrm>
          <a:off x="10426700" y="9831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37761</xdr:rowOff>
    </xdr:from>
    <xdr:ext cx="534377" cy="259045"/>
    <xdr:sp macro="" textlink="">
      <xdr:nvSpPr>
        <xdr:cNvPr id="366" name="普通建設事業費該当値テキスト">
          <a:extLst>
            <a:ext uri="{FF2B5EF4-FFF2-40B4-BE49-F238E27FC236}">
              <a16:creationId xmlns:a16="http://schemas.microsoft.com/office/drawing/2014/main" id="{00000000-0008-0000-0600-00006E010000}"/>
            </a:ext>
          </a:extLst>
        </xdr:cNvPr>
        <xdr:cNvSpPr txBox="1"/>
      </xdr:nvSpPr>
      <xdr:spPr>
        <a:xfrm>
          <a:off x="10528300" y="98104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168638</xdr:rowOff>
    </xdr:from>
    <xdr:to>
      <xdr:col>50</xdr:col>
      <xdr:colOff>165100</xdr:colOff>
      <xdr:row>58</xdr:row>
      <xdr:rowOff>98788</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9588500" y="9941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89915</xdr:rowOff>
    </xdr:from>
    <xdr:ext cx="534377"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9372111" y="10034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67379</xdr:rowOff>
    </xdr:from>
    <xdr:to>
      <xdr:col>46</xdr:col>
      <xdr:colOff>38100</xdr:colOff>
      <xdr:row>58</xdr:row>
      <xdr:rowOff>168979</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8699500" y="100114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160106</xdr:rowOff>
    </xdr:from>
    <xdr:ext cx="534377"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8483111" y="10104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16913</xdr:rowOff>
    </xdr:from>
    <xdr:to>
      <xdr:col>41</xdr:col>
      <xdr:colOff>101600</xdr:colOff>
      <xdr:row>57</xdr:row>
      <xdr:rowOff>118513</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7810500" y="9789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109640</xdr:rowOff>
    </xdr:from>
    <xdr:ext cx="534377"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7594111" y="98822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130810</xdr:rowOff>
    </xdr:from>
    <xdr:to>
      <xdr:col>36</xdr:col>
      <xdr:colOff>165100</xdr:colOff>
      <xdr:row>57</xdr:row>
      <xdr:rowOff>60960</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6921500" y="9732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52087</xdr:rowOff>
    </xdr:from>
    <xdr:ext cx="534377"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6705111" y="98247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3" name="テキスト ボックス 382">
          <a:extLst>
            <a:ext uri="{FF2B5EF4-FFF2-40B4-BE49-F238E27FC236}">
              <a16:creationId xmlns:a16="http://schemas.microsoft.com/office/drawing/2014/main" id="{00000000-0008-0000-0600-00007F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a:extLst>
            <a:ext uri="{FF2B5EF4-FFF2-40B4-BE49-F238E27FC236}">
              <a16:creationId xmlns:a16="http://schemas.microsoft.com/office/drawing/2014/main" id="{00000000-0008-0000-0600-000080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5" name="普通建設事業費 （ うち新規整備　）グラフ枠">
          <a:extLst>
            <a:ext uri="{FF2B5EF4-FFF2-40B4-BE49-F238E27FC236}">
              <a16:creationId xmlns:a16="http://schemas.microsoft.com/office/drawing/2014/main" id="{00000000-0008-0000-0600-00008B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26315</xdr:rowOff>
    </xdr:from>
    <xdr:to>
      <xdr:col>54</xdr:col>
      <xdr:colOff>189865</xdr:colOff>
      <xdr:row>78</xdr:row>
      <xdr:rowOff>138374</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flipV="1">
          <a:off x="10475595" y="12199265"/>
          <a:ext cx="1270" cy="13122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142201</xdr:rowOff>
    </xdr:from>
    <xdr:ext cx="313932" cy="259045"/>
    <xdr:sp macro="" textlink="">
      <xdr:nvSpPr>
        <xdr:cNvPr id="397" name="普通建設事業費 （ うち新規整備　）最小値テキスト">
          <a:extLst>
            <a:ext uri="{FF2B5EF4-FFF2-40B4-BE49-F238E27FC236}">
              <a16:creationId xmlns:a16="http://schemas.microsoft.com/office/drawing/2014/main" id="{00000000-0008-0000-0600-00008D010000}"/>
            </a:ext>
          </a:extLst>
        </xdr:cNvPr>
        <xdr:cNvSpPr txBox="1"/>
      </xdr:nvSpPr>
      <xdr:spPr>
        <a:xfrm>
          <a:off x="10528300" y="1351530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138374</xdr:rowOff>
    </xdr:from>
    <xdr:to>
      <xdr:col>55</xdr:col>
      <xdr:colOff>88900</xdr:colOff>
      <xdr:row>78</xdr:row>
      <xdr:rowOff>138374</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10388600" y="135114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144442</xdr:rowOff>
    </xdr:from>
    <xdr:ext cx="534377" cy="259045"/>
    <xdr:sp macro="" textlink="">
      <xdr:nvSpPr>
        <xdr:cNvPr id="399" name="普通建設事業費 （ うち新規整備　）最大値テキスト">
          <a:extLst>
            <a:ext uri="{FF2B5EF4-FFF2-40B4-BE49-F238E27FC236}">
              <a16:creationId xmlns:a16="http://schemas.microsoft.com/office/drawing/2014/main" id="{00000000-0008-0000-0600-00008F010000}"/>
            </a:ext>
          </a:extLst>
        </xdr:cNvPr>
        <xdr:cNvSpPr txBox="1"/>
      </xdr:nvSpPr>
      <xdr:spPr>
        <a:xfrm>
          <a:off x="10528300" y="119744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57,460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26315</xdr:rowOff>
    </xdr:from>
    <xdr:to>
      <xdr:col>55</xdr:col>
      <xdr:colOff>88900</xdr:colOff>
      <xdr:row>71</xdr:row>
      <xdr:rowOff>26315</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10388600" y="121992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67280</xdr:rowOff>
    </xdr:from>
    <xdr:to>
      <xdr:col>55</xdr:col>
      <xdr:colOff>0</xdr:colOff>
      <xdr:row>78</xdr:row>
      <xdr:rowOff>82093</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flipV="1">
          <a:off x="9639300" y="13268930"/>
          <a:ext cx="838200" cy="1862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136261</xdr:rowOff>
    </xdr:from>
    <xdr:ext cx="534377" cy="259045"/>
    <xdr:sp macro="" textlink="">
      <xdr:nvSpPr>
        <xdr:cNvPr id="402" name="普通建設事業費 （ うち新規整備　）平均値テキスト">
          <a:extLst>
            <a:ext uri="{FF2B5EF4-FFF2-40B4-BE49-F238E27FC236}">
              <a16:creationId xmlns:a16="http://schemas.microsoft.com/office/drawing/2014/main" id="{00000000-0008-0000-0600-000092010000}"/>
            </a:ext>
          </a:extLst>
        </xdr:cNvPr>
        <xdr:cNvSpPr txBox="1"/>
      </xdr:nvSpPr>
      <xdr:spPr>
        <a:xfrm>
          <a:off x="10528300" y="129950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113384</xdr:rowOff>
    </xdr:from>
    <xdr:to>
      <xdr:col>55</xdr:col>
      <xdr:colOff>50800</xdr:colOff>
      <xdr:row>77</xdr:row>
      <xdr:rowOff>43534</xdr:rowOff>
    </xdr:to>
    <xdr:sp macro="" textlink="">
      <xdr:nvSpPr>
        <xdr:cNvPr id="403" name="フローチャート: 判断 402">
          <a:extLst>
            <a:ext uri="{FF2B5EF4-FFF2-40B4-BE49-F238E27FC236}">
              <a16:creationId xmlns:a16="http://schemas.microsoft.com/office/drawing/2014/main" id="{00000000-0008-0000-0600-000093010000}"/>
            </a:ext>
          </a:extLst>
        </xdr:cNvPr>
        <xdr:cNvSpPr/>
      </xdr:nvSpPr>
      <xdr:spPr>
        <a:xfrm>
          <a:off x="10426700" y="13143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59644</xdr:rowOff>
    </xdr:from>
    <xdr:to>
      <xdr:col>50</xdr:col>
      <xdr:colOff>114300</xdr:colOff>
      <xdr:row>78</xdr:row>
      <xdr:rowOff>82093</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8750300" y="13432744"/>
          <a:ext cx="889000" cy="224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2694</xdr:rowOff>
    </xdr:from>
    <xdr:to>
      <xdr:col>50</xdr:col>
      <xdr:colOff>165100</xdr:colOff>
      <xdr:row>77</xdr:row>
      <xdr:rowOff>104294</xdr:rowOff>
    </xdr:to>
    <xdr:sp macro="" textlink="">
      <xdr:nvSpPr>
        <xdr:cNvPr id="405" name="フローチャート: 判断 404">
          <a:extLst>
            <a:ext uri="{FF2B5EF4-FFF2-40B4-BE49-F238E27FC236}">
              <a16:creationId xmlns:a16="http://schemas.microsoft.com/office/drawing/2014/main" id="{00000000-0008-0000-0600-000095010000}"/>
            </a:ext>
          </a:extLst>
        </xdr:cNvPr>
        <xdr:cNvSpPr/>
      </xdr:nvSpPr>
      <xdr:spPr>
        <a:xfrm>
          <a:off x="9588500" y="13204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120821</xdr:rowOff>
    </xdr:from>
    <xdr:ext cx="534377" cy="259045"/>
    <xdr:sp macro="" textlink="">
      <xdr:nvSpPr>
        <xdr:cNvPr id="406" name="テキスト ボックス 405">
          <a:extLst>
            <a:ext uri="{FF2B5EF4-FFF2-40B4-BE49-F238E27FC236}">
              <a16:creationId xmlns:a16="http://schemas.microsoft.com/office/drawing/2014/main" id="{00000000-0008-0000-0600-000096010000}"/>
            </a:ext>
          </a:extLst>
        </xdr:cNvPr>
        <xdr:cNvSpPr txBox="1"/>
      </xdr:nvSpPr>
      <xdr:spPr>
        <a:xfrm>
          <a:off x="9372111" y="129795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105936</xdr:rowOff>
    </xdr:from>
    <xdr:to>
      <xdr:col>45</xdr:col>
      <xdr:colOff>177800</xdr:colOff>
      <xdr:row>78</xdr:row>
      <xdr:rowOff>59644</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a:off x="7861300" y="13307586"/>
          <a:ext cx="889000" cy="1251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171104</xdr:rowOff>
    </xdr:from>
    <xdr:to>
      <xdr:col>46</xdr:col>
      <xdr:colOff>38100</xdr:colOff>
      <xdr:row>77</xdr:row>
      <xdr:rowOff>101254</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8699500" y="13201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117781</xdr:rowOff>
    </xdr:from>
    <xdr:ext cx="534377"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8483111" y="12976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75</xdr:row>
      <xdr:rowOff>87442</xdr:rowOff>
    </xdr:from>
    <xdr:to>
      <xdr:col>41</xdr:col>
      <xdr:colOff>50800</xdr:colOff>
      <xdr:row>77</xdr:row>
      <xdr:rowOff>105936</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a:off x="6972300" y="12946192"/>
          <a:ext cx="889000" cy="3613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14788</xdr:rowOff>
    </xdr:from>
    <xdr:to>
      <xdr:col>41</xdr:col>
      <xdr:colOff>101600</xdr:colOff>
      <xdr:row>77</xdr:row>
      <xdr:rowOff>116388</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7810500" y="13216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132915</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7594111" y="12991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114412</xdr:rowOff>
    </xdr:from>
    <xdr:to>
      <xdr:col>36</xdr:col>
      <xdr:colOff>165100</xdr:colOff>
      <xdr:row>77</xdr:row>
      <xdr:rowOff>44562</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6921500" y="13144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35689</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6705111" y="132373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16480</xdr:rowOff>
    </xdr:from>
    <xdr:to>
      <xdr:col>55</xdr:col>
      <xdr:colOff>50800</xdr:colOff>
      <xdr:row>77</xdr:row>
      <xdr:rowOff>118080</xdr:rowOff>
    </xdr:to>
    <xdr:sp macro="" textlink="">
      <xdr:nvSpPr>
        <xdr:cNvPr id="420" name="楕円 419">
          <a:extLst>
            <a:ext uri="{FF2B5EF4-FFF2-40B4-BE49-F238E27FC236}">
              <a16:creationId xmlns:a16="http://schemas.microsoft.com/office/drawing/2014/main" id="{00000000-0008-0000-0600-0000A4010000}"/>
            </a:ext>
          </a:extLst>
        </xdr:cNvPr>
        <xdr:cNvSpPr/>
      </xdr:nvSpPr>
      <xdr:spPr>
        <a:xfrm>
          <a:off x="10426700" y="13218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166357</xdr:rowOff>
    </xdr:from>
    <xdr:ext cx="534377" cy="259045"/>
    <xdr:sp macro="" textlink="">
      <xdr:nvSpPr>
        <xdr:cNvPr id="421" name="普通建設事業費 （ うち新規整備　）該当値テキスト">
          <a:extLst>
            <a:ext uri="{FF2B5EF4-FFF2-40B4-BE49-F238E27FC236}">
              <a16:creationId xmlns:a16="http://schemas.microsoft.com/office/drawing/2014/main" id="{00000000-0008-0000-0600-0000A5010000}"/>
            </a:ext>
          </a:extLst>
        </xdr:cNvPr>
        <xdr:cNvSpPr txBox="1"/>
      </xdr:nvSpPr>
      <xdr:spPr>
        <a:xfrm>
          <a:off x="10528300" y="131965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31293</xdr:rowOff>
    </xdr:from>
    <xdr:to>
      <xdr:col>50</xdr:col>
      <xdr:colOff>165100</xdr:colOff>
      <xdr:row>78</xdr:row>
      <xdr:rowOff>132893</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9588500" y="134043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124020</xdr:rowOff>
    </xdr:from>
    <xdr:ext cx="469744"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9404428" y="134971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8844</xdr:rowOff>
    </xdr:from>
    <xdr:to>
      <xdr:col>46</xdr:col>
      <xdr:colOff>38100</xdr:colOff>
      <xdr:row>78</xdr:row>
      <xdr:rowOff>110444</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8699500" y="13381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101571</xdr:rowOff>
    </xdr:from>
    <xdr:ext cx="469744"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8515428" y="13474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55136</xdr:rowOff>
    </xdr:from>
    <xdr:to>
      <xdr:col>41</xdr:col>
      <xdr:colOff>101600</xdr:colOff>
      <xdr:row>77</xdr:row>
      <xdr:rowOff>156736</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7810500" y="13256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77</xdr:row>
      <xdr:rowOff>147863</xdr:rowOff>
    </xdr:from>
    <xdr:ext cx="469744"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7626428" y="133495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36642</xdr:rowOff>
    </xdr:from>
    <xdr:to>
      <xdr:col>36</xdr:col>
      <xdr:colOff>165100</xdr:colOff>
      <xdr:row>75</xdr:row>
      <xdr:rowOff>138242</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6921500" y="12895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73</xdr:row>
      <xdr:rowOff>154769</xdr:rowOff>
    </xdr:from>
    <xdr:ext cx="534377"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6705111" y="126706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0" name="正方形/長方形 429">
          <a:extLst>
            <a:ext uri="{FF2B5EF4-FFF2-40B4-BE49-F238E27FC236}">
              <a16:creationId xmlns:a16="http://schemas.microsoft.com/office/drawing/2014/main" id="{00000000-0008-0000-0600-0000AE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1" name="正方形/長方形 430">
          <a:extLst>
            <a:ext uri="{FF2B5EF4-FFF2-40B4-BE49-F238E27FC236}">
              <a16:creationId xmlns:a16="http://schemas.microsoft.com/office/drawing/2014/main" id="{00000000-0008-0000-0600-0000AF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33,209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8" name="テキスト ボックス 437">
          <a:extLst>
            <a:ext uri="{FF2B5EF4-FFF2-40B4-BE49-F238E27FC236}">
              <a16:creationId xmlns:a16="http://schemas.microsoft.com/office/drawing/2014/main" id="{00000000-0008-0000-0600-0000B6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9" name="直線コネクタ 438">
          <a:extLst>
            <a:ext uri="{FF2B5EF4-FFF2-40B4-BE49-F238E27FC236}">
              <a16:creationId xmlns:a16="http://schemas.microsoft.com/office/drawing/2014/main" id="{00000000-0008-0000-0600-0000B7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0" name="直線コネクタ 439">
          <a:extLst>
            <a:ext uri="{FF2B5EF4-FFF2-40B4-BE49-F238E27FC236}">
              <a16:creationId xmlns:a16="http://schemas.microsoft.com/office/drawing/2014/main" id="{00000000-0008-0000-0600-0000B8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95</xdr:row>
      <xdr:rowOff>54627</xdr:rowOff>
    </xdr:from>
    <xdr:ext cx="531299"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072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92</xdr:row>
      <xdr:rowOff>111777</xdr:rowOff>
    </xdr:from>
    <xdr:ext cx="531299" cy="259045"/>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072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89</xdr:row>
      <xdr:rowOff>168927</xdr:rowOff>
    </xdr:from>
    <xdr:ext cx="531299"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72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87</xdr:row>
      <xdr:rowOff>54627</xdr:rowOff>
    </xdr:from>
    <xdr:ext cx="531299"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072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0" name="普通建設事業費 （ うち更新整備　）グラフ枠">
          <a:extLst>
            <a:ext uri="{FF2B5EF4-FFF2-40B4-BE49-F238E27FC236}">
              <a16:creationId xmlns:a16="http://schemas.microsoft.com/office/drawing/2014/main" id="{00000000-0008-0000-0600-0000C2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77406</xdr:rowOff>
    </xdr:from>
    <xdr:to>
      <xdr:col>54</xdr:col>
      <xdr:colOff>189865</xdr:colOff>
      <xdr:row>98</xdr:row>
      <xdr:rowOff>4643</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flipV="1">
          <a:off x="10475595" y="15507906"/>
          <a:ext cx="1270" cy="12988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8470</xdr:rowOff>
    </xdr:from>
    <xdr:ext cx="469744" cy="259045"/>
    <xdr:sp macro="" textlink="">
      <xdr:nvSpPr>
        <xdr:cNvPr id="452" name="普通建設事業費 （ うち更新整備　）最小値テキスト">
          <a:extLst>
            <a:ext uri="{FF2B5EF4-FFF2-40B4-BE49-F238E27FC236}">
              <a16:creationId xmlns:a16="http://schemas.microsoft.com/office/drawing/2014/main" id="{00000000-0008-0000-0600-0000C4010000}"/>
            </a:ext>
          </a:extLst>
        </xdr:cNvPr>
        <xdr:cNvSpPr txBox="1"/>
      </xdr:nvSpPr>
      <xdr:spPr>
        <a:xfrm>
          <a:off x="10528300" y="168105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4643</xdr:rowOff>
    </xdr:from>
    <xdr:to>
      <xdr:col>55</xdr:col>
      <xdr:colOff>88900</xdr:colOff>
      <xdr:row>98</xdr:row>
      <xdr:rowOff>4643</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10388600" y="16806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24083</xdr:rowOff>
    </xdr:from>
    <xdr:ext cx="534377" cy="259045"/>
    <xdr:sp macro="" textlink="">
      <xdr:nvSpPr>
        <xdr:cNvPr id="454" name="普通建設事業費 （ うち更新整備　）最大値テキスト">
          <a:extLst>
            <a:ext uri="{FF2B5EF4-FFF2-40B4-BE49-F238E27FC236}">
              <a16:creationId xmlns:a16="http://schemas.microsoft.com/office/drawing/2014/main" id="{00000000-0008-0000-0600-0000C6010000}"/>
            </a:ext>
          </a:extLst>
        </xdr:cNvPr>
        <xdr:cNvSpPr txBox="1"/>
      </xdr:nvSpPr>
      <xdr:spPr>
        <a:xfrm>
          <a:off x="10528300" y="15283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62,725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77406</xdr:rowOff>
    </xdr:from>
    <xdr:to>
      <xdr:col>55</xdr:col>
      <xdr:colOff>88900</xdr:colOff>
      <xdr:row>90</xdr:row>
      <xdr:rowOff>77406</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10388600" y="155079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37858</xdr:rowOff>
    </xdr:from>
    <xdr:to>
      <xdr:col>55</xdr:col>
      <xdr:colOff>0</xdr:colOff>
      <xdr:row>96</xdr:row>
      <xdr:rowOff>170996</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flipV="1">
          <a:off x="9639300" y="16497058"/>
          <a:ext cx="838200" cy="1331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93</xdr:row>
      <xdr:rowOff>162069</xdr:rowOff>
    </xdr:from>
    <xdr:ext cx="534377" cy="259045"/>
    <xdr:sp macro="" textlink="">
      <xdr:nvSpPr>
        <xdr:cNvPr id="457" name="普通建設事業費 （ うち更新整備　）平均値テキスト">
          <a:extLst>
            <a:ext uri="{FF2B5EF4-FFF2-40B4-BE49-F238E27FC236}">
              <a16:creationId xmlns:a16="http://schemas.microsoft.com/office/drawing/2014/main" id="{00000000-0008-0000-0600-0000C9010000}"/>
            </a:ext>
          </a:extLst>
        </xdr:cNvPr>
        <xdr:cNvSpPr txBox="1"/>
      </xdr:nvSpPr>
      <xdr:spPr>
        <a:xfrm>
          <a:off x="10528300" y="1610691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139192</xdr:rowOff>
    </xdr:from>
    <xdr:to>
      <xdr:col>55</xdr:col>
      <xdr:colOff>50800</xdr:colOff>
      <xdr:row>95</xdr:row>
      <xdr:rowOff>69342</xdr:rowOff>
    </xdr:to>
    <xdr:sp macro="" textlink="">
      <xdr:nvSpPr>
        <xdr:cNvPr id="458" name="フローチャート: 判断 457">
          <a:extLst>
            <a:ext uri="{FF2B5EF4-FFF2-40B4-BE49-F238E27FC236}">
              <a16:creationId xmlns:a16="http://schemas.microsoft.com/office/drawing/2014/main" id="{00000000-0008-0000-0600-0000CA010000}"/>
            </a:ext>
          </a:extLst>
        </xdr:cNvPr>
        <xdr:cNvSpPr/>
      </xdr:nvSpPr>
      <xdr:spPr>
        <a:xfrm>
          <a:off x="10426700" y="16255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170996</xdr:rowOff>
    </xdr:from>
    <xdr:to>
      <xdr:col>50</xdr:col>
      <xdr:colOff>114300</xdr:colOff>
      <xdr:row>97</xdr:row>
      <xdr:rowOff>83601</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flipV="1">
          <a:off x="8750300" y="16630196"/>
          <a:ext cx="889000" cy="84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43821</xdr:rowOff>
    </xdr:from>
    <xdr:to>
      <xdr:col>50</xdr:col>
      <xdr:colOff>165100</xdr:colOff>
      <xdr:row>95</xdr:row>
      <xdr:rowOff>145421</xdr:rowOff>
    </xdr:to>
    <xdr:sp macro="" textlink="">
      <xdr:nvSpPr>
        <xdr:cNvPr id="460" name="フローチャート: 判断 459">
          <a:extLst>
            <a:ext uri="{FF2B5EF4-FFF2-40B4-BE49-F238E27FC236}">
              <a16:creationId xmlns:a16="http://schemas.microsoft.com/office/drawing/2014/main" id="{00000000-0008-0000-0600-0000CC010000}"/>
            </a:ext>
          </a:extLst>
        </xdr:cNvPr>
        <xdr:cNvSpPr/>
      </xdr:nvSpPr>
      <xdr:spPr>
        <a:xfrm>
          <a:off x="9588500" y="16331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161948</xdr:rowOff>
    </xdr:from>
    <xdr:ext cx="534377" cy="259045"/>
    <xdr:sp macro="" textlink="">
      <xdr:nvSpPr>
        <xdr:cNvPr id="461" name="テキスト ボックス 460">
          <a:extLst>
            <a:ext uri="{FF2B5EF4-FFF2-40B4-BE49-F238E27FC236}">
              <a16:creationId xmlns:a16="http://schemas.microsoft.com/office/drawing/2014/main" id="{00000000-0008-0000-0600-0000CD010000}"/>
            </a:ext>
          </a:extLst>
        </xdr:cNvPr>
        <xdr:cNvSpPr txBox="1"/>
      </xdr:nvSpPr>
      <xdr:spPr>
        <a:xfrm>
          <a:off x="9372111" y="161067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159657</xdr:rowOff>
    </xdr:from>
    <xdr:to>
      <xdr:col>45</xdr:col>
      <xdr:colOff>177800</xdr:colOff>
      <xdr:row>97</xdr:row>
      <xdr:rowOff>83601</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7861300" y="16447407"/>
          <a:ext cx="889000" cy="2668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99164</xdr:rowOff>
    </xdr:from>
    <xdr:to>
      <xdr:col>46</xdr:col>
      <xdr:colOff>38100</xdr:colOff>
      <xdr:row>96</xdr:row>
      <xdr:rowOff>29314</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8699500" y="16386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45841</xdr:rowOff>
    </xdr:from>
    <xdr:ext cx="534377"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8483111" y="16162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159657</xdr:rowOff>
    </xdr:from>
    <xdr:to>
      <xdr:col>41</xdr:col>
      <xdr:colOff>50800</xdr:colOff>
      <xdr:row>97</xdr:row>
      <xdr:rowOff>35230</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flipV="1">
          <a:off x="6972300" y="16447407"/>
          <a:ext cx="889000" cy="2184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82224</xdr:rowOff>
    </xdr:from>
    <xdr:to>
      <xdr:col>41</xdr:col>
      <xdr:colOff>101600</xdr:colOff>
      <xdr:row>96</xdr:row>
      <xdr:rowOff>12374</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7810500" y="16369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28901</xdr:rowOff>
    </xdr:from>
    <xdr:ext cx="534377"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7594111" y="16145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99850</xdr:rowOff>
    </xdr:from>
    <xdr:to>
      <xdr:col>36</xdr:col>
      <xdr:colOff>165100</xdr:colOff>
      <xdr:row>96</xdr:row>
      <xdr:rowOff>30000</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6921500" y="1638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46527</xdr:rowOff>
    </xdr:from>
    <xdr:ext cx="534377"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6705111" y="161628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158508</xdr:rowOff>
    </xdr:from>
    <xdr:to>
      <xdr:col>55</xdr:col>
      <xdr:colOff>50800</xdr:colOff>
      <xdr:row>96</xdr:row>
      <xdr:rowOff>88658</xdr:rowOff>
    </xdr:to>
    <xdr:sp macro="" textlink="">
      <xdr:nvSpPr>
        <xdr:cNvPr id="475" name="楕円 474">
          <a:extLst>
            <a:ext uri="{FF2B5EF4-FFF2-40B4-BE49-F238E27FC236}">
              <a16:creationId xmlns:a16="http://schemas.microsoft.com/office/drawing/2014/main" id="{00000000-0008-0000-0600-0000DB010000}"/>
            </a:ext>
          </a:extLst>
        </xdr:cNvPr>
        <xdr:cNvSpPr/>
      </xdr:nvSpPr>
      <xdr:spPr>
        <a:xfrm>
          <a:off x="10426700" y="16446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136935</xdr:rowOff>
    </xdr:from>
    <xdr:ext cx="534377" cy="259045"/>
    <xdr:sp macro="" textlink="">
      <xdr:nvSpPr>
        <xdr:cNvPr id="476" name="普通建設事業費 （ うち更新整備　）該当値テキスト">
          <a:extLst>
            <a:ext uri="{FF2B5EF4-FFF2-40B4-BE49-F238E27FC236}">
              <a16:creationId xmlns:a16="http://schemas.microsoft.com/office/drawing/2014/main" id="{00000000-0008-0000-0600-0000DC010000}"/>
            </a:ext>
          </a:extLst>
        </xdr:cNvPr>
        <xdr:cNvSpPr txBox="1"/>
      </xdr:nvSpPr>
      <xdr:spPr>
        <a:xfrm>
          <a:off x="10528300" y="164246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120196</xdr:rowOff>
    </xdr:from>
    <xdr:to>
      <xdr:col>50</xdr:col>
      <xdr:colOff>165100</xdr:colOff>
      <xdr:row>97</xdr:row>
      <xdr:rowOff>50346</xdr:rowOff>
    </xdr:to>
    <xdr:sp macro="" textlink="">
      <xdr:nvSpPr>
        <xdr:cNvPr id="477" name="楕円 476">
          <a:extLst>
            <a:ext uri="{FF2B5EF4-FFF2-40B4-BE49-F238E27FC236}">
              <a16:creationId xmlns:a16="http://schemas.microsoft.com/office/drawing/2014/main" id="{00000000-0008-0000-0600-0000DD010000}"/>
            </a:ext>
          </a:extLst>
        </xdr:cNvPr>
        <xdr:cNvSpPr/>
      </xdr:nvSpPr>
      <xdr:spPr>
        <a:xfrm>
          <a:off x="9588500" y="16579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41473</xdr:rowOff>
    </xdr:from>
    <xdr:ext cx="534377"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9372111" y="166721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32801</xdr:rowOff>
    </xdr:from>
    <xdr:to>
      <xdr:col>46</xdr:col>
      <xdr:colOff>38100</xdr:colOff>
      <xdr:row>97</xdr:row>
      <xdr:rowOff>134401</xdr:rowOff>
    </xdr:to>
    <xdr:sp macro="" textlink="">
      <xdr:nvSpPr>
        <xdr:cNvPr id="479" name="楕円 478">
          <a:extLst>
            <a:ext uri="{FF2B5EF4-FFF2-40B4-BE49-F238E27FC236}">
              <a16:creationId xmlns:a16="http://schemas.microsoft.com/office/drawing/2014/main" id="{00000000-0008-0000-0600-0000DF010000}"/>
            </a:ext>
          </a:extLst>
        </xdr:cNvPr>
        <xdr:cNvSpPr/>
      </xdr:nvSpPr>
      <xdr:spPr>
        <a:xfrm>
          <a:off x="8699500" y="16663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97</xdr:row>
      <xdr:rowOff>125528</xdr:rowOff>
    </xdr:from>
    <xdr:ext cx="469744"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8515428" y="167561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108857</xdr:rowOff>
    </xdr:from>
    <xdr:to>
      <xdr:col>41</xdr:col>
      <xdr:colOff>101600</xdr:colOff>
      <xdr:row>96</xdr:row>
      <xdr:rowOff>39007</xdr:rowOff>
    </xdr:to>
    <xdr:sp macro="" textlink="">
      <xdr:nvSpPr>
        <xdr:cNvPr id="481" name="楕円 480">
          <a:extLst>
            <a:ext uri="{FF2B5EF4-FFF2-40B4-BE49-F238E27FC236}">
              <a16:creationId xmlns:a16="http://schemas.microsoft.com/office/drawing/2014/main" id="{00000000-0008-0000-0600-0000E1010000}"/>
            </a:ext>
          </a:extLst>
        </xdr:cNvPr>
        <xdr:cNvSpPr/>
      </xdr:nvSpPr>
      <xdr:spPr>
        <a:xfrm>
          <a:off x="7810500" y="16396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30134</xdr:rowOff>
    </xdr:from>
    <xdr:ext cx="534377"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7594111" y="164893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155880</xdr:rowOff>
    </xdr:from>
    <xdr:to>
      <xdr:col>36</xdr:col>
      <xdr:colOff>165100</xdr:colOff>
      <xdr:row>97</xdr:row>
      <xdr:rowOff>86030</xdr:rowOff>
    </xdr:to>
    <xdr:sp macro="" textlink="">
      <xdr:nvSpPr>
        <xdr:cNvPr id="483" name="楕円 482">
          <a:extLst>
            <a:ext uri="{FF2B5EF4-FFF2-40B4-BE49-F238E27FC236}">
              <a16:creationId xmlns:a16="http://schemas.microsoft.com/office/drawing/2014/main" id="{00000000-0008-0000-0600-0000E3010000}"/>
            </a:ext>
          </a:extLst>
        </xdr:cNvPr>
        <xdr:cNvSpPr/>
      </xdr:nvSpPr>
      <xdr:spPr>
        <a:xfrm>
          <a:off x="6921500" y="16615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77157</xdr:rowOff>
    </xdr:from>
    <xdr:ext cx="534377"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6705111" y="16707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5" name="正方形/長方形 484">
          <a:extLst>
            <a:ext uri="{FF2B5EF4-FFF2-40B4-BE49-F238E27FC236}">
              <a16:creationId xmlns:a16="http://schemas.microsoft.com/office/drawing/2014/main" id="{00000000-0008-0000-0600-0000E5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6" name="正方形/長方形 485">
          <a:extLst>
            <a:ext uri="{FF2B5EF4-FFF2-40B4-BE49-F238E27FC236}">
              <a16:creationId xmlns:a16="http://schemas.microsoft.com/office/drawing/2014/main" id="{00000000-0008-0000-0600-0000E6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7" name="正方形/長方形 486">
          <a:extLst>
            <a:ext uri="{FF2B5EF4-FFF2-40B4-BE49-F238E27FC236}">
              <a16:creationId xmlns:a16="http://schemas.microsoft.com/office/drawing/2014/main" id="{00000000-0008-0000-0600-0000E7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4" name="直線コネクタ 493">
          <a:extLst>
            <a:ext uri="{FF2B5EF4-FFF2-40B4-BE49-F238E27FC236}">
              <a16:creationId xmlns:a16="http://schemas.microsoft.com/office/drawing/2014/main" id="{00000000-0008-0000-0600-0000EE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25400</xdr:rowOff>
    </xdr:from>
    <xdr:to>
      <xdr:col>89</xdr:col>
      <xdr:colOff>177800</xdr:colOff>
      <xdr:row>38</xdr:row>
      <xdr:rowOff>25400</xdr:rowOff>
    </xdr:to>
    <xdr:cxnSp macro="">
      <xdr:nvCxnSpPr>
        <xdr:cNvPr id="495" name="直線コネクタ 494">
          <a:extLst>
            <a:ext uri="{FF2B5EF4-FFF2-40B4-BE49-F238E27FC236}">
              <a16:creationId xmlns:a16="http://schemas.microsoft.com/office/drawing/2014/main" id="{00000000-0008-0000-0600-0000EF010000}"/>
            </a:ext>
          </a:extLst>
        </xdr:cNvPr>
        <xdr:cNvCxnSpPr/>
      </xdr:nvCxnSpPr>
      <xdr:spPr>
        <a:xfrm>
          <a:off x="12446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54627</xdr:rowOff>
    </xdr:from>
    <xdr:ext cx="248786" cy="259045"/>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2197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82550</xdr:rowOff>
    </xdr:from>
    <xdr:to>
      <xdr:col>89</xdr:col>
      <xdr:colOff>177800</xdr:colOff>
      <xdr:row>31</xdr:row>
      <xdr:rowOff>82550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30</xdr:row>
      <xdr:rowOff>111777</xdr:rowOff>
    </xdr:from>
    <xdr:ext cx="531299" cy="25904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1914701" y="525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3" name="災害復旧事業費グラフ枠">
          <a:extLst>
            <a:ext uri="{FF2B5EF4-FFF2-40B4-BE49-F238E27FC236}">
              <a16:creationId xmlns:a16="http://schemas.microsoft.com/office/drawing/2014/main" id="{00000000-0008-0000-0600-0000F7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169818</xdr:rowOff>
    </xdr:from>
    <xdr:to>
      <xdr:col>85</xdr:col>
      <xdr:colOff>126364</xdr:colOff>
      <xdr:row>38</xdr:row>
      <xdr:rowOff>25400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flipV="1">
          <a:off x="16317595" y="5313318"/>
          <a:ext cx="1269" cy="12271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29449</xdr:rowOff>
    </xdr:from>
    <xdr:ext cx="249299" cy="259045"/>
    <xdr:sp macro="" textlink="">
      <xdr:nvSpPr>
        <xdr:cNvPr id="505" name="災害復旧事業費最小値テキスト">
          <a:extLst>
            <a:ext uri="{FF2B5EF4-FFF2-40B4-BE49-F238E27FC236}">
              <a16:creationId xmlns:a16="http://schemas.microsoft.com/office/drawing/2014/main" id="{00000000-0008-0000-0600-0000F9010000}"/>
            </a:ext>
          </a:extLst>
        </xdr:cNvPr>
        <xdr:cNvSpPr txBox="1"/>
      </xdr:nvSpPr>
      <xdr:spPr>
        <a:xfrm>
          <a:off x="16370300" y="654454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25400</xdr:rowOff>
    </xdr:from>
    <xdr:to>
      <xdr:col>86</xdr:col>
      <xdr:colOff>25400</xdr:colOff>
      <xdr:row>38</xdr:row>
      <xdr:rowOff>25400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6230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116495</xdr:rowOff>
    </xdr:from>
    <xdr:ext cx="534377" cy="259045"/>
    <xdr:sp macro="" textlink="">
      <xdr:nvSpPr>
        <xdr:cNvPr id="507" name="災害復旧事業費最大値テキスト">
          <a:extLst>
            <a:ext uri="{FF2B5EF4-FFF2-40B4-BE49-F238E27FC236}">
              <a16:creationId xmlns:a16="http://schemas.microsoft.com/office/drawing/2014/main" id="{00000000-0008-0000-0600-0000FB010000}"/>
            </a:ext>
          </a:extLst>
        </xdr:cNvPr>
        <xdr:cNvSpPr txBox="1"/>
      </xdr:nvSpPr>
      <xdr:spPr>
        <a:xfrm>
          <a:off x="16370300" y="5088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169818</xdr:rowOff>
    </xdr:from>
    <xdr:to>
      <xdr:col>86</xdr:col>
      <xdr:colOff>25400</xdr:colOff>
      <xdr:row>30</xdr:row>
      <xdr:rowOff>169818</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6230600" y="53133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25400</xdr:rowOff>
    </xdr:from>
    <xdr:to>
      <xdr:col>85</xdr:col>
      <xdr:colOff>127000</xdr:colOff>
      <xdr:row>38</xdr:row>
      <xdr:rowOff>25400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5481300" y="65405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118349</xdr:rowOff>
    </xdr:from>
    <xdr:ext cx="378565" cy="259045"/>
    <xdr:sp macro="" textlink="">
      <xdr:nvSpPr>
        <xdr:cNvPr id="510" name="災害復旧事業費平均値テキスト">
          <a:extLst>
            <a:ext uri="{FF2B5EF4-FFF2-40B4-BE49-F238E27FC236}">
              <a16:creationId xmlns:a16="http://schemas.microsoft.com/office/drawing/2014/main" id="{00000000-0008-0000-0600-0000FE010000}"/>
            </a:ext>
          </a:extLst>
        </xdr:cNvPr>
        <xdr:cNvSpPr txBox="1"/>
      </xdr:nvSpPr>
      <xdr:spPr>
        <a:xfrm>
          <a:off x="16370300" y="629054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95472</xdr:rowOff>
    </xdr:from>
    <xdr:to>
      <xdr:col>85</xdr:col>
      <xdr:colOff>177800</xdr:colOff>
      <xdr:row>38</xdr:row>
      <xdr:rowOff>25622</xdr:rowOff>
    </xdr:to>
    <xdr:sp macro="" textlink="">
      <xdr:nvSpPr>
        <xdr:cNvPr id="511" name="フローチャート: 判断 510">
          <a:extLst>
            <a:ext uri="{FF2B5EF4-FFF2-40B4-BE49-F238E27FC236}">
              <a16:creationId xmlns:a16="http://schemas.microsoft.com/office/drawing/2014/main" id="{00000000-0008-0000-0600-0000FF010000}"/>
            </a:ext>
          </a:extLst>
        </xdr:cNvPr>
        <xdr:cNvSpPr/>
      </xdr:nvSpPr>
      <xdr:spPr>
        <a:xfrm>
          <a:off x="16268700" y="6439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25400</xdr:rowOff>
    </xdr:from>
    <xdr:to>
      <xdr:col>81</xdr:col>
      <xdr:colOff>50800</xdr:colOff>
      <xdr:row>38</xdr:row>
      <xdr:rowOff>25400</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4592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102330</xdr:rowOff>
    </xdr:from>
    <xdr:to>
      <xdr:col>81</xdr:col>
      <xdr:colOff>101600</xdr:colOff>
      <xdr:row>38</xdr:row>
      <xdr:rowOff>32480</xdr:rowOff>
    </xdr:to>
    <xdr:sp macro="" textlink="">
      <xdr:nvSpPr>
        <xdr:cNvPr id="513" name="フローチャート: 判断 512">
          <a:extLst>
            <a:ext uri="{FF2B5EF4-FFF2-40B4-BE49-F238E27FC236}">
              <a16:creationId xmlns:a16="http://schemas.microsoft.com/office/drawing/2014/main" id="{00000000-0008-0000-0600-000001020000}"/>
            </a:ext>
          </a:extLst>
        </xdr:cNvPr>
        <xdr:cNvSpPr/>
      </xdr:nvSpPr>
      <xdr:spPr>
        <a:xfrm>
          <a:off x="15430500" y="6445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36</xdr:row>
      <xdr:rowOff>49007</xdr:rowOff>
    </xdr:from>
    <xdr:ext cx="378565"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5292017" y="62212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25400</xdr:rowOff>
    </xdr:from>
    <xdr:to>
      <xdr:col>76</xdr:col>
      <xdr:colOff>114300</xdr:colOff>
      <xdr:row>38</xdr:row>
      <xdr:rowOff>25400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3703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105931</xdr:rowOff>
    </xdr:from>
    <xdr:to>
      <xdr:col>76</xdr:col>
      <xdr:colOff>165100</xdr:colOff>
      <xdr:row>38</xdr:row>
      <xdr:rowOff>36081</xdr:rowOff>
    </xdr:to>
    <xdr:sp macro="" textlink="">
      <xdr:nvSpPr>
        <xdr:cNvPr id="516" name="フローチャート: 判断 515">
          <a:extLst>
            <a:ext uri="{FF2B5EF4-FFF2-40B4-BE49-F238E27FC236}">
              <a16:creationId xmlns:a16="http://schemas.microsoft.com/office/drawing/2014/main" id="{00000000-0008-0000-0600-000004020000}"/>
            </a:ext>
          </a:extLst>
        </xdr:cNvPr>
        <xdr:cNvSpPr/>
      </xdr:nvSpPr>
      <xdr:spPr>
        <a:xfrm>
          <a:off x="14541500" y="6449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36</xdr:row>
      <xdr:rowOff>52608</xdr:rowOff>
    </xdr:from>
    <xdr:ext cx="378565"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4403017" y="62248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22943</xdr:rowOff>
    </xdr:from>
    <xdr:to>
      <xdr:col>71</xdr:col>
      <xdr:colOff>177800</xdr:colOff>
      <xdr:row>38</xdr:row>
      <xdr:rowOff>25400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2814300" y="6538043"/>
          <a:ext cx="889000" cy="2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105816</xdr:rowOff>
    </xdr:from>
    <xdr:to>
      <xdr:col>72</xdr:col>
      <xdr:colOff>38100</xdr:colOff>
      <xdr:row>38</xdr:row>
      <xdr:rowOff>35967</xdr:rowOff>
    </xdr:to>
    <xdr:sp macro="" textlink="">
      <xdr:nvSpPr>
        <xdr:cNvPr id="519" name="フローチャート: 判断 518">
          <a:extLst>
            <a:ext uri="{FF2B5EF4-FFF2-40B4-BE49-F238E27FC236}">
              <a16:creationId xmlns:a16="http://schemas.microsoft.com/office/drawing/2014/main" id="{00000000-0008-0000-0600-000007020000}"/>
            </a:ext>
          </a:extLst>
        </xdr:cNvPr>
        <xdr:cNvSpPr/>
      </xdr:nvSpPr>
      <xdr:spPr>
        <a:xfrm>
          <a:off x="13652500" y="644946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36</xdr:row>
      <xdr:rowOff>52493</xdr:rowOff>
    </xdr:from>
    <xdr:ext cx="378565" cy="259045"/>
    <xdr:sp macro=""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3514017" y="62246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86843</xdr:rowOff>
    </xdr:from>
    <xdr:to>
      <xdr:col>67</xdr:col>
      <xdr:colOff>101600</xdr:colOff>
      <xdr:row>38</xdr:row>
      <xdr:rowOff>16993</xdr:rowOff>
    </xdr:to>
    <xdr:sp macro="" textlink="">
      <xdr:nvSpPr>
        <xdr:cNvPr id="521" name="フローチャート: 判断 520">
          <a:extLst>
            <a:ext uri="{FF2B5EF4-FFF2-40B4-BE49-F238E27FC236}">
              <a16:creationId xmlns:a16="http://schemas.microsoft.com/office/drawing/2014/main" id="{00000000-0008-0000-0600-000009020000}"/>
            </a:ext>
          </a:extLst>
        </xdr:cNvPr>
        <xdr:cNvSpPr/>
      </xdr:nvSpPr>
      <xdr:spPr>
        <a:xfrm>
          <a:off x="12763500" y="64304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33520</xdr:rowOff>
    </xdr:from>
    <xdr:ext cx="469744" cy="259045"/>
    <xdr:sp macro="" textlink="">
      <xdr:nvSpPr>
        <xdr:cNvPr id="522" name="テキスト ボックス 521">
          <a:extLst>
            <a:ext uri="{FF2B5EF4-FFF2-40B4-BE49-F238E27FC236}">
              <a16:creationId xmlns:a16="http://schemas.microsoft.com/office/drawing/2014/main" id="{00000000-0008-0000-0600-00000A020000}"/>
            </a:ext>
          </a:extLst>
        </xdr:cNvPr>
        <xdr:cNvSpPr txBox="1"/>
      </xdr:nvSpPr>
      <xdr:spPr>
        <a:xfrm>
          <a:off x="12579428" y="62057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146050</xdr:rowOff>
    </xdr:from>
    <xdr:to>
      <xdr:col>85</xdr:col>
      <xdr:colOff>177800</xdr:colOff>
      <xdr:row>38</xdr:row>
      <xdr:rowOff>76200</xdr:rowOff>
    </xdr:to>
    <xdr:sp macro="" textlink="">
      <xdr:nvSpPr>
        <xdr:cNvPr id="528" name="楕円 527">
          <a:extLst>
            <a:ext uri="{FF2B5EF4-FFF2-40B4-BE49-F238E27FC236}">
              <a16:creationId xmlns:a16="http://schemas.microsoft.com/office/drawing/2014/main" id="{00000000-0008-0000-0600-000010020000}"/>
            </a:ext>
          </a:extLst>
        </xdr:cNvPr>
        <xdr:cNvSpPr/>
      </xdr:nvSpPr>
      <xdr:spPr>
        <a:xfrm>
          <a:off x="162687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73899</xdr:rowOff>
    </xdr:from>
    <xdr:ext cx="249299" cy="259045"/>
    <xdr:sp macro="" textlink="">
      <xdr:nvSpPr>
        <xdr:cNvPr id="529" name="災害復旧事業費該当値テキスト">
          <a:extLst>
            <a:ext uri="{FF2B5EF4-FFF2-40B4-BE49-F238E27FC236}">
              <a16:creationId xmlns:a16="http://schemas.microsoft.com/office/drawing/2014/main" id="{00000000-0008-0000-0600-000011020000}"/>
            </a:ext>
          </a:extLst>
        </xdr:cNvPr>
        <xdr:cNvSpPr txBox="1"/>
      </xdr:nvSpPr>
      <xdr:spPr>
        <a:xfrm>
          <a:off x="16370300" y="641754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146050</xdr:rowOff>
    </xdr:from>
    <xdr:to>
      <xdr:col>81</xdr:col>
      <xdr:colOff>101600</xdr:colOff>
      <xdr:row>38</xdr:row>
      <xdr:rowOff>76200</xdr:rowOff>
    </xdr:to>
    <xdr:sp macro="" textlink="">
      <xdr:nvSpPr>
        <xdr:cNvPr id="530" name="楕円 529">
          <a:extLst>
            <a:ext uri="{FF2B5EF4-FFF2-40B4-BE49-F238E27FC236}">
              <a16:creationId xmlns:a16="http://schemas.microsoft.com/office/drawing/2014/main" id="{00000000-0008-0000-0600-000012020000}"/>
            </a:ext>
          </a:extLst>
        </xdr:cNvPr>
        <xdr:cNvSpPr/>
      </xdr:nvSpPr>
      <xdr:spPr>
        <a:xfrm>
          <a:off x="15430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38</xdr:row>
      <xdr:rowOff>67327</xdr:rowOff>
    </xdr:from>
    <xdr:ext cx="249299"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5356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146050</xdr:rowOff>
    </xdr:from>
    <xdr:to>
      <xdr:col>76</xdr:col>
      <xdr:colOff>165100</xdr:colOff>
      <xdr:row>38</xdr:row>
      <xdr:rowOff>76200</xdr:rowOff>
    </xdr:to>
    <xdr:sp macro="" textlink="">
      <xdr:nvSpPr>
        <xdr:cNvPr id="532" name="楕円 531">
          <a:extLst>
            <a:ext uri="{FF2B5EF4-FFF2-40B4-BE49-F238E27FC236}">
              <a16:creationId xmlns:a16="http://schemas.microsoft.com/office/drawing/2014/main" id="{00000000-0008-0000-0600-000014020000}"/>
            </a:ext>
          </a:extLst>
        </xdr:cNvPr>
        <xdr:cNvSpPr/>
      </xdr:nvSpPr>
      <xdr:spPr>
        <a:xfrm>
          <a:off x="14541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38</xdr:row>
      <xdr:rowOff>67327</xdr:rowOff>
    </xdr:from>
    <xdr:ext cx="249299"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4467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146050</xdr:rowOff>
    </xdr:from>
    <xdr:to>
      <xdr:col>72</xdr:col>
      <xdr:colOff>38100</xdr:colOff>
      <xdr:row>38</xdr:row>
      <xdr:rowOff>76200</xdr:rowOff>
    </xdr:to>
    <xdr:sp macro="" textlink="">
      <xdr:nvSpPr>
        <xdr:cNvPr id="534" name="楕円 533">
          <a:extLst>
            <a:ext uri="{FF2B5EF4-FFF2-40B4-BE49-F238E27FC236}">
              <a16:creationId xmlns:a16="http://schemas.microsoft.com/office/drawing/2014/main" id="{00000000-0008-0000-0600-000016020000}"/>
            </a:ext>
          </a:extLst>
        </xdr:cNvPr>
        <xdr:cNvSpPr/>
      </xdr:nvSpPr>
      <xdr:spPr>
        <a:xfrm>
          <a:off x="13652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38</xdr:row>
      <xdr:rowOff>67327</xdr:rowOff>
    </xdr:from>
    <xdr:ext cx="249299"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578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143592</xdr:rowOff>
    </xdr:from>
    <xdr:to>
      <xdr:col>67</xdr:col>
      <xdr:colOff>101600</xdr:colOff>
      <xdr:row>38</xdr:row>
      <xdr:rowOff>73743</xdr:rowOff>
    </xdr:to>
    <xdr:sp macro="" textlink="">
      <xdr:nvSpPr>
        <xdr:cNvPr id="536" name="楕円 535">
          <a:extLst>
            <a:ext uri="{FF2B5EF4-FFF2-40B4-BE49-F238E27FC236}">
              <a16:creationId xmlns:a16="http://schemas.microsoft.com/office/drawing/2014/main" id="{00000000-0008-0000-0600-000018020000}"/>
            </a:ext>
          </a:extLst>
        </xdr:cNvPr>
        <xdr:cNvSpPr/>
      </xdr:nvSpPr>
      <xdr:spPr>
        <a:xfrm>
          <a:off x="12763500" y="6487242"/>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84333</xdr:colOff>
      <xdr:row>38</xdr:row>
      <xdr:rowOff>64870</xdr:rowOff>
    </xdr:from>
    <xdr:ext cx="313932"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2657333" y="657997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38" name="正方形/長方形 537">
          <a:extLst>
            <a:ext uri="{FF2B5EF4-FFF2-40B4-BE49-F238E27FC236}">
              <a16:creationId xmlns:a16="http://schemas.microsoft.com/office/drawing/2014/main" id="{00000000-0008-0000-0600-00001A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39" name="正方形/長方形 538">
          <a:extLst>
            <a:ext uri="{FF2B5EF4-FFF2-40B4-BE49-F238E27FC236}">
              <a16:creationId xmlns:a16="http://schemas.microsoft.com/office/drawing/2014/main" id="{00000000-0008-0000-0600-00001B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0" name="正方形/長方形 539">
          <a:extLst>
            <a:ext uri="{FF2B5EF4-FFF2-40B4-BE49-F238E27FC236}">
              <a16:creationId xmlns:a16="http://schemas.microsoft.com/office/drawing/2014/main" id="{00000000-0008-0000-0600-00001C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1" name="正方形/長方形 540">
          <a:extLst>
            <a:ext uri="{FF2B5EF4-FFF2-40B4-BE49-F238E27FC236}">
              <a16:creationId xmlns:a16="http://schemas.microsoft.com/office/drawing/2014/main" id="{00000000-0008-0000-0600-00001D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2" name="正方形/長方形 541">
          <a:extLst>
            <a:ext uri="{FF2B5EF4-FFF2-40B4-BE49-F238E27FC236}">
              <a16:creationId xmlns:a16="http://schemas.microsoft.com/office/drawing/2014/main" id="{00000000-0008-0000-0600-00001E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3" name="正方形/長方形 542">
          <a:extLst>
            <a:ext uri="{FF2B5EF4-FFF2-40B4-BE49-F238E27FC236}">
              <a16:creationId xmlns:a16="http://schemas.microsoft.com/office/drawing/2014/main" id="{00000000-0008-0000-0600-00001F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7" name="直線コネクタ 546">
          <a:extLst>
            <a:ext uri="{FF2B5EF4-FFF2-40B4-BE49-F238E27FC236}">
              <a16:creationId xmlns:a16="http://schemas.microsoft.com/office/drawing/2014/main" id="{00000000-0008-0000-0600-000023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48" name="直線コネクタ 547">
          <a:extLst>
            <a:ext uri="{FF2B5EF4-FFF2-40B4-BE49-F238E27FC236}">
              <a16:creationId xmlns:a16="http://schemas.microsoft.com/office/drawing/2014/main" id="{00000000-0008-0000-0600-000024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0" name="直線コネクタ 549">
          <a:extLst>
            <a:ext uri="{FF2B5EF4-FFF2-40B4-BE49-F238E27FC236}">
              <a16:creationId xmlns:a16="http://schemas.microsoft.com/office/drawing/2014/main" id="{00000000-0008-0000-0600-000026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2" name="失業対策事業費グラフ枠">
          <a:extLst>
            <a:ext uri="{FF2B5EF4-FFF2-40B4-BE49-F238E27FC236}">
              <a16:creationId xmlns:a16="http://schemas.microsoft.com/office/drawing/2014/main" id="{00000000-0008-0000-0600-000028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4" name="失業対策事業費最小値テキスト">
          <a:extLst>
            <a:ext uri="{FF2B5EF4-FFF2-40B4-BE49-F238E27FC236}">
              <a16:creationId xmlns:a16="http://schemas.microsoft.com/office/drawing/2014/main" id="{00000000-0008-0000-0600-00002A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56" name="失業対策事業費最大値テキスト">
          <a:extLst>
            <a:ext uri="{FF2B5EF4-FFF2-40B4-BE49-F238E27FC236}">
              <a16:creationId xmlns:a16="http://schemas.microsoft.com/office/drawing/2014/main" id="{00000000-0008-0000-0600-00002C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59" name="失業対策事業費平均値テキスト">
          <a:extLst>
            <a:ext uri="{FF2B5EF4-FFF2-40B4-BE49-F238E27FC236}">
              <a16:creationId xmlns:a16="http://schemas.microsoft.com/office/drawing/2014/main" id="{00000000-0008-0000-0600-00002F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0" name="フローチャート: 判断 559">
          <a:extLst>
            <a:ext uri="{FF2B5EF4-FFF2-40B4-BE49-F238E27FC236}">
              <a16:creationId xmlns:a16="http://schemas.microsoft.com/office/drawing/2014/main" id="{00000000-0008-0000-0600-000030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2" name="フローチャート: 判断 561">
          <a:extLst>
            <a:ext uri="{FF2B5EF4-FFF2-40B4-BE49-F238E27FC236}">
              <a16:creationId xmlns:a16="http://schemas.microsoft.com/office/drawing/2014/main" id="{00000000-0008-0000-0600-000032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65" name="フローチャート: 判断 564">
          <a:extLst>
            <a:ext uri="{FF2B5EF4-FFF2-40B4-BE49-F238E27FC236}">
              <a16:creationId xmlns:a16="http://schemas.microsoft.com/office/drawing/2014/main" id="{00000000-0008-0000-0600-000035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66" name="テキスト ボックス 565">
          <a:extLst>
            <a:ext uri="{FF2B5EF4-FFF2-40B4-BE49-F238E27FC236}">
              <a16:creationId xmlns:a16="http://schemas.microsoft.com/office/drawing/2014/main" id="{00000000-0008-0000-0600-000036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68" name="フローチャート: 判断 567">
          <a:extLst>
            <a:ext uri="{FF2B5EF4-FFF2-40B4-BE49-F238E27FC236}">
              <a16:creationId xmlns:a16="http://schemas.microsoft.com/office/drawing/2014/main" id="{00000000-0008-0000-0600-000038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69" name="テキスト ボックス 568">
          <a:extLst>
            <a:ext uri="{FF2B5EF4-FFF2-40B4-BE49-F238E27FC236}">
              <a16:creationId xmlns:a16="http://schemas.microsoft.com/office/drawing/2014/main" id="{00000000-0008-0000-0600-000039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0" name="フローチャート: 判断 569">
          <a:extLst>
            <a:ext uri="{FF2B5EF4-FFF2-40B4-BE49-F238E27FC236}">
              <a16:creationId xmlns:a16="http://schemas.microsoft.com/office/drawing/2014/main" id="{00000000-0008-0000-0600-00003A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1" name="テキスト ボックス 570">
          <a:extLst>
            <a:ext uri="{FF2B5EF4-FFF2-40B4-BE49-F238E27FC236}">
              <a16:creationId xmlns:a16="http://schemas.microsoft.com/office/drawing/2014/main" id="{00000000-0008-0000-0600-00003B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4" name="テキスト ボックス 573">
          <a:extLst>
            <a:ext uri="{FF2B5EF4-FFF2-40B4-BE49-F238E27FC236}">
              <a16:creationId xmlns:a16="http://schemas.microsoft.com/office/drawing/2014/main" id="{00000000-0008-0000-0600-00003E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7" name="楕円 576">
          <a:extLst>
            <a:ext uri="{FF2B5EF4-FFF2-40B4-BE49-F238E27FC236}">
              <a16:creationId xmlns:a16="http://schemas.microsoft.com/office/drawing/2014/main" id="{00000000-0008-0000-0600-000041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78" name="失業対策事業費該当値テキスト">
          <a:extLst>
            <a:ext uri="{FF2B5EF4-FFF2-40B4-BE49-F238E27FC236}">
              <a16:creationId xmlns:a16="http://schemas.microsoft.com/office/drawing/2014/main" id="{00000000-0008-0000-0600-000042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79" name="楕円 578">
          <a:extLst>
            <a:ext uri="{FF2B5EF4-FFF2-40B4-BE49-F238E27FC236}">
              <a16:creationId xmlns:a16="http://schemas.microsoft.com/office/drawing/2014/main" id="{00000000-0008-0000-0600-000043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1" name="楕円 580">
          <a:extLst>
            <a:ext uri="{FF2B5EF4-FFF2-40B4-BE49-F238E27FC236}">
              <a16:creationId xmlns:a16="http://schemas.microsoft.com/office/drawing/2014/main" id="{00000000-0008-0000-0600-000045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3" name="楕円 582">
          <a:extLst>
            <a:ext uri="{FF2B5EF4-FFF2-40B4-BE49-F238E27FC236}">
              <a16:creationId xmlns:a16="http://schemas.microsoft.com/office/drawing/2014/main" id="{00000000-0008-0000-0600-000047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5" name="楕円 584">
          <a:extLst>
            <a:ext uri="{FF2B5EF4-FFF2-40B4-BE49-F238E27FC236}">
              <a16:creationId xmlns:a16="http://schemas.microsoft.com/office/drawing/2014/main" id="{00000000-0008-0000-0600-000049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87" name="正方形/長方形 586">
          <a:extLst>
            <a:ext uri="{FF2B5EF4-FFF2-40B4-BE49-F238E27FC236}">
              <a16:creationId xmlns:a16="http://schemas.microsoft.com/office/drawing/2014/main" id="{00000000-0008-0000-0600-00004B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88" name="正方形/長方形 587">
          <a:extLst>
            <a:ext uri="{FF2B5EF4-FFF2-40B4-BE49-F238E27FC236}">
              <a16:creationId xmlns:a16="http://schemas.microsoft.com/office/drawing/2014/main" id="{00000000-0008-0000-0600-00004C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89" name="正方形/長方形 588">
          <a:extLst>
            <a:ext uri="{FF2B5EF4-FFF2-40B4-BE49-F238E27FC236}">
              <a16:creationId xmlns:a16="http://schemas.microsoft.com/office/drawing/2014/main" id="{00000000-0008-0000-0600-00004D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0" name="正方形/長方形 589">
          <a:extLst>
            <a:ext uri="{FF2B5EF4-FFF2-40B4-BE49-F238E27FC236}">
              <a16:creationId xmlns:a16="http://schemas.microsoft.com/office/drawing/2014/main" id="{00000000-0008-0000-0600-00004E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1" name="正方形/長方形 590">
          <a:extLst>
            <a:ext uri="{FF2B5EF4-FFF2-40B4-BE49-F238E27FC236}">
              <a16:creationId xmlns:a16="http://schemas.microsoft.com/office/drawing/2014/main" id="{00000000-0008-0000-0600-00004F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2" name="正方形/長方形 591">
          <a:extLst>
            <a:ext uri="{FF2B5EF4-FFF2-40B4-BE49-F238E27FC236}">
              <a16:creationId xmlns:a16="http://schemas.microsoft.com/office/drawing/2014/main" id="{00000000-0008-0000-0600-000050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3" name="正方形/長方形 592">
          <a:extLst>
            <a:ext uri="{FF2B5EF4-FFF2-40B4-BE49-F238E27FC236}">
              <a16:creationId xmlns:a16="http://schemas.microsoft.com/office/drawing/2014/main" id="{00000000-0008-0000-0600-000051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45,490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596" name="直線コネクタ 595">
          <a:extLst>
            <a:ext uri="{FF2B5EF4-FFF2-40B4-BE49-F238E27FC236}">
              <a16:creationId xmlns:a16="http://schemas.microsoft.com/office/drawing/2014/main" id="{00000000-0008-0000-0600-000054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597" name="直線コネクタ 596">
          <a:extLst>
            <a:ext uri="{FF2B5EF4-FFF2-40B4-BE49-F238E27FC236}">
              <a16:creationId xmlns:a16="http://schemas.microsoft.com/office/drawing/2014/main" id="{00000000-0008-0000-0600-000055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599" name="直線コネクタ 598">
          <a:extLst>
            <a:ext uri="{FF2B5EF4-FFF2-40B4-BE49-F238E27FC236}">
              <a16:creationId xmlns:a16="http://schemas.microsoft.com/office/drawing/2014/main" id="{00000000-0008-0000-0600-000057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1" name="直線コネクタ 600">
          <a:extLst>
            <a:ext uri="{FF2B5EF4-FFF2-40B4-BE49-F238E27FC236}">
              <a16:creationId xmlns:a16="http://schemas.microsoft.com/office/drawing/2014/main" id="{00000000-0008-0000-0600-000059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macro="" textlink="">
      <xdr:nvSpPr>
        <xdr:cNvPr id="606" name="テキスト ボックス 605">
          <a:extLst>
            <a:ext uri="{FF2B5EF4-FFF2-40B4-BE49-F238E27FC236}">
              <a16:creationId xmlns:a16="http://schemas.microsoft.com/office/drawing/2014/main" id="{00000000-0008-0000-0600-00005E020000}"/>
            </a:ext>
          </a:extLst>
        </xdr:cNvPr>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07" name="直線コネクタ 606">
          <a:extLst>
            <a:ext uri="{FF2B5EF4-FFF2-40B4-BE49-F238E27FC236}">
              <a16:creationId xmlns:a16="http://schemas.microsoft.com/office/drawing/2014/main" id="{00000000-0008-0000-0600-00005F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08" name="テキスト ボックス 607">
          <a:extLst>
            <a:ext uri="{FF2B5EF4-FFF2-40B4-BE49-F238E27FC236}">
              <a16:creationId xmlns:a16="http://schemas.microsoft.com/office/drawing/2014/main" id="{00000000-0008-0000-0600-000060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09" name="公債費グラフ枠">
          <a:extLst>
            <a:ext uri="{FF2B5EF4-FFF2-40B4-BE49-F238E27FC236}">
              <a16:creationId xmlns:a16="http://schemas.microsoft.com/office/drawing/2014/main" id="{00000000-0008-0000-0600-000061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30582</xdr:rowOff>
    </xdr:from>
    <xdr:to>
      <xdr:col>85</xdr:col>
      <xdr:colOff>126364</xdr:colOff>
      <xdr:row>77</xdr:row>
      <xdr:rowOff>146120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flipV="1">
          <a:off x="16317595" y="12203532"/>
          <a:ext cx="1269" cy="11442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149947</xdr:rowOff>
    </xdr:from>
    <xdr:ext cx="534377" cy="259045"/>
    <xdr:sp macro="" textlink="">
      <xdr:nvSpPr>
        <xdr:cNvPr id="611" name="公債費最小値テキスト">
          <a:extLst>
            <a:ext uri="{FF2B5EF4-FFF2-40B4-BE49-F238E27FC236}">
              <a16:creationId xmlns:a16="http://schemas.microsoft.com/office/drawing/2014/main" id="{00000000-0008-0000-0600-000063020000}"/>
            </a:ext>
          </a:extLst>
        </xdr:cNvPr>
        <xdr:cNvSpPr txBox="1"/>
      </xdr:nvSpPr>
      <xdr:spPr>
        <a:xfrm>
          <a:off x="16370300" y="13351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146120</xdr:rowOff>
    </xdr:from>
    <xdr:to>
      <xdr:col>86</xdr:col>
      <xdr:colOff>25400</xdr:colOff>
      <xdr:row>77</xdr:row>
      <xdr:rowOff>146120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6230600" y="13347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148709</xdr:rowOff>
    </xdr:from>
    <xdr:ext cx="534377" cy="259045"/>
    <xdr:sp macro="" textlink="">
      <xdr:nvSpPr>
        <xdr:cNvPr id="613" name="公債費最大値テキスト">
          <a:extLst>
            <a:ext uri="{FF2B5EF4-FFF2-40B4-BE49-F238E27FC236}">
              <a16:creationId xmlns:a16="http://schemas.microsoft.com/office/drawing/2014/main" id="{00000000-0008-0000-0600-000065020000}"/>
            </a:ext>
          </a:extLst>
        </xdr:cNvPr>
        <xdr:cNvSpPr txBox="1"/>
      </xdr:nvSpPr>
      <xdr:spPr>
        <a:xfrm>
          <a:off x="16370300" y="119787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72,728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30582</xdr:rowOff>
    </xdr:from>
    <xdr:to>
      <xdr:col>86</xdr:col>
      <xdr:colOff>25400</xdr:colOff>
      <xdr:row>71</xdr:row>
      <xdr:rowOff>30582</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6230600" y="122035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75</xdr:row>
      <xdr:rowOff>24047</xdr:rowOff>
    </xdr:from>
    <xdr:to>
      <xdr:col>85</xdr:col>
      <xdr:colOff>127000</xdr:colOff>
      <xdr:row>75</xdr:row>
      <xdr:rowOff>50984</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5481300" y="12882797"/>
          <a:ext cx="838200" cy="269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24312</xdr:rowOff>
    </xdr:from>
    <xdr:ext cx="534377" cy="259045"/>
    <xdr:sp macro="" textlink="">
      <xdr:nvSpPr>
        <xdr:cNvPr id="616" name="公債費平均値テキスト">
          <a:extLst>
            <a:ext uri="{FF2B5EF4-FFF2-40B4-BE49-F238E27FC236}">
              <a16:creationId xmlns:a16="http://schemas.microsoft.com/office/drawing/2014/main" id="{00000000-0008-0000-0600-000068020000}"/>
            </a:ext>
          </a:extLst>
        </xdr:cNvPr>
        <xdr:cNvSpPr txBox="1"/>
      </xdr:nvSpPr>
      <xdr:spPr>
        <a:xfrm>
          <a:off x="16370300" y="1288306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45885</xdr:rowOff>
    </xdr:from>
    <xdr:to>
      <xdr:col>85</xdr:col>
      <xdr:colOff>177800</xdr:colOff>
      <xdr:row>75</xdr:row>
      <xdr:rowOff>147486</xdr:rowOff>
    </xdr:to>
    <xdr:sp macro="" textlink="">
      <xdr:nvSpPr>
        <xdr:cNvPr id="617" name="フローチャート: 判断 616">
          <a:extLst>
            <a:ext uri="{FF2B5EF4-FFF2-40B4-BE49-F238E27FC236}">
              <a16:creationId xmlns:a16="http://schemas.microsoft.com/office/drawing/2014/main" id="{00000000-0008-0000-0600-000069020000}"/>
            </a:ext>
          </a:extLst>
        </xdr:cNvPr>
        <xdr:cNvSpPr/>
      </xdr:nvSpPr>
      <xdr:spPr>
        <a:xfrm>
          <a:off x="16268700" y="12904635"/>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75</xdr:row>
      <xdr:rowOff>24047</xdr:rowOff>
    </xdr:from>
    <xdr:to>
      <xdr:col>81</xdr:col>
      <xdr:colOff>50800</xdr:colOff>
      <xdr:row>75</xdr:row>
      <xdr:rowOff>93446</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flipV="1">
          <a:off x="14592300" y="12882797"/>
          <a:ext cx="889000" cy="693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30493</xdr:rowOff>
    </xdr:from>
    <xdr:to>
      <xdr:col>81</xdr:col>
      <xdr:colOff>101600</xdr:colOff>
      <xdr:row>75</xdr:row>
      <xdr:rowOff>132093</xdr:rowOff>
    </xdr:to>
    <xdr:sp macro="" textlink="">
      <xdr:nvSpPr>
        <xdr:cNvPr id="619" name="フローチャート: 判断 618">
          <a:extLst>
            <a:ext uri="{FF2B5EF4-FFF2-40B4-BE49-F238E27FC236}">
              <a16:creationId xmlns:a16="http://schemas.microsoft.com/office/drawing/2014/main" id="{00000000-0008-0000-0600-00006B020000}"/>
            </a:ext>
          </a:extLst>
        </xdr:cNvPr>
        <xdr:cNvSpPr/>
      </xdr:nvSpPr>
      <xdr:spPr>
        <a:xfrm>
          <a:off x="15430500" y="12889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123220</xdr:rowOff>
    </xdr:from>
    <xdr:ext cx="534377"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5214111" y="12981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75</xdr:row>
      <xdr:rowOff>93446</xdr:rowOff>
    </xdr:from>
    <xdr:to>
      <xdr:col>76</xdr:col>
      <xdr:colOff>114300</xdr:colOff>
      <xdr:row>75</xdr:row>
      <xdr:rowOff>140424</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flipV="1">
          <a:off x="13703300" y="12952196"/>
          <a:ext cx="889000" cy="469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20453</xdr:rowOff>
    </xdr:from>
    <xdr:to>
      <xdr:col>76</xdr:col>
      <xdr:colOff>165100</xdr:colOff>
      <xdr:row>75</xdr:row>
      <xdr:rowOff>122053</xdr:rowOff>
    </xdr:to>
    <xdr:sp macro="" textlink="">
      <xdr:nvSpPr>
        <xdr:cNvPr id="622" name="フローチャート: 判断 621">
          <a:extLst>
            <a:ext uri="{FF2B5EF4-FFF2-40B4-BE49-F238E27FC236}">
              <a16:creationId xmlns:a16="http://schemas.microsoft.com/office/drawing/2014/main" id="{00000000-0008-0000-0600-00006E020000}"/>
            </a:ext>
          </a:extLst>
        </xdr:cNvPr>
        <xdr:cNvSpPr/>
      </xdr:nvSpPr>
      <xdr:spPr>
        <a:xfrm>
          <a:off x="14541500" y="12879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73</xdr:row>
      <xdr:rowOff>138580</xdr:rowOff>
    </xdr:from>
    <xdr:ext cx="534377"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4325111" y="126544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75</xdr:row>
      <xdr:rowOff>140424</xdr:rowOff>
    </xdr:from>
    <xdr:to>
      <xdr:col>71</xdr:col>
      <xdr:colOff>177800</xdr:colOff>
      <xdr:row>75</xdr:row>
      <xdr:rowOff>156502</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flipV="1">
          <a:off x="12814300" y="12999174"/>
          <a:ext cx="889000" cy="160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30797</xdr:rowOff>
    </xdr:from>
    <xdr:to>
      <xdr:col>72</xdr:col>
      <xdr:colOff>38100</xdr:colOff>
      <xdr:row>75</xdr:row>
      <xdr:rowOff>132397</xdr:rowOff>
    </xdr:to>
    <xdr:sp macro="" textlink="">
      <xdr:nvSpPr>
        <xdr:cNvPr id="625" name="フローチャート: 判断 624">
          <a:extLst>
            <a:ext uri="{FF2B5EF4-FFF2-40B4-BE49-F238E27FC236}">
              <a16:creationId xmlns:a16="http://schemas.microsoft.com/office/drawing/2014/main" id="{00000000-0008-0000-0600-000071020000}"/>
            </a:ext>
          </a:extLst>
        </xdr:cNvPr>
        <xdr:cNvSpPr/>
      </xdr:nvSpPr>
      <xdr:spPr>
        <a:xfrm>
          <a:off x="13652500" y="12889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73</xdr:row>
      <xdr:rowOff>148924</xdr:rowOff>
    </xdr:from>
    <xdr:ext cx="534377"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3436111" y="12664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67240</xdr:rowOff>
    </xdr:from>
    <xdr:to>
      <xdr:col>67</xdr:col>
      <xdr:colOff>101600</xdr:colOff>
      <xdr:row>75</xdr:row>
      <xdr:rowOff>168839</xdr:rowOff>
    </xdr:to>
    <xdr:sp macro="" textlink="">
      <xdr:nvSpPr>
        <xdr:cNvPr id="627" name="フローチャート: 判断 626">
          <a:extLst>
            <a:ext uri="{FF2B5EF4-FFF2-40B4-BE49-F238E27FC236}">
              <a16:creationId xmlns:a16="http://schemas.microsoft.com/office/drawing/2014/main" id="{00000000-0008-0000-0600-000073020000}"/>
            </a:ext>
          </a:extLst>
        </xdr:cNvPr>
        <xdr:cNvSpPr/>
      </xdr:nvSpPr>
      <xdr:spPr>
        <a:xfrm>
          <a:off x="12763500" y="1292599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13917</xdr:rowOff>
    </xdr:from>
    <xdr:ext cx="534377"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2547111" y="127012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2" name="テキスト ボックス 631">
          <a:extLst>
            <a:ext uri="{FF2B5EF4-FFF2-40B4-BE49-F238E27FC236}">
              <a16:creationId xmlns:a16="http://schemas.microsoft.com/office/drawing/2014/main" id="{00000000-0008-0000-0600-000078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184</xdr:rowOff>
    </xdr:from>
    <xdr:to>
      <xdr:col>85</xdr:col>
      <xdr:colOff>177800</xdr:colOff>
      <xdr:row>75</xdr:row>
      <xdr:rowOff>101784</xdr:rowOff>
    </xdr:to>
    <xdr:sp macro="" textlink="">
      <xdr:nvSpPr>
        <xdr:cNvPr id="634" name="楕円 633">
          <a:extLst>
            <a:ext uri="{FF2B5EF4-FFF2-40B4-BE49-F238E27FC236}">
              <a16:creationId xmlns:a16="http://schemas.microsoft.com/office/drawing/2014/main" id="{00000000-0008-0000-0600-00007A020000}"/>
            </a:ext>
          </a:extLst>
        </xdr:cNvPr>
        <xdr:cNvSpPr/>
      </xdr:nvSpPr>
      <xdr:spPr>
        <a:xfrm>
          <a:off x="16268700" y="12858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74</xdr:row>
      <xdr:rowOff>23061</xdr:rowOff>
    </xdr:from>
    <xdr:ext cx="534377" cy="259045"/>
    <xdr:sp macro="" textlink="">
      <xdr:nvSpPr>
        <xdr:cNvPr id="635" name="公債費該当値テキスト">
          <a:extLst>
            <a:ext uri="{FF2B5EF4-FFF2-40B4-BE49-F238E27FC236}">
              <a16:creationId xmlns:a16="http://schemas.microsoft.com/office/drawing/2014/main" id="{00000000-0008-0000-0600-00007B020000}"/>
            </a:ext>
          </a:extLst>
        </xdr:cNvPr>
        <xdr:cNvSpPr txBox="1"/>
      </xdr:nvSpPr>
      <xdr:spPr>
        <a:xfrm>
          <a:off x="16370300" y="127103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74</xdr:row>
      <xdr:rowOff>144697</xdr:rowOff>
    </xdr:from>
    <xdr:to>
      <xdr:col>81</xdr:col>
      <xdr:colOff>101600</xdr:colOff>
      <xdr:row>75</xdr:row>
      <xdr:rowOff>74847</xdr:rowOff>
    </xdr:to>
    <xdr:sp macro="" textlink="">
      <xdr:nvSpPr>
        <xdr:cNvPr id="636" name="楕円 635">
          <a:extLst>
            <a:ext uri="{FF2B5EF4-FFF2-40B4-BE49-F238E27FC236}">
              <a16:creationId xmlns:a16="http://schemas.microsoft.com/office/drawing/2014/main" id="{00000000-0008-0000-0600-00007C020000}"/>
            </a:ext>
          </a:extLst>
        </xdr:cNvPr>
        <xdr:cNvSpPr/>
      </xdr:nvSpPr>
      <xdr:spPr>
        <a:xfrm>
          <a:off x="15430500" y="12831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73</xdr:row>
      <xdr:rowOff>91374</xdr:rowOff>
    </xdr:from>
    <xdr:ext cx="534377"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5214111" y="126072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75</xdr:row>
      <xdr:rowOff>42646</xdr:rowOff>
    </xdr:from>
    <xdr:to>
      <xdr:col>76</xdr:col>
      <xdr:colOff>165100</xdr:colOff>
      <xdr:row>75</xdr:row>
      <xdr:rowOff>144246</xdr:rowOff>
    </xdr:to>
    <xdr:sp macro="" textlink="">
      <xdr:nvSpPr>
        <xdr:cNvPr id="638" name="楕円 637">
          <a:extLst>
            <a:ext uri="{FF2B5EF4-FFF2-40B4-BE49-F238E27FC236}">
              <a16:creationId xmlns:a16="http://schemas.microsoft.com/office/drawing/2014/main" id="{00000000-0008-0000-0600-00007E020000}"/>
            </a:ext>
          </a:extLst>
        </xdr:cNvPr>
        <xdr:cNvSpPr/>
      </xdr:nvSpPr>
      <xdr:spPr>
        <a:xfrm>
          <a:off x="14541500" y="12901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135374</xdr:rowOff>
    </xdr:from>
    <xdr:ext cx="534377"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4325111" y="129941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75</xdr:row>
      <xdr:rowOff>89624</xdr:rowOff>
    </xdr:from>
    <xdr:to>
      <xdr:col>72</xdr:col>
      <xdr:colOff>38100</xdr:colOff>
      <xdr:row>76</xdr:row>
      <xdr:rowOff>19774</xdr:rowOff>
    </xdr:to>
    <xdr:sp macro="" textlink="">
      <xdr:nvSpPr>
        <xdr:cNvPr id="640" name="楕円 639">
          <a:extLst>
            <a:ext uri="{FF2B5EF4-FFF2-40B4-BE49-F238E27FC236}">
              <a16:creationId xmlns:a16="http://schemas.microsoft.com/office/drawing/2014/main" id="{00000000-0008-0000-0600-000080020000}"/>
            </a:ext>
          </a:extLst>
        </xdr:cNvPr>
        <xdr:cNvSpPr/>
      </xdr:nvSpPr>
      <xdr:spPr>
        <a:xfrm>
          <a:off x="13652500" y="12948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10901</xdr:rowOff>
    </xdr:from>
    <xdr:ext cx="534377"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3436111" y="130411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105702</xdr:rowOff>
    </xdr:from>
    <xdr:to>
      <xdr:col>67</xdr:col>
      <xdr:colOff>101600</xdr:colOff>
      <xdr:row>76</xdr:row>
      <xdr:rowOff>35852</xdr:rowOff>
    </xdr:to>
    <xdr:sp macro="" textlink="">
      <xdr:nvSpPr>
        <xdr:cNvPr id="642" name="楕円 641">
          <a:extLst>
            <a:ext uri="{FF2B5EF4-FFF2-40B4-BE49-F238E27FC236}">
              <a16:creationId xmlns:a16="http://schemas.microsoft.com/office/drawing/2014/main" id="{00000000-0008-0000-0600-000082020000}"/>
            </a:ext>
          </a:extLst>
        </xdr:cNvPr>
        <xdr:cNvSpPr/>
      </xdr:nvSpPr>
      <xdr:spPr>
        <a:xfrm>
          <a:off x="12763500" y="12964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26979</xdr:rowOff>
    </xdr:from>
    <xdr:ext cx="534377"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2547111" y="130571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4" name="正方形/長方形 643">
          <a:extLst>
            <a:ext uri="{FF2B5EF4-FFF2-40B4-BE49-F238E27FC236}">
              <a16:creationId xmlns:a16="http://schemas.microsoft.com/office/drawing/2014/main" id="{00000000-0008-0000-0600-000084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5" name="正方形/長方形 644">
          <a:extLst>
            <a:ext uri="{FF2B5EF4-FFF2-40B4-BE49-F238E27FC236}">
              <a16:creationId xmlns:a16="http://schemas.microsoft.com/office/drawing/2014/main" id="{00000000-0008-0000-0600-000085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6" name="正方形/長方形 645">
          <a:extLst>
            <a:ext uri="{FF2B5EF4-FFF2-40B4-BE49-F238E27FC236}">
              <a16:creationId xmlns:a16="http://schemas.microsoft.com/office/drawing/2014/main" id="{00000000-0008-0000-0600-000086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47" name="正方形/長方形 646">
          <a:extLst>
            <a:ext uri="{FF2B5EF4-FFF2-40B4-BE49-F238E27FC236}">
              <a16:creationId xmlns:a16="http://schemas.microsoft.com/office/drawing/2014/main" id="{00000000-0008-0000-0600-000087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48" name="正方形/長方形 647">
          <a:extLst>
            <a:ext uri="{FF2B5EF4-FFF2-40B4-BE49-F238E27FC236}">
              <a16:creationId xmlns:a16="http://schemas.microsoft.com/office/drawing/2014/main" id="{00000000-0008-0000-0600-000088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49" name="正方形/長方形 648">
          <a:extLst>
            <a:ext uri="{FF2B5EF4-FFF2-40B4-BE49-F238E27FC236}">
              <a16:creationId xmlns:a16="http://schemas.microsoft.com/office/drawing/2014/main" id="{00000000-0008-0000-0600-000089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0" name="正方形/長方形 649">
          <a:extLst>
            <a:ext uri="{FF2B5EF4-FFF2-40B4-BE49-F238E27FC236}">
              <a16:creationId xmlns:a16="http://schemas.microsoft.com/office/drawing/2014/main" id="{00000000-0008-0000-0600-00008A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3" name="直線コネクタ 652">
          <a:extLst>
            <a:ext uri="{FF2B5EF4-FFF2-40B4-BE49-F238E27FC236}">
              <a16:creationId xmlns:a16="http://schemas.microsoft.com/office/drawing/2014/main" id="{00000000-0008-0000-0600-00008D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54" name="直線コネクタ 653">
          <a:extLst>
            <a:ext uri="{FF2B5EF4-FFF2-40B4-BE49-F238E27FC236}">
              <a16:creationId xmlns:a16="http://schemas.microsoft.com/office/drawing/2014/main" id="{00000000-0008-0000-0600-00008E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56" name="直線コネクタ 655">
          <a:extLst>
            <a:ext uri="{FF2B5EF4-FFF2-40B4-BE49-F238E27FC236}">
              <a16:creationId xmlns:a16="http://schemas.microsoft.com/office/drawing/2014/main" id="{00000000-0008-0000-0600-000090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58" name="直線コネクタ 657">
          <a:extLst>
            <a:ext uri="{FF2B5EF4-FFF2-40B4-BE49-F238E27FC236}">
              <a16:creationId xmlns:a16="http://schemas.microsoft.com/office/drawing/2014/main" id="{00000000-0008-0000-0600-000092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2" name="直線コネクタ 661">
          <a:extLst>
            <a:ext uri="{FF2B5EF4-FFF2-40B4-BE49-F238E27FC236}">
              <a16:creationId xmlns:a16="http://schemas.microsoft.com/office/drawing/2014/main" id="{00000000-0008-0000-0600-000096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4" name="積立金グラフ枠">
          <a:extLst>
            <a:ext uri="{FF2B5EF4-FFF2-40B4-BE49-F238E27FC236}">
              <a16:creationId xmlns:a16="http://schemas.microsoft.com/office/drawing/2014/main" id="{00000000-0008-0000-0600-000098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106256</xdr:rowOff>
    </xdr:from>
    <xdr:to>
      <xdr:col>85</xdr:col>
      <xdr:colOff>126364</xdr:colOff>
      <xdr:row>98</xdr:row>
      <xdr:rowOff>129267</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flipV="1">
          <a:off x="16317595" y="15879656"/>
          <a:ext cx="1269" cy="10517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133094</xdr:rowOff>
    </xdr:from>
    <xdr:ext cx="469744" cy="259045"/>
    <xdr:sp macro="" textlink="">
      <xdr:nvSpPr>
        <xdr:cNvPr id="666" name="積立金最小値テキスト">
          <a:extLst>
            <a:ext uri="{FF2B5EF4-FFF2-40B4-BE49-F238E27FC236}">
              <a16:creationId xmlns:a16="http://schemas.microsoft.com/office/drawing/2014/main" id="{00000000-0008-0000-0600-00009A020000}"/>
            </a:ext>
          </a:extLst>
        </xdr:cNvPr>
        <xdr:cNvSpPr txBox="1"/>
      </xdr:nvSpPr>
      <xdr:spPr>
        <a:xfrm>
          <a:off x="16370300" y="169351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129267</xdr:rowOff>
    </xdr:from>
    <xdr:to>
      <xdr:col>86</xdr:col>
      <xdr:colOff>25400</xdr:colOff>
      <xdr:row>98</xdr:row>
      <xdr:rowOff>129267</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6230600" y="169313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91</xdr:row>
      <xdr:rowOff>52933</xdr:rowOff>
    </xdr:from>
    <xdr:ext cx="599010" cy="259045"/>
    <xdr:sp macro="" textlink="">
      <xdr:nvSpPr>
        <xdr:cNvPr id="668" name="積立金最大値テキスト">
          <a:extLst>
            <a:ext uri="{FF2B5EF4-FFF2-40B4-BE49-F238E27FC236}">
              <a16:creationId xmlns:a16="http://schemas.microsoft.com/office/drawing/2014/main" id="{00000000-0008-0000-0600-00009C020000}"/>
            </a:ext>
          </a:extLst>
        </xdr:cNvPr>
        <xdr:cNvSpPr txBox="1"/>
      </xdr:nvSpPr>
      <xdr:spPr>
        <a:xfrm>
          <a:off x="16370300" y="156548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232,315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92</xdr:row>
      <xdr:rowOff>106256</xdr:rowOff>
    </xdr:from>
    <xdr:to>
      <xdr:col>86</xdr:col>
      <xdr:colOff>25400</xdr:colOff>
      <xdr:row>92</xdr:row>
      <xdr:rowOff>106256</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6230600" y="158796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126264</xdr:rowOff>
    </xdr:from>
    <xdr:to>
      <xdr:col>85</xdr:col>
      <xdr:colOff>127000</xdr:colOff>
      <xdr:row>98</xdr:row>
      <xdr:rowOff>127877</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flipV="1">
          <a:off x="15481300" y="16928364"/>
          <a:ext cx="838200" cy="16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15701</xdr:rowOff>
    </xdr:from>
    <xdr:ext cx="534377" cy="259045"/>
    <xdr:sp macro="" textlink="">
      <xdr:nvSpPr>
        <xdr:cNvPr id="671" name="積立金平均値テキスト">
          <a:extLst>
            <a:ext uri="{FF2B5EF4-FFF2-40B4-BE49-F238E27FC236}">
              <a16:creationId xmlns:a16="http://schemas.microsoft.com/office/drawing/2014/main" id="{00000000-0008-0000-0600-00009F020000}"/>
            </a:ext>
          </a:extLst>
        </xdr:cNvPr>
        <xdr:cNvSpPr txBox="1"/>
      </xdr:nvSpPr>
      <xdr:spPr>
        <a:xfrm>
          <a:off x="16370300" y="1664635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164274</xdr:rowOff>
    </xdr:from>
    <xdr:to>
      <xdr:col>85</xdr:col>
      <xdr:colOff>177800</xdr:colOff>
      <xdr:row>98</xdr:row>
      <xdr:rowOff>94424</xdr:rowOff>
    </xdr:to>
    <xdr:sp macro="" textlink="">
      <xdr:nvSpPr>
        <xdr:cNvPr id="672" name="フローチャート: 判断 671">
          <a:extLst>
            <a:ext uri="{FF2B5EF4-FFF2-40B4-BE49-F238E27FC236}">
              <a16:creationId xmlns:a16="http://schemas.microsoft.com/office/drawing/2014/main" id="{00000000-0008-0000-0600-0000A0020000}"/>
            </a:ext>
          </a:extLst>
        </xdr:cNvPr>
        <xdr:cNvSpPr/>
      </xdr:nvSpPr>
      <xdr:spPr>
        <a:xfrm>
          <a:off x="16268700" y="16794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127877</xdr:rowOff>
    </xdr:from>
    <xdr:to>
      <xdr:col>81</xdr:col>
      <xdr:colOff>50800</xdr:colOff>
      <xdr:row>98</xdr:row>
      <xdr:rowOff>130012</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flipV="1">
          <a:off x="14592300" y="16929977"/>
          <a:ext cx="889000" cy="21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159707</xdr:rowOff>
    </xdr:from>
    <xdr:to>
      <xdr:col>81</xdr:col>
      <xdr:colOff>101600</xdr:colOff>
      <xdr:row>98</xdr:row>
      <xdr:rowOff>89857</xdr:rowOff>
    </xdr:to>
    <xdr:sp macro="" textlink="">
      <xdr:nvSpPr>
        <xdr:cNvPr id="674" name="フローチャート: 判断 673">
          <a:extLst>
            <a:ext uri="{FF2B5EF4-FFF2-40B4-BE49-F238E27FC236}">
              <a16:creationId xmlns:a16="http://schemas.microsoft.com/office/drawing/2014/main" id="{00000000-0008-0000-0600-0000A2020000}"/>
            </a:ext>
          </a:extLst>
        </xdr:cNvPr>
        <xdr:cNvSpPr/>
      </xdr:nvSpPr>
      <xdr:spPr>
        <a:xfrm>
          <a:off x="15430500" y="16790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106384</xdr:rowOff>
    </xdr:from>
    <xdr:ext cx="534377"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5214111" y="165655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130012</xdr:rowOff>
    </xdr:from>
    <xdr:to>
      <xdr:col>76</xdr:col>
      <xdr:colOff>114300</xdr:colOff>
      <xdr:row>98</xdr:row>
      <xdr:rowOff>130913</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flipV="1">
          <a:off x="13703300" y="16932112"/>
          <a:ext cx="889000" cy="9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160575</xdr:rowOff>
    </xdr:from>
    <xdr:to>
      <xdr:col>76</xdr:col>
      <xdr:colOff>165100</xdr:colOff>
      <xdr:row>98</xdr:row>
      <xdr:rowOff>90725</xdr:rowOff>
    </xdr:to>
    <xdr:sp macro="" textlink="">
      <xdr:nvSpPr>
        <xdr:cNvPr id="677" name="フローチャート: 判断 676">
          <a:extLst>
            <a:ext uri="{FF2B5EF4-FFF2-40B4-BE49-F238E27FC236}">
              <a16:creationId xmlns:a16="http://schemas.microsoft.com/office/drawing/2014/main" id="{00000000-0008-0000-0600-0000A5020000}"/>
            </a:ext>
          </a:extLst>
        </xdr:cNvPr>
        <xdr:cNvSpPr/>
      </xdr:nvSpPr>
      <xdr:spPr>
        <a:xfrm>
          <a:off x="14541500" y="16791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107252</xdr:rowOff>
    </xdr:from>
    <xdr:ext cx="534377"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4325111" y="16566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130707</xdr:rowOff>
    </xdr:from>
    <xdr:to>
      <xdr:col>71</xdr:col>
      <xdr:colOff>177800</xdr:colOff>
      <xdr:row>98</xdr:row>
      <xdr:rowOff>130913</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2814300" y="16932807"/>
          <a:ext cx="889000" cy="2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161421</xdr:rowOff>
    </xdr:from>
    <xdr:to>
      <xdr:col>72</xdr:col>
      <xdr:colOff>38100</xdr:colOff>
      <xdr:row>98</xdr:row>
      <xdr:rowOff>91571</xdr:rowOff>
    </xdr:to>
    <xdr:sp macro="" textlink="">
      <xdr:nvSpPr>
        <xdr:cNvPr id="680" name="フローチャート: 判断 679">
          <a:extLst>
            <a:ext uri="{FF2B5EF4-FFF2-40B4-BE49-F238E27FC236}">
              <a16:creationId xmlns:a16="http://schemas.microsoft.com/office/drawing/2014/main" id="{00000000-0008-0000-0600-0000A8020000}"/>
            </a:ext>
          </a:extLst>
        </xdr:cNvPr>
        <xdr:cNvSpPr/>
      </xdr:nvSpPr>
      <xdr:spPr>
        <a:xfrm>
          <a:off x="13652500" y="167920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108098</xdr:rowOff>
    </xdr:from>
    <xdr:ext cx="534377" cy="259045"/>
    <xdr:sp macro="" textlink="">
      <xdr:nvSpPr>
        <xdr:cNvPr id="681" name="テキスト ボックス 680">
          <a:extLst>
            <a:ext uri="{FF2B5EF4-FFF2-40B4-BE49-F238E27FC236}">
              <a16:creationId xmlns:a16="http://schemas.microsoft.com/office/drawing/2014/main" id="{00000000-0008-0000-0600-0000A9020000}"/>
            </a:ext>
          </a:extLst>
        </xdr:cNvPr>
        <xdr:cNvSpPr txBox="1"/>
      </xdr:nvSpPr>
      <xdr:spPr>
        <a:xfrm>
          <a:off x="13436111" y="165672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27443</xdr:rowOff>
    </xdr:from>
    <xdr:to>
      <xdr:col>67</xdr:col>
      <xdr:colOff>101600</xdr:colOff>
      <xdr:row>98</xdr:row>
      <xdr:rowOff>129043</xdr:rowOff>
    </xdr:to>
    <xdr:sp macro="" textlink="">
      <xdr:nvSpPr>
        <xdr:cNvPr id="682" name="フローチャート: 判断 681">
          <a:extLst>
            <a:ext uri="{FF2B5EF4-FFF2-40B4-BE49-F238E27FC236}">
              <a16:creationId xmlns:a16="http://schemas.microsoft.com/office/drawing/2014/main" id="{00000000-0008-0000-0600-0000AA020000}"/>
            </a:ext>
          </a:extLst>
        </xdr:cNvPr>
        <xdr:cNvSpPr/>
      </xdr:nvSpPr>
      <xdr:spPr>
        <a:xfrm>
          <a:off x="12763500" y="16829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145570</xdr:rowOff>
    </xdr:from>
    <xdr:ext cx="534377"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2547111" y="16604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75464</xdr:rowOff>
    </xdr:from>
    <xdr:to>
      <xdr:col>85</xdr:col>
      <xdr:colOff>177800</xdr:colOff>
      <xdr:row>99</xdr:row>
      <xdr:rowOff>5614</xdr:rowOff>
    </xdr:to>
    <xdr:sp macro="" textlink="">
      <xdr:nvSpPr>
        <xdr:cNvPr id="689" name="楕円 688">
          <a:extLst>
            <a:ext uri="{FF2B5EF4-FFF2-40B4-BE49-F238E27FC236}">
              <a16:creationId xmlns:a16="http://schemas.microsoft.com/office/drawing/2014/main" id="{00000000-0008-0000-0600-0000B1020000}"/>
            </a:ext>
          </a:extLst>
        </xdr:cNvPr>
        <xdr:cNvSpPr/>
      </xdr:nvSpPr>
      <xdr:spPr>
        <a:xfrm>
          <a:off x="16268700" y="16877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161841</xdr:rowOff>
    </xdr:from>
    <xdr:ext cx="469744" cy="259045"/>
    <xdr:sp macro="" textlink="">
      <xdr:nvSpPr>
        <xdr:cNvPr id="690" name="積立金該当値テキスト">
          <a:extLst>
            <a:ext uri="{FF2B5EF4-FFF2-40B4-BE49-F238E27FC236}">
              <a16:creationId xmlns:a16="http://schemas.microsoft.com/office/drawing/2014/main" id="{00000000-0008-0000-0600-0000B2020000}"/>
            </a:ext>
          </a:extLst>
        </xdr:cNvPr>
        <xdr:cNvSpPr txBox="1"/>
      </xdr:nvSpPr>
      <xdr:spPr>
        <a:xfrm>
          <a:off x="16370300" y="167924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77077</xdr:rowOff>
    </xdr:from>
    <xdr:to>
      <xdr:col>81</xdr:col>
      <xdr:colOff>101600</xdr:colOff>
      <xdr:row>99</xdr:row>
      <xdr:rowOff>7227</xdr:rowOff>
    </xdr:to>
    <xdr:sp macro="" textlink="">
      <xdr:nvSpPr>
        <xdr:cNvPr id="691" name="楕円 690">
          <a:extLst>
            <a:ext uri="{FF2B5EF4-FFF2-40B4-BE49-F238E27FC236}">
              <a16:creationId xmlns:a16="http://schemas.microsoft.com/office/drawing/2014/main" id="{00000000-0008-0000-0600-0000B3020000}"/>
            </a:ext>
          </a:extLst>
        </xdr:cNvPr>
        <xdr:cNvSpPr/>
      </xdr:nvSpPr>
      <xdr:spPr>
        <a:xfrm>
          <a:off x="15430500" y="16879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98</xdr:row>
      <xdr:rowOff>169804</xdr:rowOff>
    </xdr:from>
    <xdr:ext cx="469744"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5246428" y="16971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79212</xdr:rowOff>
    </xdr:from>
    <xdr:to>
      <xdr:col>76</xdr:col>
      <xdr:colOff>165100</xdr:colOff>
      <xdr:row>99</xdr:row>
      <xdr:rowOff>9362</xdr:rowOff>
    </xdr:to>
    <xdr:sp macro="" textlink="">
      <xdr:nvSpPr>
        <xdr:cNvPr id="693" name="楕円 692">
          <a:extLst>
            <a:ext uri="{FF2B5EF4-FFF2-40B4-BE49-F238E27FC236}">
              <a16:creationId xmlns:a16="http://schemas.microsoft.com/office/drawing/2014/main" id="{00000000-0008-0000-0600-0000B5020000}"/>
            </a:ext>
          </a:extLst>
        </xdr:cNvPr>
        <xdr:cNvSpPr/>
      </xdr:nvSpPr>
      <xdr:spPr>
        <a:xfrm>
          <a:off x="14541500" y="16881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99</xdr:row>
      <xdr:rowOff>489</xdr:rowOff>
    </xdr:from>
    <xdr:ext cx="469744"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4357428" y="169740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80113</xdr:rowOff>
    </xdr:from>
    <xdr:to>
      <xdr:col>72</xdr:col>
      <xdr:colOff>38100</xdr:colOff>
      <xdr:row>99</xdr:row>
      <xdr:rowOff>10263</xdr:rowOff>
    </xdr:to>
    <xdr:sp macro="" textlink="">
      <xdr:nvSpPr>
        <xdr:cNvPr id="695" name="楕円 694">
          <a:extLst>
            <a:ext uri="{FF2B5EF4-FFF2-40B4-BE49-F238E27FC236}">
              <a16:creationId xmlns:a16="http://schemas.microsoft.com/office/drawing/2014/main" id="{00000000-0008-0000-0600-0000B7020000}"/>
            </a:ext>
          </a:extLst>
        </xdr:cNvPr>
        <xdr:cNvSpPr/>
      </xdr:nvSpPr>
      <xdr:spPr>
        <a:xfrm>
          <a:off x="13652500" y="168822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99</xdr:row>
      <xdr:rowOff>1390</xdr:rowOff>
    </xdr:from>
    <xdr:ext cx="469744"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3468428" y="169749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79907</xdr:rowOff>
    </xdr:from>
    <xdr:to>
      <xdr:col>67</xdr:col>
      <xdr:colOff>101600</xdr:colOff>
      <xdr:row>99</xdr:row>
      <xdr:rowOff>10057</xdr:rowOff>
    </xdr:to>
    <xdr:sp macro="" textlink="">
      <xdr:nvSpPr>
        <xdr:cNvPr id="697" name="楕円 696">
          <a:extLst>
            <a:ext uri="{FF2B5EF4-FFF2-40B4-BE49-F238E27FC236}">
              <a16:creationId xmlns:a16="http://schemas.microsoft.com/office/drawing/2014/main" id="{00000000-0008-0000-0600-0000B9020000}"/>
            </a:ext>
          </a:extLst>
        </xdr:cNvPr>
        <xdr:cNvSpPr/>
      </xdr:nvSpPr>
      <xdr:spPr>
        <a:xfrm>
          <a:off x="12763500" y="168820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99</xdr:row>
      <xdr:rowOff>1184</xdr:rowOff>
    </xdr:from>
    <xdr:ext cx="469744"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2579428" y="169747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699" name="正方形/長方形 698">
          <a:extLst>
            <a:ext uri="{FF2B5EF4-FFF2-40B4-BE49-F238E27FC236}">
              <a16:creationId xmlns:a16="http://schemas.microsoft.com/office/drawing/2014/main" id="{00000000-0008-0000-0600-0000BB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0" name="正方形/長方形 699">
          <a:extLst>
            <a:ext uri="{FF2B5EF4-FFF2-40B4-BE49-F238E27FC236}">
              <a16:creationId xmlns:a16="http://schemas.microsoft.com/office/drawing/2014/main" id="{00000000-0008-0000-0600-0000BC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1" name="正方形/長方形 700">
          <a:extLst>
            <a:ext uri="{FF2B5EF4-FFF2-40B4-BE49-F238E27FC236}">
              <a16:creationId xmlns:a16="http://schemas.microsoft.com/office/drawing/2014/main" id="{00000000-0008-0000-0600-0000BD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2" name="正方形/長方形 701">
          <a:extLst>
            <a:ext uri="{FF2B5EF4-FFF2-40B4-BE49-F238E27FC236}">
              <a16:creationId xmlns:a16="http://schemas.microsoft.com/office/drawing/2014/main" id="{00000000-0008-0000-0600-0000BE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3" name="正方形/長方形 702">
          <a:extLst>
            <a:ext uri="{FF2B5EF4-FFF2-40B4-BE49-F238E27FC236}">
              <a16:creationId xmlns:a16="http://schemas.microsoft.com/office/drawing/2014/main" id="{00000000-0008-0000-0600-0000BF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4" name="正方形/長方形 703">
          <a:extLst>
            <a:ext uri="{FF2B5EF4-FFF2-40B4-BE49-F238E27FC236}">
              <a16:creationId xmlns:a16="http://schemas.microsoft.com/office/drawing/2014/main" id="{00000000-0008-0000-0600-0000C0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05" name="正方形/長方形 704">
          <a:extLst>
            <a:ext uri="{FF2B5EF4-FFF2-40B4-BE49-F238E27FC236}">
              <a16:creationId xmlns:a16="http://schemas.microsoft.com/office/drawing/2014/main" id="{00000000-0008-0000-0600-0000C1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08" name="直線コネクタ 707">
          <a:extLst>
            <a:ext uri="{FF2B5EF4-FFF2-40B4-BE49-F238E27FC236}">
              <a16:creationId xmlns:a16="http://schemas.microsoft.com/office/drawing/2014/main" id="{00000000-0008-0000-0600-0000C4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09" name="直線コネクタ 708">
          <a:extLst>
            <a:ext uri="{FF2B5EF4-FFF2-40B4-BE49-F238E27FC236}">
              <a16:creationId xmlns:a16="http://schemas.microsoft.com/office/drawing/2014/main" id="{00000000-0008-0000-0600-0000C5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11" name="直線コネクタ 710">
          <a:extLst>
            <a:ext uri="{FF2B5EF4-FFF2-40B4-BE49-F238E27FC236}">
              <a16:creationId xmlns:a16="http://schemas.microsoft.com/office/drawing/2014/main" id="{00000000-0008-0000-0600-0000C7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13" name="直線コネクタ 712">
          <a:extLst>
            <a:ext uri="{FF2B5EF4-FFF2-40B4-BE49-F238E27FC236}">
              <a16:creationId xmlns:a16="http://schemas.microsoft.com/office/drawing/2014/main" id="{00000000-0008-0000-0600-0000C9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15" name="直線コネクタ 714">
          <a:extLst>
            <a:ext uri="{FF2B5EF4-FFF2-40B4-BE49-F238E27FC236}">
              <a16:creationId xmlns:a16="http://schemas.microsoft.com/office/drawing/2014/main" id="{00000000-0008-0000-0600-0000CB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92727</xdr:rowOff>
    </xdr:from>
    <xdr:ext cx="467179" cy="259045"/>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7820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19" name="直線コネクタ 718">
          <a:extLst>
            <a:ext uri="{FF2B5EF4-FFF2-40B4-BE49-F238E27FC236}">
              <a16:creationId xmlns:a16="http://schemas.microsoft.com/office/drawing/2014/main" id="{00000000-0008-0000-0600-0000CF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1" name="投資及び出資金グラフ枠">
          <a:extLst>
            <a:ext uri="{FF2B5EF4-FFF2-40B4-BE49-F238E27FC236}">
              <a16:creationId xmlns:a16="http://schemas.microsoft.com/office/drawing/2014/main" id="{00000000-0008-0000-0600-0000D1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120650</xdr:rowOff>
    </xdr:from>
    <xdr:to>
      <xdr:col>116</xdr:col>
      <xdr:colOff>62864</xdr:colOff>
      <xdr:row>39</xdr:row>
      <xdr:rowOff>44450</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flipV="1">
          <a:off x="22159595" y="5435600"/>
          <a:ext cx="1269"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23" name="投資及び出資金最小値テキスト">
          <a:extLst>
            <a:ext uri="{FF2B5EF4-FFF2-40B4-BE49-F238E27FC236}">
              <a16:creationId xmlns:a16="http://schemas.microsoft.com/office/drawing/2014/main" id="{00000000-0008-0000-0600-0000D3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67327</xdr:rowOff>
    </xdr:from>
    <xdr:ext cx="469744" cy="259045"/>
    <xdr:sp macro="" textlink="">
      <xdr:nvSpPr>
        <xdr:cNvPr id="725" name="投資及び出資金最大値テキスト">
          <a:extLst>
            <a:ext uri="{FF2B5EF4-FFF2-40B4-BE49-F238E27FC236}">
              <a16:creationId xmlns:a16="http://schemas.microsoft.com/office/drawing/2014/main" id="{00000000-0008-0000-0600-0000D5020000}"/>
            </a:ext>
          </a:extLst>
        </xdr:cNvPr>
        <xdr:cNvSpPr txBox="1"/>
      </xdr:nvSpPr>
      <xdr:spPr>
        <a:xfrm>
          <a:off x="22212300" y="5210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120650</xdr:rowOff>
    </xdr:from>
    <xdr:to>
      <xdr:col>116</xdr:col>
      <xdr:colOff>152400</xdr:colOff>
      <xdr:row>31</xdr:row>
      <xdr:rowOff>120650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22072600" y="5435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31</xdr:row>
      <xdr:rowOff>31496</xdr:rowOff>
    </xdr:from>
    <xdr:to>
      <xdr:col>116</xdr:col>
      <xdr:colOff>63500</xdr:colOff>
      <xdr:row>33</xdr:row>
      <xdr:rowOff>39307</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21323300" y="5346446"/>
          <a:ext cx="838200" cy="3507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6367</xdr:rowOff>
    </xdr:from>
    <xdr:ext cx="378565" cy="259045"/>
    <xdr:sp macro="" textlink="">
      <xdr:nvSpPr>
        <xdr:cNvPr id="728" name="投資及び出資金平均値テキスト">
          <a:extLst>
            <a:ext uri="{FF2B5EF4-FFF2-40B4-BE49-F238E27FC236}">
              <a16:creationId xmlns:a16="http://schemas.microsoft.com/office/drawing/2014/main" id="{00000000-0008-0000-0600-0000D8020000}"/>
            </a:ext>
          </a:extLst>
        </xdr:cNvPr>
        <xdr:cNvSpPr txBox="1"/>
      </xdr:nvSpPr>
      <xdr:spPr>
        <a:xfrm>
          <a:off x="22212300" y="6521467"/>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27940</xdr:rowOff>
    </xdr:from>
    <xdr:to>
      <xdr:col>116</xdr:col>
      <xdr:colOff>114300</xdr:colOff>
      <xdr:row>38</xdr:row>
      <xdr:rowOff>129540</xdr:rowOff>
    </xdr:to>
    <xdr:sp macro="" textlink="">
      <xdr:nvSpPr>
        <xdr:cNvPr id="729" name="フローチャート: 判断 728">
          <a:extLst>
            <a:ext uri="{FF2B5EF4-FFF2-40B4-BE49-F238E27FC236}">
              <a16:creationId xmlns:a16="http://schemas.microsoft.com/office/drawing/2014/main" id="{00000000-0008-0000-0600-0000D9020000}"/>
            </a:ext>
          </a:extLst>
        </xdr:cNvPr>
        <xdr:cNvSpPr/>
      </xdr:nvSpPr>
      <xdr:spPr>
        <a:xfrm>
          <a:off x="22110700" y="6543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30</xdr:row>
      <xdr:rowOff>83312</xdr:rowOff>
    </xdr:from>
    <xdr:to>
      <xdr:col>111</xdr:col>
      <xdr:colOff>177800</xdr:colOff>
      <xdr:row>31</xdr:row>
      <xdr:rowOff>31496</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20434300" y="5226812"/>
          <a:ext cx="889000" cy="119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147765</xdr:rowOff>
    </xdr:from>
    <xdr:to>
      <xdr:col>112</xdr:col>
      <xdr:colOff>38100</xdr:colOff>
      <xdr:row>38</xdr:row>
      <xdr:rowOff>77915</xdr:rowOff>
    </xdr:to>
    <xdr:sp macro="" textlink="">
      <xdr:nvSpPr>
        <xdr:cNvPr id="731" name="フローチャート: 判断 730">
          <a:extLst>
            <a:ext uri="{FF2B5EF4-FFF2-40B4-BE49-F238E27FC236}">
              <a16:creationId xmlns:a16="http://schemas.microsoft.com/office/drawing/2014/main" id="{00000000-0008-0000-0600-0000DB020000}"/>
            </a:ext>
          </a:extLst>
        </xdr:cNvPr>
        <xdr:cNvSpPr/>
      </xdr:nvSpPr>
      <xdr:spPr>
        <a:xfrm>
          <a:off x="21272500" y="6491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38</xdr:row>
      <xdr:rowOff>69042</xdr:rowOff>
    </xdr:from>
    <xdr:ext cx="378565"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21134017" y="658414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30</xdr:row>
      <xdr:rowOff>30734</xdr:rowOff>
    </xdr:from>
    <xdr:to>
      <xdr:col>107</xdr:col>
      <xdr:colOff>50800</xdr:colOff>
      <xdr:row>30</xdr:row>
      <xdr:rowOff>83312</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19545300" y="5174234"/>
          <a:ext cx="889000" cy="52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7176</xdr:rowOff>
    </xdr:from>
    <xdr:to>
      <xdr:col>107</xdr:col>
      <xdr:colOff>101600</xdr:colOff>
      <xdr:row>38</xdr:row>
      <xdr:rowOff>108776</xdr:rowOff>
    </xdr:to>
    <xdr:sp macro="" textlink="">
      <xdr:nvSpPr>
        <xdr:cNvPr id="734" name="フローチャート: 判断 733">
          <a:extLst>
            <a:ext uri="{FF2B5EF4-FFF2-40B4-BE49-F238E27FC236}">
              <a16:creationId xmlns:a16="http://schemas.microsoft.com/office/drawing/2014/main" id="{00000000-0008-0000-0600-0000DE020000}"/>
            </a:ext>
          </a:extLst>
        </xdr:cNvPr>
        <xdr:cNvSpPr/>
      </xdr:nvSpPr>
      <xdr:spPr>
        <a:xfrm>
          <a:off x="20383500" y="6522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38</xdr:row>
      <xdr:rowOff>99903</xdr:rowOff>
    </xdr:from>
    <xdr:ext cx="378565"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20245017" y="661500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30</xdr:row>
      <xdr:rowOff>30734</xdr:rowOff>
    </xdr:from>
    <xdr:to>
      <xdr:col>102</xdr:col>
      <xdr:colOff>114300</xdr:colOff>
      <xdr:row>30</xdr:row>
      <xdr:rowOff>101981</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flipV="1">
          <a:off x="18656300" y="5174234"/>
          <a:ext cx="889000" cy="712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154432</xdr:rowOff>
    </xdr:from>
    <xdr:to>
      <xdr:col>102</xdr:col>
      <xdr:colOff>165100</xdr:colOff>
      <xdr:row>38</xdr:row>
      <xdr:rowOff>84582</xdr:rowOff>
    </xdr:to>
    <xdr:sp macro="" textlink="">
      <xdr:nvSpPr>
        <xdr:cNvPr id="737" name="フローチャート: 判断 736">
          <a:extLst>
            <a:ext uri="{FF2B5EF4-FFF2-40B4-BE49-F238E27FC236}">
              <a16:creationId xmlns:a16="http://schemas.microsoft.com/office/drawing/2014/main" id="{00000000-0008-0000-0600-0000E1020000}"/>
            </a:ext>
          </a:extLst>
        </xdr:cNvPr>
        <xdr:cNvSpPr/>
      </xdr:nvSpPr>
      <xdr:spPr>
        <a:xfrm>
          <a:off x="19494500" y="6498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38</xdr:row>
      <xdr:rowOff>75709</xdr:rowOff>
    </xdr:from>
    <xdr:ext cx="378565" cy="259045"/>
    <xdr:sp macro="" textlink="">
      <xdr:nvSpPr>
        <xdr:cNvPr id="738" name="テキスト ボックス 737">
          <a:extLst>
            <a:ext uri="{FF2B5EF4-FFF2-40B4-BE49-F238E27FC236}">
              <a16:creationId xmlns:a16="http://schemas.microsoft.com/office/drawing/2014/main" id="{00000000-0008-0000-0600-0000E2020000}"/>
            </a:ext>
          </a:extLst>
        </xdr:cNvPr>
        <xdr:cNvSpPr txBox="1"/>
      </xdr:nvSpPr>
      <xdr:spPr>
        <a:xfrm>
          <a:off x="19356017" y="659080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137287</xdr:rowOff>
    </xdr:from>
    <xdr:to>
      <xdr:col>98</xdr:col>
      <xdr:colOff>38100</xdr:colOff>
      <xdr:row>38</xdr:row>
      <xdr:rowOff>67437</xdr:rowOff>
    </xdr:to>
    <xdr:sp macro="" textlink="">
      <xdr:nvSpPr>
        <xdr:cNvPr id="739" name="フローチャート: 判断 738">
          <a:extLst>
            <a:ext uri="{FF2B5EF4-FFF2-40B4-BE49-F238E27FC236}">
              <a16:creationId xmlns:a16="http://schemas.microsoft.com/office/drawing/2014/main" id="{00000000-0008-0000-0600-0000E3020000}"/>
            </a:ext>
          </a:extLst>
        </xdr:cNvPr>
        <xdr:cNvSpPr/>
      </xdr:nvSpPr>
      <xdr:spPr>
        <a:xfrm>
          <a:off x="18605500" y="64809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38</xdr:row>
      <xdr:rowOff>58564</xdr:rowOff>
    </xdr:from>
    <xdr:ext cx="469744"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18421428" y="65736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1" name="テキスト ボックス 740">
          <a:extLst>
            <a:ext uri="{FF2B5EF4-FFF2-40B4-BE49-F238E27FC236}">
              <a16:creationId xmlns:a16="http://schemas.microsoft.com/office/drawing/2014/main" id="{00000000-0008-0000-0600-0000E5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4" name="テキスト ボックス 743">
          <a:extLst>
            <a:ext uri="{FF2B5EF4-FFF2-40B4-BE49-F238E27FC236}">
              <a16:creationId xmlns:a16="http://schemas.microsoft.com/office/drawing/2014/main" id="{00000000-0008-0000-0600-0000E8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32</xdr:row>
      <xdr:rowOff>159957</xdr:rowOff>
    </xdr:from>
    <xdr:to>
      <xdr:col>116</xdr:col>
      <xdr:colOff>114300</xdr:colOff>
      <xdr:row>33</xdr:row>
      <xdr:rowOff>90107</xdr:rowOff>
    </xdr:to>
    <xdr:sp macro="" textlink="">
      <xdr:nvSpPr>
        <xdr:cNvPr id="746" name="楕円 745">
          <a:extLst>
            <a:ext uri="{FF2B5EF4-FFF2-40B4-BE49-F238E27FC236}">
              <a16:creationId xmlns:a16="http://schemas.microsoft.com/office/drawing/2014/main" id="{00000000-0008-0000-0600-0000EA020000}"/>
            </a:ext>
          </a:extLst>
        </xdr:cNvPr>
        <xdr:cNvSpPr/>
      </xdr:nvSpPr>
      <xdr:spPr>
        <a:xfrm>
          <a:off x="22110700" y="5646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32</xdr:row>
      <xdr:rowOff>11384</xdr:rowOff>
    </xdr:from>
    <xdr:ext cx="469744" cy="259045"/>
    <xdr:sp macro="" textlink="">
      <xdr:nvSpPr>
        <xdr:cNvPr id="747" name="投資及び出資金該当値テキスト">
          <a:extLst>
            <a:ext uri="{FF2B5EF4-FFF2-40B4-BE49-F238E27FC236}">
              <a16:creationId xmlns:a16="http://schemas.microsoft.com/office/drawing/2014/main" id="{00000000-0008-0000-0600-0000EB020000}"/>
            </a:ext>
          </a:extLst>
        </xdr:cNvPr>
        <xdr:cNvSpPr txBox="1"/>
      </xdr:nvSpPr>
      <xdr:spPr>
        <a:xfrm>
          <a:off x="22212300" y="5497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30</xdr:row>
      <xdr:rowOff>152146</xdr:rowOff>
    </xdr:from>
    <xdr:to>
      <xdr:col>112</xdr:col>
      <xdr:colOff>38100</xdr:colOff>
      <xdr:row>31</xdr:row>
      <xdr:rowOff>82296</xdr:rowOff>
    </xdr:to>
    <xdr:sp macro="" textlink="">
      <xdr:nvSpPr>
        <xdr:cNvPr id="748" name="楕円 747">
          <a:extLst>
            <a:ext uri="{FF2B5EF4-FFF2-40B4-BE49-F238E27FC236}">
              <a16:creationId xmlns:a16="http://schemas.microsoft.com/office/drawing/2014/main" id="{00000000-0008-0000-0600-0000EC020000}"/>
            </a:ext>
          </a:extLst>
        </xdr:cNvPr>
        <xdr:cNvSpPr/>
      </xdr:nvSpPr>
      <xdr:spPr>
        <a:xfrm>
          <a:off x="21272500" y="5295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29</xdr:row>
      <xdr:rowOff>98823</xdr:rowOff>
    </xdr:from>
    <xdr:ext cx="469744"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21088428" y="50708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30</xdr:row>
      <xdr:rowOff>32512</xdr:rowOff>
    </xdr:from>
    <xdr:to>
      <xdr:col>107</xdr:col>
      <xdr:colOff>101600</xdr:colOff>
      <xdr:row>30</xdr:row>
      <xdr:rowOff>134112</xdr:rowOff>
    </xdr:to>
    <xdr:sp macro="" textlink="">
      <xdr:nvSpPr>
        <xdr:cNvPr id="750" name="楕円 749">
          <a:extLst>
            <a:ext uri="{FF2B5EF4-FFF2-40B4-BE49-F238E27FC236}">
              <a16:creationId xmlns:a16="http://schemas.microsoft.com/office/drawing/2014/main" id="{00000000-0008-0000-0600-0000EE020000}"/>
            </a:ext>
          </a:extLst>
        </xdr:cNvPr>
        <xdr:cNvSpPr/>
      </xdr:nvSpPr>
      <xdr:spPr>
        <a:xfrm>
          <a:off x="20383500" y="5176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28</xdr:row>
      <xdr:rowOff>150639</xdr:rowOff>
    </xdr:from>
    <xdr:ext cx="469744"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20199428" y="49512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29</xdr:row>
      <xdr:rowOff>151384</xdr:rowOff>
    </xdr:from>
    <xdr:to>
      <xdr:col>102</xdr:col>
      <xdr:colOff>165100</xdr:colOff>
      <xdr:row>30</xdr:row>
      <xdr:rowOff>81534</xdr:rowOff>
    </xdr:to>
    <xdr:sp macro="" textlink="">
      <xdr:nvSpPr>
        <xdr:cNvPr id="752" name="楕円 751">
          <a:extLst>
            <a:ext uri="{FF2B5EF4-FFF2-40B4-BE49-F238E27FC236}">
              <a16:creationId xmlns:a16="http://schemas.microsoft.com/office/drawing/2014/main" id="{00000000-0008-0000-0600-0000F0020000}"/>
            </a:ext>
          </a:extLst>
        </xdr:cNvPr>
        <xdr:cNvSpPr/>
      </xdr:nvSpPr>
      <xdr:spPr>
        <a:xfrm>
          <a:off x="19494500" y="5123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28</xdr:row>
      <xdr:rowOff>98061</xdr:rowOff>
    </xdr:from>
    <xdr:ext cx="469744"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19310428" y="48986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30</xdr:row>
      <xdr:rowOff>51181</xdr:rowOff>
    </xdr:from>
    <xdr:to>
      <xdr:col>98</xdr:col>
      <xdr:colOff>38100</xdr:colOff>
      <xdr:row>30</xdr:row>
      <xdr:rowOff>152781</xdr:rowOff>
    </xdr:to>
    <xdr:sp macro="" textlink="">
      <xdr:nvSpPr>
        <xdr:cNvPr id="754" name="楕円 753">
          <a:extLst>
            <a:ext uri="{FF2B5EF4-FFF2-40B4-BE49-F238E27FC236}">
              <a16:creationId xmlns:a16="http://schemas.microsoft.com/office/drawing/2014/main" id="{00000000-0008-0000-0600-0000F2020000}"/>
            </a:ext>
          </a:extLst>
        </xdr:cNvPr>
        <xdr:cNvSpPr/>
      </xdr:nvSpPr>
      <xdr:spPr>
        <a:xfrm>
          <a:off x="18605500" y="5194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28</xdr:row>
      <xdr:rowOff>169308</xdr:rowOff>
    </xdr:from>
    <xdr:ext cx="469744"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8421428" y="49699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56" name="正方形/長方形 755">
          <a:extLst>
            <a:ext uri="{FF2B5EF4-FFF2-40B4-BE49-F238E27FC236}">
              <a16:creationId xmlns:a16="http://schemas.microsoft.com/office/drawing/2014/main" id="{00000000-0008-0000-0600-0000F4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57" name="正方形/長方形 756">
          <a:extLst>
            <a:ext uri="{FF2B5EF4-FFF2-40B4-BE49-F238E27FC236}">
              <a16:creationId xmlns:a16="http://schemas.microsoft.com/office/drawing/2014/main" id="{00000000-0008-0000-0600-0000F5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58" name="正方形/長方形 757">
          <a:extLst>
            <a:ext uri="{FF2B5EF4-FFF2-40B4-BE49-F238E27FC236}">
              <a16:creationId xmlns:a16="http://schemas.microsoft.com/office/drawing/2014/main" id="{00000000-0008-0000-0600-0000F6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59" name="正方形/長方形 758">
          <a:extLst>
            <a:ext uri="{FF2B5EF4-FFF2-40B4-BE49-F238E27FC236}">
              <a16:creationId xmlns:a16="http://schemas.microsoft.com/office/drawing/2014/main" id="{00000000-0008-0000-0600-0000F7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0" name="正方形/長方形 759">
          <a:extLst>
            <a:ext uri="{FF2B5EF4-FFF2-40B4-BE49-F238E27FC236}">
              <a16:creationId xmlns:a16="http://schemas.microsoft.com/office/drawing/2014/main" id="{00000000-0008-0000-0600-0000F8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5" name="直線コネクタ 764">
          <a:extLst>
            <a:ext uri="{FF2B5EF4-FFF2-40B4-BE49-F238E27FC236}">
              <a16:creationId xmlns:a16="http://schemas.microsoft.com/office/drawing/2014/main" id="{00000000-0008-0000-0600-0000FD02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66" name="直線コネクタ 765">
          <a:extLst>
            <a:ext uri="{FF2B5EF4-FFF2-40B4-BE49-F238E27FC236}">
              <a16:creationId xmlns:a16="http://schemas.microsoft.com/office/drawing/2014/main" id="{00000000-0008-0000-0600-0000FE02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68" name="直線コネクタ 767">
          <a:extLst>
            <a:ext uri="{FF2B5EF4-FFF2-40B4-BE49-F238E27FC236}">
              <a16:creationId xmlns:a16="http://schemas.microsoft.com/office/drawing/2014/main" id="{00000000-0008-0000-0600-000000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70" name="直線コネクタ 769">
          <a:extLst>
            <a:ext uri="{FF2B5EF4-FFF2-40B4-BE49-F238E27FC236}">
              <a16:creationId xmlns:a16="http://schemas.microsoft.com/office/drawing/2014/main" id="{00000000-0008-0000-0600-000002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72" name="直線コネクタ 771">
          <a:extLst>
            <a:ext uri="{FF2B5EF4-FFF2-40B4-BE49-F238E27FC236}">
              <a16:creationId xmlns:a16="http://schemas.microsoft.com/office/drawing/2014/main" id="{00000000-0008-0000-0600-000004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74" name="直線コネクタ 773">
          <a:extLst>
            <a:ext uri="{FF2B5EF4-FFF2-40B4-BE49-F238E27FC236}">
              <a16:creationId xmlns:a16="http://schemas.microsoft.com/office/drawing/2014/main" id="{00000000-0008-0000-0600-000006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77" name="テキスト ボックス 776">
          <a:extLst>
            <a:ext uri="{FF2B5EF4-FFF2-40B4-BE49-F238E27FC236}">
              <a16:creationId xmlns:a16="http://schemas.microsoft.com/office/drawing/2014/main" id="{00000000-0008-0000-0600-000009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8" name="貸付金グラフ枠">
          <a:extLst>
            <a:ext uri="{FF2B5EF4-FFF2-40B4-BE49-F238E27FC236}">
              <a16:creationId xmlns:a16="http://schemas.microsoft.com/office/drawing/2014/main" id="{00000000-0008-0000-0600-00000A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73272</xdr:rowOff>
    </xdr:from>
    <xdr:to>
      <xdr:col>116</xdr:col>
      <xdr:colOff>62864</xdr:colOff>
      <xdr:row>59</xdr:row>
      <xdr:rowOff>44450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flipV="1">
          <a:off x="22159595" y="8817222"/>
          <a:ext cx="1269" cy="13427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80" name="貸付金最小値テキスト">
          <a:extLst>
            <a:ext uri="{FF2B5EF4-FFF2-40B4-BE49-F238E27FC236}">
              <a16:creationId xmlns:a16="http://schemas.microsoft.com/office/drawing/2014/main" id="{00000000-0008-0000-0600-00000C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19949</xdr:rowOff>
    </xdr:from>
    <xdr:ext cx="534377" cy="259045"/>
    <xdr:sp macro="" textlink="">
      <xdr:nvSpPr>
        <xdr:cNvPr id="782" name="貸付金最大値テキスト">
          <a:extLst>
            <a:ext uri="{FF2B5EF4-FFF2-40B4-BE49-F238E27FC236}">
              <a16:creationId xmlns:a16="http://schemas.microsoft.com/office/drawing/2014/main" id="{00000000-0008-0000-0600-00000E030000}"/>
            </a:ext>
          </a:extLst>
        </xdr:cNvPr>
        <xdr:cNvSpPr txBox="1"/>
      </xdr:nvSpPr>
      <xdr:spPr>
        <a:xfrm>
          <a:off x="22212300" y="85924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70,487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73272</xdr:rowOff>
    </xdr:from>
    <xdr:to>
      <xdr:col>116</xdr:col>
      <xdr:colOff>152400</xdr:colOff>
      <xdr:row>51</xdr:row>
      <xdr:rowOff>73272</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22072600" y="88172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21971</xdr:rowOff>
    </xdr:from>
    <xdr:to>
      <xdr:col>116</xdr:col>
      <xdr:colOff>63500</xdr:colOff>
      <xdr:row>59</xdr:row>
      <xdr:rowOff>22199</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flipV="1">
          <a:off x="21323300" y="10137521"/>
          <a:ext cx="838200" cy="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109986</xdr:rowOff>
    </xdr:from>
    <xdr:ext cx="469744" cy="259045"/>
    <xdr:sp macro="" textlink="">
      <xdr:nvSpPr>
        <xdr:cNvPr id="785" name="貸付金平均値テキスト">
          <a:extLst>
            <a:ext uri="{FF2B5EF4-FFF2-40B4-BE49-F238E27FC236}">
              <a16:creationId xmlns:a16="http://schemas.microsoft.com/office/drawing/2014/main" id="{00000000-0008-0000-0600-000011030000}"/>
            </a:ext>
          </a:extLst>
        </xdr:cNvPr>
        <xdr:cNvSpPr txBox="1"/>
      </xdr:nvSpPr>
      <xdr:spPr>
        <a:xfrm>
          <a:off x="22212300" y="98826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87109</xdr:rowOff>
    </xdr:from>
    <xdr:to>
      <xdr:col>116</xdr:col>
      <xdr:colOff>114300</xdr:colOff>
      <xdr:row>59</xdr:row>
      <xdr:rowOff>17259</xdr:rowOff>
    </xdr:to>
    <xdr:sp macro="" textlink="">
      <xdr:nvSpPr>
        <xdr:cNvPr id="786" name="フローチャート: 判断 785">
          <a:extLst>
            <a:ext uri="{FF2B5EF4-FFF2-40B4-BE49-F238E27FC236}">
              <a16:creationId xmlns:a16="http://schemas.microsoft.com/office/drawing/2014/main" id="{00000000-0008-0000-0600-000012030000}"/>
            </a:ext>
          </a:extLst>
        </xdr:cNvPr>
        <xdr:cNvSpPr/>
      </xdr:nvSpPr>
      <xdr:spPr>
        <a:xfrm>
          <a:off x="22110700" y="100312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22028</xdr:rowOff>
    </xdr:from>
    <xdr:to>
      <xdr:col>111</xdr:col>
      <xdr:colOff>177800</xdr:colOff>
      <xdr:row>59</xdr:row>
      <xdr:rowOff>22199</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20434300" y="10137578"/>
          <a:ext cx="889000" cy="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88653</xdr:rowOff>
    </xdr:from>
    <xdr:to>
      <xdr:col>112</xdr:col>
      <xdr:colOff>38100</xdr:colOff>
      <xdr:row>59</xdr:row>
      <xdr:rowOff>18803</xdr:rowOff>
    </xdr:to>
    <xdr:sp macro="" textlink="">
      <xdr:nvSpPr>
        <xdr:cNvPr id="788" name="フローチャート: 判断 787">
          <a:extLst>
            <a:ext uri="{FF2B5EF4-FFF2-40B4-BE49-F238E27FC236}">
              <a16:creationId xmlns:a16="http://schemas.microsoft.com/office/drawing/2014/main" id="{00000000-0008-0000-0600-000014030000}"/>
            </a:ext>
          </a:extLst>
        </xdr:cNvPr>
        <xdr:cNvSpPr/>
      </xdr:nvSpPr>
      <xdr:spPr>
        <a:xfrm>
          <a:off x="21272500" y="10032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35330</xdr:rowOff>
    </xdr:from>
    <xdr:ext cx="469744"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21088428" y="98079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22028</xdr:rowOff>
    </xdr:from>
    <xdr:to>
      <xdr:col>107</xdr:col>
      <xdr:colOff>50800</xdr:colOff>
      <xdr:row>59</xdr:row>
      <xdr:rowOff>22104</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flipV="1">
          <a:off x="19545300" y="10137578"/>
          <a:ext cx="889000" cy="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86805</xdr:rowOff>
    </xdr:from>
    <xdr:to>
      <xdr:col>107</xdr:col>
      <xdr:colOff>101600</xdr:colOff>
      <xdr:row>59</xdr:row>
      <xdr:rowOff>16955</xdr:rowOff>
    </xdr:to>
    <xdr:sp macro="" textlink="">
      <xdr:nvSpPr>
        <xdr:cNvPr id="791" name="フローチャート: 判断 790">
          <a:extLst>
            <a:ext uri="{FF2B5EF4-FFF2-40B4-BE49-F238E27FC236}">
              <a16:creationId xmlns:a16="http://schemas.microsoft.com/office/drawing/2014/main" id="{00000000-0008-0000-0600-000017030000}"/>
            </a:ext>
          </a:extLst>
        </xdr:cNvPr>
        <xdr:cNvSpPr/>
      </xdr:nvSpPr>
      <xdr:spPr>
        <a:xfrm>
          <a:off x="20383500" y="10030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33482</xdr:rowOff>
    </xdr:from>
    <xdr:ext cx="469744"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20199428" y="98061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22104</xdr:rowOff>
    </xdr:from>
    <xdr:to>
      <xdr:col>102</xdr:col>
      <xdr:colOff>114300</xdr:colOff>
      <xdr:row>59</xdr:row>
      <xdr:rowOff>22123</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flipV="1">
          <a:off x="18656300" y="10137654"/>
          <a:ext cx="889000" cy="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80804</xdr:rowOff>
    </xdr:from>
    <xdr:to>
      <xdr:col>102</xdr:col>
      <xdr:colOff>165100</xdr:colOff>
      <xdr:row>59</xdr:row>
      <xdr:rowOff>10954</xdr:rowOff>
    </xdr:to>
    <xdr:sp macro="" textlink="">
      <xdr:nvSpPr>
        <xdr:cNvPr id="794" name="フローチャート: 判断 793">
          <a:extLst>
            <a:ext uri="{FF2B5EF4-FFF2-40B4-BE49-F238E27FC236}">
              <a16:creationId xmlns:a16="http://schemas.microsoft.com/office/drawing/2014/main" id="{00000000-0008-0000-0600-00001A030000}"/>
            </a:ext>
          </a:extLst>
        </xdr:cNvPr>
        <xdr:cNvSpPr/>
      </xdr:nvSpPr>
      <xdr:spPr>
        <a:xfrm>
          <a:off x="19494500" y="10024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27481</xdr:rowOff>
    </xdr:from>
    <xdr:ext cx="469744"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9310428" y="9800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61525</xdr:rowOff>
    </xdr:from>
    <xdr:to>
      <xdr:col>98</xdr:col>
      <xdr:colOff>38100</xdr:colOff>
      <xdr:row>58</xdr:row>
      <xdr:rowOff>163125</xdr:rowOff>
    </xdr:to>
    <xdr:sp macro="" textlink="">
      <xdr:nvSpPr>
        <xdr:cNvPr id="796" name="フローチャート: 判断 795">
          <a:extLst>
            <a:ext uri="{FF2B5EF4-FFF2-40B4-BE49-F238E27FC236}">
              <a16:creationId xmlns:a16="http://schemas.microsoft.com/office/drawing/2014/main" id="{00000000-0008-0000-0600-00001C030000}"/>
            </a:ext>
          </a:extLst>
        </xdr:cNvPr>
        <xdr:cNvSpPr/>
      </xdr:nvSpPr>
      <xdr:spPr>
        <a:xfrm>
          <a:off x="18605500" y="10005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8202</xdr:rowOff>
    </xdr:from>
    <xdr:ext cx="469744"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18421428" y="9780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142621</xdr:rowOff>
    </xdr:from>
    <xdr:to>
      <xdr:col>116</xdr:col>
      <xdr:colOff>114300</xdr:colOff>
      <xdr:row>59</xdr:row>
      <xdr:rowOff>72771</xdr:rowOff>
    </xdr:to>
    <xdr:sp macro="" textlink="">
      <xdr:nvSpPr>
        <xdr:cNvPr id="803" name="楕円 802">
          <a:extLst>
            <a:ext uri="{FF2B5EF4-FFF2-40B4-BE49-F238E27FC236}">
              <a16:creationId xmlns:a16="http://schemas.microsoft.com/office/drawing/2014/main" id="{00000000-0008-0000-0600-000023030000}"/>
            </a:ext>
          </a:extLst>
        </xdr:cNvPr>
        <xdr:cNvSpPr/>
      </xdr:nvSpPr>
      <xdr:spPr>
        <a:xfrm>
          <a:off x="22110700" y="10086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65536</xdr:rowOff>
    </xdr:from>
    <xdr:ext cx="469744" cy="259045"/>
    <xdr:sp macro="" textlink="">
      <xdr:nvSpPr>
        <xdr:cNvPr id="804" name="貸付金該当値テキスト">
          <a:extLst>
            <a:ext uri="{FF2B5EF4-FFF2-40B4-BE49-F238E27FC236}">
              <a16:creationId xmlns:a16="http://schemas.microsoft.com/office/drawing/2014/main" id="{00000000-0008-0000-0600-000024030000}"/>
            </a:ext>
          </a:extLst>
        </xdr:cNvPr>
        <xdr:cNvSpPr txBox="1"/>
      </xdr:nvSpPr>
      <xdr:spPr>
        <a:xfrm>
          <a:off x="22212300" y="100096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142849</xdr:rowOff>
    </xdr:from>
    <xdr:to>
      <xdr:col>112</xdr:col>
      <xdr:colOff>38100</xdr:colOff>
      <xdr:row>59</xdr:row>
      <xdr:rowOff>72999</xdr:rowOff>
    </xdr:to>
    <xdr:sp macro="" textlink="">
      <xdr:nvSpPr>
        <xdr:cNvPr id="805" name="楕円 804">
          <a:extLst>
            <a:ext uri="{FF2B5EF4-FFF2-40B4-BE49-F238E27FC236}">
              <a16:creationId xmlns:a16="http://schemas.microsoft.com/office/drawing/2014/main" id="{00000000-0008-0000-0600-000025030000}"/>
            </a:ext>
          </a:extLst>
        </xdr:cNvPr>
        <xdr:cNvSpPr/>
      </xdr:nvSpPr>
      <xdr:spPr>
        <a:xfrm>
          <a:off x="21272500" y="10086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59</xdr:row>
      <xdr:rowOff>64126</xdr:rowOff>
    </xdr:from>
    <xdr:ext cx="469744"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1088428" y="101796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142678</xdr:rowOff>
    </xdr:from>
    <xdr:to>
      <xdr:col>107</xdr:col>
      <xdr:colOff>101600</xdr:colOff>
      <xdr:row>59</xdr:row>
      <xdr:rowOff>72828</xdr:rowOff>
    </xdr:to>
    <xdr:sp macro="" textlink="">
      <xdr:nvSpPr>
        <xdr:cNvPr id="807" name="楕円 806">
          <a:extLst>
            <a:ext uri="{FF2B5EF4-FFF2-40B4-BE49-F238E27FC236}">
              <a16:creationId xmlns:a16="http://schemas.microsoft.com/office/drawing/2014/main" id="{00000000-0008-0000-0600-000027030000}"/>
            </a:ext>
          </a:extLst>
        </xdr:cNvPr>
        <xdr:cNvSpPr/>
      </xdr:nvSpPr>
      <xdr:spPr>
        <a:xfrm>
          <a:off x="20383500" y="100867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59</xdr:row>
      <xdr:rowOff>63955</xdr:rowOff>
    </xdr:from>
    <xdr:ext cx="469744"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20199428" y="101795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142754</xdr:rowOff>
    </xdr:from>
    <xdr:to>
      <xdr:col>102</xdr:col>
      <xdr:colOff>165100</xdr:colOff>
      <xdr:row>59</xdr:row>
      <xdr:rowOff>72904</xdr:rowOff>
    </xdr:to>
    <xdr:sp macro="" textlink="">
      <xdr:nvSpPr>
        <xdr:cNvPr id="809" name="楕円 808">
          <a:extLst>
            <a:ext uri="{FF2B5EF4-FFF2-40B4-BE49-F238E27FC236}">
              <a16:creationId xmlns:a16="http://schemas.microsoft.com/office/drawing/2014/main" id="{00000000-0008-0000-0600-000029030000}"/>
            </a:ext>
          </a:extLst>
        </xdr:cNvPr>
        <xdr:cNvSpPr/>
      </xdr:nvSpPr>
      <xdr:spPr>
        <a:xfrm>
          <a:off x="19494500" y="10086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59</xdr:row>
      <xdr:rowOff>64031</xdr:rowOff>
    </xdr:from>
    <xdr:ext cx="469744"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9310428" y="101795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142773</xdr:rowOff>
    </xdr:from>
    <xdr:to>
      <xdr:col>98</xdr:col>
      <xdr:colOff>38100</xdr:colOff>
      <xdr:row>59</xdr:row>
      <xdr:rowOff>72923</xdr:rowOff>
    </xdr:to>
    <xdr:sp macro="" textlink="">
      <xdr:nvSpPr>
        <xdr:cNvPr id="811" name="楕円 810">
          <a:extLst>
            <a:ext uri="{FF2B5EF4-FFF2-40B4-BE49-F238E27FC236}">
              <a16:creationId xmlns:a16="http://schemas.microsoft.com/office/drawing/2014/main" id="{00000000-0008-0000-0600-00002B030000}"/>
            </a:ext>
          </a:extLst>
        </xdr:cNvPr>
        <xdr:cNvSpPr/>
      </xdr:nvSpPr>
      <xdr:spPr>
        <a:xfrm>
          <a:off x="18605500" y="100868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59</xdr:row>
      <xdr:rowOff>64050</xdr:rowOff>
    </xdr:from>
    <xdr:ext cx="469744"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8421428" y="101796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3" name="正方形/長方形 812">
          <a:extLst>
            <a:ext uri="{FF2B5EF4-FFF2-40B4-BE49-F238E27FC236}">
              <a16:creationId xmlns:a16="http://schemas.microsoft.com/office/drawing/2014/main" id="{00000000-0008-0000-0600-00002D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4" name="正方形/長方形 813">
          <a:extLst>
            <a:ext uri="{FF2B5EF4-FFF2-40B4-BE49-F238E27FC236}">
              <a16:creationId xmlns:a16="http://schemas.microsoft.com/office/drawing/2014/main" id="{00000000-0008-0000-0600-00002E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5" name="正方形/長方形 814">
          <a:extLst>
            <a:ext uri="{FF2B5EF4-FFF2-40B4-BE49-F238E27FC236}">
              <a16:creationId xmlns:a16="http://schemas.microsoft.com/office/drawing/2014/main" id="{00000000-0008-0000-0600-00002F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19" name="正方形/長方形 818">
          <a:extLst>
            <a:ext uri="{FF2B5EF4-FFF2-40B4-BE49-F238E27FC236}">
              <a16:creationId xmlns:a16="http://schemas.microsoft.com/office/drawing/2014/main" id="{00000000-0008-0000-0600-000033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2" name="直線コネクタ 821">
          <a:extLst>
            <a:ext uri="{FF2B5EF4-FFF2-40B4-BE49-F238E27FC236}">
              <a16:creationId xmlns:a16="http://schemas.microsoft.com/office/drawing/2014/main" id="{00000000-0008-0000-0600-000036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24" name="直線コネクタ 823">
          <a:extLst>
            <a:ext uri="{FF2B5EF4-FFF2-40B4-BE49-F238E27FC236}">
              <a16:creationId xmlns:a16="http://schemas.microsoft.com/office/drawing/2014/main" id="{00000000-0008-0000-0600-000038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26" name="直線コネクタ 825">
          <a:extLst>
            <a:ext uri="{FF2B5EF4-FFF2-40B4-BE49-F238E27FC236}">
              <a16:creationId xmlns:a16="http://schemas.microsoft.com/office/drawing/2014/main" id="{00000000-0008-0000-0600-00003A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28" name="直線コネクタ 827">
          <a:extLst>
            <a:ext uri="{FF2B5EF4-FFF2-40B4-BE49-F238E27FC236}">
              <a16:creationId xmlns:a16="http://schemas.microsoft.com/office/drawing/2014/main" id="{00000000-0008-0000-0600-00003C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30" name="直線コネクタ 829">
          <a:extLst>
            <a:ext uri="{FF2B5EF4-FFF2-40B4-BE49-F238E27FC236}">
              <a16:creationId xmlns:a16="http://schemas.microsoft.com/office/drawing/2014/main" id="{00000000-0008-0000-0600-00003E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31" name="テキスト ボックス 830">
          <a:extLst>
            <a:ext uri="{FF2B5EF4-FFF2-40B4-BE49-F238E27FC236}">
              <a16:creationId xmlns:a16="http://schemas.microsoft.com/office/drawing/2014/main" id="{00000000-0008-0000-0600-00003F030000}"/>
            </a:ext>
          </a:extLst>
        </xdr:cNvPr>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32" name="直線コネクタ 831">
          <a:extLst>
            <a:ext uri="{FF2B5EF4-FFF2-40B4-BE49-F238E27FC236}">
              <a16:creationId xmlns:a16="http://schemas.microsoft.com/office/drawing/2014/main" id="{00000000-0008-0000-0600-000040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21970</xdr:rowOff>
    </xdr:from>
    <xdr:ext cx="531299" cy="259045"/>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7756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34" name="直線コネクタ 833">
          <a:extLst>
            <a:ext uri="{FF2B5EF4-FFF2-40B4-BE49-F238E27FC236}">
              <a16:creationId xmlns:a16="http://schemas.microsoft.com/office/drawing/2014/main" id="{00000000-0008-0000-0600-000042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38299</xdr:rowOff>
    </xdr:from>
    <xdr:ext cx="531299" cy="259045"/>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7756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38" name="繰出金グラフ枠">
          <a:extLst>
            <a:ext uri="{FF2B5EF4-FFF2-40B4-BE49-F238E27FC236}">
              <a16:creationId xmlns:a16="http://schemas.microsoft.com/office/drawing/2014/main" id="{00000000-0008-0000-0600-000046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55052</xdr:rowOff>
    </xdr:from>
    <xdr:to>
      <xdr:col>116</xdr:col>
      <xdr:colOff>62864</xdr:colOff>
      <xdr:row>79</xdr:row>
      <xdr:rowOff>98585</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flipV="1">
          <a:off x="22159595" y="12228002"/>
          <a:ext cx="1269" cy="14151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102412</xdr:rowOff>
    </xdr:from>
    <xdr:ext cx="534377" cy="259045"/>
    <xdr:sp macro="" textlink="">
      <xdr:nvSpPr>
        <xdr:cNvPr id="840" name="繰出金最小値テキスト">
          <a:extLst>
            <a:ext uri="{FF2B5EF4-FFF2-40B4-BE49-F238E27FC236}">
              <a16:creationId xmlns:a16="http://schemas.microsoft.com/office/drawing/2014/main" id="{00000000-0008-0000-0600-000048030000}"/>
            </a:ext>
          </a:extLst>
        </xdr:cNvPr>
        <xdr:cNvSpPr txBox="1"/>
      </xdr:nvSpPr>
      <xdr:spPr>
        <a:xfrm>
          <a:off x="22212300" y="136469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98585</xdr:rowOff>
    </xdr:from>
    <xdr:to>
      <xdr:col>116</xdr:col>
      <xdr:colOff>152400</xdr:colOff>
      <xdr:row>79</xdr:row>
      <xdr:rowOff>98585</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22072600" y="136431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70</xdr:row>
      <xdr:rowOff>1729</xdr:rowOff>
    </xdr:from>
    <xdr:ext cx="534377" cy="259045"/>
    <xdr:sp macro="" textlink="">
      <xdr:nvSpPr>
        <xdr:cNvPr id="842" name="繰出金最大値テキスト">
          <a:extLst>
            <a:ext uri="{FF2B5EF4-FFF2-40B4-BE49-F238E27FC236}">
              <a16:creationId xmlns:a16="http://schemas.microsoft.com/office/drawing/2014/main" id="{00000000-0008-0000-0600-00004A030000}"/>
            </a:ext>
          </a:extLst>
        </xdr:cNvPr>
        <xdr:cNvSpPr txBox="1"/>
      </xdr:nvSpPr>
      <xdr:spPr>
        <a:xfrm>
          <a:off x="22212300" y="12003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63,342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55052</xdr:rowOff>
    </xdr:from>
    <xdr:to>
      <xdr:col>116</xdr:col>
      <xdr:colOff>152400</xdr:colOff>
      <xdr:row>71</xdr:row>
      <xdr:rowOff>55052</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22072600" y="122280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75</xdr:row>
      <xdr:rowOff>9365</xdr:rowOff>
    </xdr:from>
    <xdr:to>
      <xdr:col>116</xdr:col>
      <xdr:colOff>63500</xdr:colOff>
      <xdr:row>75</xdr:row>
      <xdr:rowOff>51950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flipV="1">
          <a:off x="21323300" y="12868115"/>
          <a:ext cx="838200" cy="425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53056</xdr:rowOff>
    </xdr:from>
    <xdr:ext cx="534377" cy="259045"/>
    <xdr:sp macro="" textlink="">
      <xdr:nvSpPr>
        <xdr:cNvPr id="845" name="繰出金平均値テキスト">
          <a:extLst>
            <a:ext uri="{FF2B5EF4-FFF2-40B4-BE49-F238E27FC236}">
              <a16:creationId xmlns:a16="http://schemas.microsoft.com/office/drawing/2014/main" id="{00000000-0008-0000-0600-00004D030000}"/>
            </a:ext>
          </a:extLst>
        </xdr:cNvPr>
        <xdr:cNvSpPr txBox="1"/>
      </xdr:nvSpPr>
      <xdr:spPr>
        <a:xfrm>
          <a:off x="22212300" y="1291180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74629</xdr:rowOff>
    </xdr:from>
    <xdr:to>
      <xdr:col>116</xdr:col>
      <xdr:colOff>114300</xdr:colOff>
      <xdr:row>76</xdr:row>
      <xdr:rowOff>4778</xdr:rowOff>
    </xdr:to>
    <xdr:sp macro="" textlink="">
      <xdr:nvSpPr>
        <xdr:cNvPr id="846" name="フローチャート: 判断 845">
          <a:extLst>
            <a:ext uri="{FF2B5EF4-FFF2-40B4-BE49-F238E27FC236}">
              <a16:creationId xmlns:a16="http://schemas.microsoft.com/office/drawing/2014/main" id="{00000000-0008-0000-0600-00004E030000}"/>
            </a:ext>
          </a:extLst>
        </xdr:cNvPr>
        <xdr:cNvSpPr/>
      </xdr:nvSpPr>
      <xdr:spPr>
        <a:xfrm>
          <a:off x="22110700" y="1293337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75</xdr:row>
      <xdr:rowOff>51950</xdr:rowOff>
    </xdr:from>
    <xdr:to>
      <xdr:col>111</xdr:col>
      <xdr:colOff>177800</xdr:colOff>
      <xdr:row>75</xdr:row>
      <xdr:rowOff>131666</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flipV="1">
          <a:off x="20434300" y="12910700"/>
          <a:ext cx="889000" cy="79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106567</xdr:rowOff>
    </xdr:from>
    <xdr:to>
      <xdr:col>112</xdr:col>
      <xdr:colOff>38100</xdr:colOff>
      <xdr:row>76</xdr:row>
      <xdr:rowOff>36717</xdr:rowOff>
    </xdr:to>
    <xdr:sp macro="" textlink="">
      <xdr:nvSpPr>
        <xdr:cNvPr id="848" name="フローチャート: 判断 847">
          <a:extLst>
            <a:ext uri="{FF2B5EF4-FFF2-40B4-BE49-F238E27FC236}">
              <a16:creationId xmlns:a16="http://schemas.microsoft.com/office/drawing/2014/main" id="{00000000-0008-0000-0600-000050030000}"/>
            </a:ext>
          </a:extLst>
        </xdr:cNvPr>
        <xdr:cNvSpPr/>
      </xdr:nvSpPr>
      <xdr:spPr>
        <a:xfrm>
          <a:off x="21272500" y="12965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27844</xdr:rowOff>
    </xdr:from>
    <xdr:ext cx="534377"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21056111" y="13058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75</xdr:row>
      <xdr:rowOff>131666</xdr:rowOff>
    </xdr:from>
    <xdr:to>
      <xdr:col>107</xdr:col>
      <xdr:colOff>50800</xdr:colOff>
      <xdr:row>75</xdr:row>
      <xdr:rowOff>167295</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flipV="1">
          <a:off x="19545300" y="12990416"/>
          <a:ext cx="889000" cy="35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169171</xdr:rowOff>
    </xdr:from>
    <xdr:to>
      <xdr:col>107</xdr:col>
      <xdr:colOff>101600</xdr:colOff>
      <xdr:row>76</xdr:row>
      <xdr:rowOff>99321</xdr:rowOff>
    </xdr:to>
    <xdr:sp macro="" textlink="">
      <xdr:nvSpPr>
        <xdr:cNvPr id="851" name="フローチャート: 判断 850">
          <a:extLst>
            <a:ext uri="{FF2B5EF4-FFF2-40B4-BE49-F238E27FC236}">
              <a16:creationId xmlns:a16="http://schemas.microsoft.com/office/drawing/2014/main" id="{00000000-0008-0000-0600-000053030000}"/>
            </a:ext>
          </a:extLst>
        </xdr:cNvPr>
        <xdr:cNvSpPr/>
      </xdr:nvSpPr>
      <xdr:spPr>
        <a:xfrm>
          <a:off x="20383500" y="13027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90448</xdr:rowOff>
    </xdr:from>
    <xdr:ext cx="534377"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20167111" y="131206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75</xdr:row>
      <xdr:rowOff>167295</xdr:rowOff>
    </xdr:from>
    <xdr:to>
      <xdr:col>102</xdr:col>
      <xdr:colOff>114300</xdr:colOff>
      <xdr:row>76</xdr:row>
      <xdr:rowOff>18509</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flipV="1">
          <a:off x="18656300" y="13026045"/>
          <a:ext cx="889000" cy="226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37987</xdr:rowOff>
    </xdr:from>
    <xdr:to>
      <xdr:col>102</xdr:col>
      <xdr:colOff>165100</xdr:colOff>
      <xdr:row>76</xdr:row>
      <xdr:rowOff>139587</xdr:rowOff>
    </xdr:to>
    <xdr:sp macro="" textlink="">
      <xdr:nvSpPr>
        <xdr:cNvPr id="854" name="フローチャート: 判断 853">
          <a:extLst>
            <a:ext uri="{FF2B5EF4-FFF2-40B4-BE49-F238E27FC236}">
              <a16:creationId xmlns:a16="http://schemas.microsoft.com/office/drawing/2014/main" id="{00000000-0008-0000-0600-000056030000}"/>
            </a:ext>
          </a:extLst>
        </xdr:cNvPr>
        <xdr:cNvSpPr/>
      </xdr:nvSpPr>
      <xdr:spPr>
        <a:xfrm>
          <a:off x="19494500" y="13068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130714</xdr:rowOff>
    </xdr:from>
    <xdr:ext cx="534377" cy="25904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19278111" y="13160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39914</xdr:rowOff>
    </xdr:from>
    <xdr:to>
      <xdr:col>98</xdr:col>
      <xdr:colOff>38100</xdr:colOff>
      <xdr:row>76</xdr:row>
      <xdr:rowOff>141514</xdr:rowOff>
    </xdr:to>
    <xdr:sp macro="" textlink="">
      <xdr:nvSpPr>
        <xdr:cNvPr id="856" name="フローチャート: 判断 855">
          <a:extLst>
            <a:ext uri="{FF2B5EF4-FFF2-40B4-BE49-F238E27FC236}">
              <a16:creationId xmlns:a16="http://schemas.microsoft.com/office/drawing/2014/main" id="{00000000-0008-0000-0600-000058030000}"/>
            </a:ext>
          </a:extLst>
        </xdr:cNvPr>
        <xdr:cNvSpPr/>
      </xdr:nvSpPr>
      <xdr:spPr>
        <a:xfrm>
          <a:off x="18605500" y="13070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132641</xdr:rowOff>
    </xdr:from>
    <xdr:ext cx="534377"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18389111" y="131628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130015</xdr:rowOff>
    </xdr:from>
    <xdr:to>
      <xdr:col>116</xdr:col>
      <xdr:colOff>114300</xdr:colOff>
      <xdr:row>75</xdr:row>
      <xdr:rowOff>60165</xdr:rowOff>
    </xdr:to>
    <xdr:sp macro="" textlink="">
      <xdr:nvSpPr>
        <xdr:cNvPr id="863" name="楕円 862">
          <a:extLst>
            <a:ext uri="{FF2B5EF4-FFF2-40B4-BE49-F238E27FC236}">
              <a16:creationId xmlns:a16="http://schemas.microsoft.com/office/drawing/2014/main" id="{00000000-0008-0000-0600-00005F030000}"/>
            </a:ext>
          </a:extLst>
        </xdr:cNvPr>
        <xdr:cNvSpPr/>
      </xdr:nvSpPr>
      <xdr:spPr>
        <a:xfrm>
          <a:off x="22110700" y="12817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73</xdr:row>
      <xdr:rowOff>152892</xdr:rowOff>
    </xdr:from>
    <xdr:ext cx="534377" cy="259045"/>
    <xdr:sp macro="" textlink="">
      <xdr:nvSpPr>
        <xdr:cNvPr id="864" name="繰出金該当値テキスト">
          <a:extLst>
            <a:ext uri="{FF2B5EF4-FFF2-40B4-BE49-F238E27FC236}">
              <a16:creationId xmlns:a16="http://schemas.microsoft.com/office/drawing/2014/main" id="{00000000-0008-0000-0600-000060030000}"/>
            </a:ext>
          </a:extLst>
        </xdr:cNvPr>
        <xdr:cNvSpPr txBox="1"/>
      </xdr:nvSpPr>
      <xdr:spPr>
        <a:xfrm>
          <a:off x="22212300" y="126687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1150</xdr:rowOff>
    </xdr:from>
    <xdr:to>
      <xdr:col>112</xdr:col>
      <xdr:colOff>38100</xdr:colOff>
      <xdr:row>75</xdr:row>
      <xdr:rowOff>102750</xdr:rowOff>
    </xdr:to>
    <xdr:sp macro="" textlink="">
      <xdr:nvSpPr>
        <xdr:cNvPr id="865" name="楕円 864">
          <a:extLst>
            <a:ext uri="{FF2B5EF4-FFF2-40B4-BE49-F238E27FC236}">
              <a16:creationId xmlns:a16="http://schemas.microsoft.com/office/drawing/2014/main" id="{00000000-0008-0000-0600-000061030000}"/>
            </a:ext>
          </a:extLst>
        </xdr:cNvPr>
        <xdr:cNvSpPr/>
      </xdr:nvSpPr>
      <xdr:spPr>
        <a:xfrm>
          <a:off x="21272500" y="12859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119277</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21056111" y="126351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75</xdr:row>
      <xdr:rowOff>80866</xdr:rowOff>
    </xdr:from>
    <xdr:to>
      <xdr:col>107</xdr:col>
      <xdr:colOff>101600</xdr:colOff>
      <xdr:row>76</xdr:row>
      <xdr:rowOff>11016</xdr:rowOff>
    </xdr:to>
    <xdr:sp macro="" textlink="">
      <xdr:nvSpPr>
        <xdr:cNvPr id="867" name="楕円 866">
          <a:extLst>
            <a:ext uri="{FF2B5EF4-FFF2-40B4-BE49-F238E27FC236}">
              <a16:creationId xmlns:a16="http://schemas.microsoft.com/office/drawing/2014/main" id="{00000000-0008-0000-0600-000063030000}"/>
            </a:ext>
          </a:extLst>
        </xdr:cNvPr>
        <xdr:cNvSpPr/>
      </xdr:nvSpPr>
      <xdr:spPr>
        <a:xfrm>
          <a:off x="20383500" y="12939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27543</xdr:rowOff>
    </xdr:from>
    <xdr:ext cx="534377"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0167111" y="127148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116495</xdr:rowOff>
    </xdr:from>
    <xdr:to>
      <xdr:col>102</xdr:col>
      <xdr:colOff>165100</xdr:colOff>
      <xdr:row>76</xdr:row>
      <xdr:rowOff>46645</xdr:rowOff>
    </xdr:to>
    <xdr:sp macro="" textlink="">
      <xdr:nvSpPr>
        <xdr:cNvPr id="869" name="楕円 868">
          <a:extLst>
            <a:ext uri="{FF2B5EF4-FFF2-40B4-BE49-F238E27FC236}">
              <a16:creationId xmlns:a16="http://schemas.microsoft.com/office/drawing/2014/main" id="{00000000-0008-0000-0600-000065030000}"/>
            </a:ext>
          </a:extLst>
        </xdr:cNvPr>
        <xdr:cNvSpPr/>
      </xdr:nvSpPr>
      <xdr:spPr>
        <a:xfrm>
          <a:off x="19494500" y="12975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63172</xdr:rowOff>
    </xdr:from>
    <xdr:ext cx="534377"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9278111" y="127504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139160</xdr:rowOff>
    </xdr:from>
    <xdr:to>
      <xdr:col>98</xdr:col>
      <xdr:colOff>38100</xdr:colOff>
      <xdr:row>76</xdr:row>
      <xdr:rowOff>69310</xdr:rowOff>
    </xdr:to>
    <xdr:sp macro="" textlink="">
      <xdr:nvSpPr>
        <xdr:cNvPr id="871" name="楕円 870">
          <a:extLst>
            <a:ext uri="{FF2B5EF4-FFF2-40B4-BE49-F238E27FC236}">
              <a16:creationId xmlns:a16="http://schemas.microsoft.com/office/drawing/2014/main" id="{00000000-0008-0000-0600-000067030000}"/>
            </a:ext>
          </a:extLst>
        </xdr:cNvPr>
        <xdr:cNvSpPr/>
      </xdr:nvSpPr>
      <xdr:spPr>
        <a:xfrm>
          <a:off x="18605500" y="12997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85837</xdr:rowOff>
    </xdr:from>
    <xdr:ext cx="534377"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8389111" y="127731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3" name="正方形/長方形 872">
          <a:extLst>
            <a:ext uri="{FF2B5EF4-FFF2-40B4-BE49-F238E27FC236}">
              <a16:creationId xmlns:a16="http://schemas.microsoft.com/office/drawing/2014/main" id="{00000000-0008-0000-0600-000069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4" name="正方形/長方形 873">
          <a:extLst>
            <a:ext uri="{FF2B5EF4-FFF2-40B4-BE49-F238E27FC236}">
              <a16:creationId xmlns:a16="http://schemas.microsoft.com/office/drawing/2014/main" id="{00000000-0008-0000-0600-00006A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5" name="正方形/長方形 874">
          <a:extLst>
            <a:ext uri="{FF2B5EF4-FFF2-40B4-BE49-F238E27FC236}">
              <a16:creationId xmlns:a16="http://schemas.microsoft.com/office/drawing/2014/main" id="{00000000-0008-0000-0600-00006B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6" name="正方形/長方形 875">
          <a:extLst>
            <a:ext uri="{FF2B5EF4-FFF2-40B4-BE49-F238E27FC236}">
              <a16:creationId xmlns:a16="http://schemas.microsoft.com/office/drawing/2014/main" id="{00000000-0008-0000-0600-00006C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2" name="直線コネクタ 881">
          <a:extLst>
            <a:ext uri="{FF2B5EF4-FFF2-40B4-BE49-F238E27FC236}">
              <a16:creationId xmlns:a16="http://schemas.microsoft.com/office/drawing/2014/main" id="{00000000-0008-0000-0600-000072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3" name="直線コネクタ 882">
          <a:extLst>
            <a:ext uri="{FF2B5EF4-FFF2-40B4-BE49-F238E27FC236}">
              <a16:creationId xmlns:a16="http://schemas.microsoft.com/office/drawing/2014/main" id="{00000000-0008-0000-0600-000073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5" name="直線コネクタ 884">
          <a:extLst>
            <a:ext uri="{FF2B5EF4-FFF2-40B4-BE49-F238E27FC236}">
              <a16:creationId xmlns:a16="http://schemas.microsoft.com/office/drawing/2014/main" id="{00000000-0008-0000-0600-000075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7" name="前年度繰上充用金グラフ枠">
          <a:extLst>
            <a:ext uri="{FF2B5EF4-FFF2-40B4-BE49-F238E27FC236}">
              <a16:creationId xmlns:a16="http://schemas.microsoft.com/office/drawing/2014/main" id="{00000000-0008-0000-0600-000077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88" name="直線コネクタ 887">
          <a:extLst>
            <a:ext uri="{FF2B5EF4-FFF2-40B4-BE49-F238E27FC236}">
              <a16:creationId xmlns:a16="http://schemas.microsoft.com/office/drawing/2014/main" id="{00000000-0008-0000-0600-000078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89" name="前年度繰上充用金最小値テキスト">
          <a:extLst>
            <a:ext uri="{FF2B5EF4-FFF2-40B4-BE49-F238E27FC236}">
              <a16:creationId xmlns:a16="http://schemas.microsoft.com/office/drawing/2014/main" id="{00000000-0008-0000-0600-000079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0" name="直線コネクタ 889">
          <a:extLst>
            <a:ext uri="{FF2B5EF4-FFF2-40B4-BE49-F238E27FC236}">
              <a16:creationId xmlns:a16="http://schemas.microsoft.com/office/drawing/2014/main" id="{00000000-0008-0000-0600-00007A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1" name="前年度繰上充用金最大値テキスト">
          <a:extLst>
            <a:ext uri="{FF2B5EF4-FFF2-40B4-BE49-F238E27FC236}">
              <a16:creationId xmlns:a16="http://schemas.microsoft.com/office/drawing/2014/main" id="{00000000-0008-0000-0600-00007B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4" name="前年度繰上充用金平均値テキスト">
          <a:extLst>
            <a:ext uri="{FF2B5EF4-FFF2-40B4-BE49-F238E27FC236}">
              <a16:creationId xmlns:a16="http://schemas.microsoft.com/office/drawing/2014/main" id="{00000000-0008-0000-0600-00007E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5" name="フローチャート: 判断 894">
          <a:extLst>
            <a:ext uri="{FF2B5EF4-FFF2-40B4-BE49-F238E27FC236}">
              <a16:creationId xmlns:a16="http://schemas.microsoft.com/office/drawing/2014/main" id="{00000000-0008-0000-0600-00007F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7" name="フローチャート: 判断 896">
          <a:extLst>
            <a:ext uri="{FF2B5EF4-FFF2-40B4-BE49-F238E27FC236}">
              <a16:creationId xmlns:a16="http://schemas.microsoft.com/office/drawing/2014/main" id="{00000000-0008-0000-0600-000081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898" name="テキスト ボックス 897">
          <a:extLst>
            <a:ext uri="{FF2B5EF4-FFF2-40B4-BE49-F238E27FC236}">
              <a16:creationId xmlns:a16="http://schemas.microsoft.com/office/drawing/2014/main" id="{00000000-0008-0000-0600-000082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0" name="フローチャート: 判断 899">
          <a:extLst>
            <a:ext uri="{FF2B5EF4-FFF2-40B4-BE49-F238E27FC236}">
              <a16:creationId xmlns:a16="http://schemas.microsoft.com/office/drawing/2014/main" id="{00000000-0008-0000-0600-000084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3" name="フローチャート: 判断 902">
          <a:extLst>
            <a:ext uri="{FF2B5EF4-FFF2-40B4-BE49-F238E27FC236}">
              <a16:creationId xmlns:a16="http://schemas.microsoft.com/office/drawing/2014/main" id="{00000000-0008-0000-0600-000087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5" name="フローチャート: 判断 904">
          <a:extLst>
            <a:ext uri="{FF2B5EF4-FFF2-40B4-BE49-F238E27FC236}">
              <a16:creationId xmlns:a16="http://schemas.microsoft.com/office/drawing/2014/main" id="{00000000-0008-0000-0600-000089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7" name="テキスト ボックス 906">
          <a:extLst>
            <a:ext uri="{FF2B5EF4-FFF2-40B4-BE49-F238E27FC236}">
              <a16:creationId xmlns:a16="http://schemas.microsoft.com/office/drawing/2014/main" id="{00000000-0008-0000-0600-00008B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2" name="楕円 911">
          <a:extLst>
            <a:ext uri="{FF2B5EF4-FFF2-40B4-BE49-F238E27FC236}">
              <a16:creationId xmlns:a16="http://schemas.microsoft.com/office/drawing/2014/main" id="{00000000-0008-0000-0600-000090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3" name="前年度繰上充用金該当値テキスト">
          <a:extLst>
            <a:ext uri="{FF2B5EF4-FFF2-40B4-BE49-F238E27FC236}">
              <a16:creationId xmlns:a16="http://schemas.microsoft.com/office/drawing/2014/main" id="{00000000-0008-0000-0600-000091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4" name="楕円 913">
          <a:extLst>
            <a:ext uri="{FF2B5EF4-FFF2-40B4-BE49-F238E27FC236}">
              <a16:creationId xmlns:a16="http://schemas.microsoft.com/office/drawing/2014/main" id="{00000000-0008-0000-0600-000092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6" name="楕円 915">
          <a:extLst>
            <a:ext uri="{FF2B5EF4-FFF2-40B4-BE49-F238E27FC236}">
              <a16:creationId xmlns:a16="http://schemas.microsoft.com/office/drawing/2014/main" id="{00000000-0008-0000-0600-000094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18" name="楕円 917">
          <a:extLst>
            <a:ext uri="{FF2B5EF4-FFF2-40B4-BE49-F238E27FC236}">
              <a16:creationId xmlns:a16="http://schemas.microsoft.com/office/drawing/2014/main" id="{00000000-0008-0000-0600-000096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0" name="楕円 919">
          <a:extLst>
            <a:ext uri="{FF2B5EF4-FFF2-40B4-BE49-F238E27FC236}">
              <a16:creationId xmlns:a16="http://schemas.microsoft.com/office/drawing/2014/main" id="{00000000-0008-0000-0600-000098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2" name="正方形/長方形 921">
          <a:extLst>
            <a:ext uri="{FF2B5EF4-FFF2-40B4-BE49-F238E27FC236}">
              <a16:creationId xmlns:a16="http://schemas.microsoft.com/office/drawing/2014/main" id="{00000000-0008-0000-0600-00009A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3" name="正方形/長方形 922">
          <a:extLst>
            <a:ext uri="{FF2B5EF4-FFF2-40B4-BE49-F238E27FC236}">
              <a16:creationId xmlns:a16="http://schemas.microsoft.com/office/drawing/2014/main" id="{00000000-0008-0000-0600-00009B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tx1"/>
              </a:solidFill>
              <a:latin typeface="ＭＳ Ｐゴシック" panose="020B0600070205080204" pitchFamily="50" charset="-128"/>
              <a:ea typeface="ＭＳ Ｐゴシック" panose="020B0600070205080204" pitchFamily="50" charset="-128"/>
            </a:rPr>
            <a:t>　補助費等は、法人市民税の還付により、類似団体内平均値と異なり増加した。</a:t>
          </a:r>
          <a:endParaRPr kumimoji="1" lang="en-US" altLang="ja-JP" sz="1300">
            <a:solidFill>
              <a:schemeClr val="tx1"/>
            </a:solidFill>
            <a:latin typeface="ＭＳ Ｐゴシック" panose="020B0600070205080204" pitchFamily="50" charset="-128"/>
            <a:ea typeface="ＭＳ Ｐゴシック" panose="020B0600070205080204" pitchFamily="50" charset="-128"/>
          </a:endParaRPr>
        </a:p>
        <a:p>
          <a:r>
            <a:rPr kumimoji="1" lang="ja-JP" altLang="en-US" sz="1300">
              <a:solidFill>
                <a:schemeClr val="tx1"/>
              </a:solidFill>
              <a:latin typeface="ＭＳ Ｐゴシック" panose="020B0600070205080204" pitchFamily="50" charset="-128"/>
              <a:ea typeface="ＭＳ Ｐゴシック" panose="020B0600070205080204" pitchFamily="50" charset="-128"/>
            </a:rPr>
            <a:t>　物件費は、物価高騰対策にかかる経費の増加等により、類似団体内平均値と同様に増加した。</a:t>
          </a:r>
        </a:p>
        <a:p>
          <a:r>
            <a:rPr kumimoji="1" lang="ja-JP" altLang="en-US" sz="1300">
              <a:solidFill>
                <a:schemeClr val="tx1"/>
              </a:solidFill>
              <a:latin typeface="ＭＳ Ｐゴシック" panose="020B0600070205080204" pitchFamily="50" charset="-128"/>
              <a:ea typeface="ＭＳ Ｐゴシック" panose="020B0600070205080204" pitchFamily="50" charset="-128"/>
            </a:rPr>
            <a:t>　普通建設事業費全体では、留守家庭児童会や多世代交流施設の整備の実施により増加した。</a:t>
          </a:r>
        </a:p>
        <a:p>
          <a:r>
            <a:rPr kumimoji="1" lang="ja-JP" altLang="en-US" sz="1300">
              <a:solidFill>
                <a:schemeClr val="tx1"/>
              </a:solidFill>
              <a:latin typeface="ＭＳ Ｐゴシック" panose="020B0600070205080204" pitchFamily="50" charset="-128"/>
              <a:ea typeface="ＭＳ Ｐゴシック" panose="020B0600070205080204" pitchFamily="50" charset="-128"/>
            </a:rPr>
            <a:t>　普通建設事業費のうち新規整備は、消防通信指令システム整備事業などを行ったものの、類似団体内平均値を下回った。</a:t>
          </a:r>
        </a:p>
        <a:p>
          <a:r>
            <a:rPr kumimoji="1" lang="ja-JP" altLang="en-US" sz="1300">
              <a:solidFill>
                <a:schemeClr val="tx1"/>
              </a:solidFill>
              <a:latin typeface="ＭＳ Ｐゴシック" panose="020B0600070205080204" pitchFamily="50" charset="-128"/>
              <a:ea typeface="ＭＳ Ｐゴシック" panose="020B0600070205080204" pitchFamily="50" charset="-128"/>
            </a:rPr>
            <a:t>　普通建設事業費のうち更新整備は、小学校トイレ改修工事や中学校屋上防水改修工事、橋りょう長寿命化事業などを行ったものの、類似団体内平均値を大きく下回った。</a:t>
          </a:r>
        </a:p>
        <a:p>
          <a:r>
            <a:rPr kumimoji="1" lang="ja-JP" altLang="en-US" sz="1300">
              <a:solidFill>
                <a:schemeClr val="tx1"/>
              </a:solidFill>
              <a:latin typeface="ＭＳ Ｐゴシック" panose="020B0600070205080204" pitchFamily="50" charset="-128"/>
              <a:ea typeface="ＭＳ Ｐゴシック" panose="020B0600070205080204" pitchFamily="50" charset="-128"/>
            </a:rPr>
            <a:t>　投資及び出資金は、市立病院の企業債償還金の負担により、類似団体内平均値を大きく上回る水準となっている。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大阪府池田市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102,636
100,496
22.14
45,720,883
45,524,144
142,125
24,428,377
28,709,846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25400</xdr:rowOff>
    </xdr:from>
    <xdr:to>
      <xdr:col>28</xdr:col>
      <xdr:colOff>114300</xdr:colOff>
      <xdr:row>38</xdr:row>
      <xdr:rowOff>25400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54627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398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82550</xdr:rowOff>
    </xdr:from>
    <xdr:to>
      <xdr:col>28</xdr:col>
      <xdr:colOff>114300</xdr:colOff>
      <xdr:row>31</xdr:row>
      <xdr:rowOff>82550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30</xdr:row>
      <xdr:rowOff>111777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255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1" name="議会費グラフ枠">
          <a:extLst>
            <a:ext uri="{FF2B5EF4-FFF2-40B4-BE49-F238E27FC236}">
              <a16:creationId xmlns:a16="http://schemas.microsoft.com/office/drawing/2014/main" id="{00000000-0008-0000-0700-000033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32</xdr:row>
      <xdr:rowOff>21399</xdr:rowOff>
    </xdr:from>
    <xdr:to>
      <xdr:col>24</xdr:col>
      <xdr:colOff>62865</xdr:colOff>
      <xdr:row>38</xdr:row>
      <xdr:rowOff>140271</xdr:rowOff>
    </xdr:to>
    <xdr:cxnSp macro="">
      <xdr:nvCxnSpPr>
        <xdr:cNvPr id="52" name="直線コネクタ 51">
          <a:extLst>
            <a:ext uri="{FF2B5EF4-FFF2-40B4-BE49-F238E27FC236}">
              <a16:creationId xmlns:a16="http://schemas.microsoft.com/office/drawing/2014/main" id="{00000000-0008-0000-0700-000034000000}"/>
            </a:ext>
          </a:extLst>
        </xdr:cNvPr>
        <xdr:cNvCxnSpPr/>
      </xdr:nvCxnSpPr>
      <xdr:spPr>
        <a:xfrm flipV="1">
          <a:off x="4633595" y="5507799"/>
          <a:ext cx="1270" cy="11475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144098</xdr:rowOff>
    </xdr:from>
    <xdr:ext cx="469744" cy="259045"/>
    <xdr:sp macro="" textlink="">
      <xdr:nvSpPr>
        <xdr:cNvPr id="53" name="議会費最小値テキスト">
          <a:extLst>
            <a:ext uri="{FF2B5EF4-FFF2-40B4-BE49-F238E27FC236}">
              <a16:creationId xmlns:a16="http://schemas.microsoft.com/office/drawing/2014/main" id="{00000000-0008-0000-0700-000035000000}"/>
            </a:ext>
          </a:extLst>
        </xdr:cNvPr>
        <xdr:cNvSpPr txBox="1"/>
      </xdr:nvSpPr>
      <xdr:spPr>
        <a:xfrm>
          <a:off x="4686300" y="66591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140271</xdr:rowOff>
    </xdr:from>
    <xdr:to>
      <xdr:col>24</xdr:col>
      <xdr:colOff>152400</xdr:colOff>
      <xdr:row>38</xdr:row>
      <xdr:rowOff>140271</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a:off x="4546600" y="66553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139526</xdr:rowOff>
    </xdr:from>
    <xdr:ext cx="469744" cy="259045"/>
    <xdr:sp macro="" textlink="">
      <xdr:nvSpPr>
        <xdr:cNvPr id="55" name="議会費最大値テキスト">
          <a:extLst>
            <a:ext uri="{FF2B5EF4-FFF2-40B4-BE49-F238E27FC236}">
              <a16:creationId xmlns:a16="http://schemas.microsoft.com/office/drawing/2014/main" id="{00000000-0008-0000-0700-000037000000}"/>
            </a:ext>
          </a:extLst>
        </xdr:cNvPr>
        <xdr:cNvSpPr txBox="1"/>
      </xdr:nvSpPr>
      <xdr:spPr>
        <a:xfrm>
          <a:off x="4686300" y="52830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3,807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32</xdr:row>
      <xdr:rowOff>21399</xdr:rowOff>
    </xdr:from>
    <xdr:to>
      <xdr:col>24</xdr:col>
      <xdr:colOff>152400</xdr:colOff>
      <xdr:row>32</xdr:row>
      <xdr:rowOff>21399</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4546600" y="55077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32</xdr:row>
      <xdr:rowOff>21399</xdr:rowOff>
    </xdr:from>
    <xdr:to>
      <xdr:col>24</xdr:col>
      <xdr:colOff>63500</xdr:colOff>
      <xdr:row>33</xdr:row>
      <xdr:rowOff>11684</xdr:rowOff>
    </xdr:to>
    <xdr:cxnSp macro="">
      <xdr:nvCxnSpPr>
        <xdr:cNvPr id="57" name="直線コネクタ 56">
          <a:extLst>
            <a:ext uri="{FF2B5EF4-FFF2-40B4-BE49-F238E27FC236}">
              <a16:creationId xmlns:a16="http://schemas.microsoft.com/office/drawing/2014/main" id="{00000000-0008-0000-0700-000039000000}"/>
            </a:ext>
          </a:extLst>
        </xdr:cNvPr>
        <xdr:cNvCxnSpPr/>
      </xdr:nvCxnSpPr>
      <xdr:spPr>
        <a:xfrm flipV="1">
          <a:off x="3797300" y="5507799"/>
          <a:ext cx="838200" cy="1617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91901</xdr:rowOff>
    </xdr:from>
    <xdr:ext cx="469744" cy="259045"/>
    <xdr:sp macro="" textlink="">
      <xdr:nvSpPr>
        <xdr:cNvPr id="58" name="議会費平均値テキスト">
          <a:extLst>
            <a:ext uri="{FF2B5EF4-FFF2-40B4-BE49-F238E27FC236}">
              <a16:creationId xmlns:a16="http://schemas.microsoft.com/office/drawing/2014/main" id="{00000000-0008-0000-0700-00003A000000}"/>
            </a:ext>
          </a:extLst>
        </xdr:cNvPr>
        <xdr:cNvSpPr txBox="1"/>
      </xdr:nvSpPr>
      <xdr:spPr>
        <a:xfrm>
          <a:off x="4686300" y="60926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113474</xdr:rowOff>
    </xdr:from>
    <xdr:to>
      <xdr:col>24</xdr:col>
      <xdr:colOff>114300</xdr:colOff>
      <xdr:row>36</xdr:row>
      <xdr:rowOff>43624</xdr:rowOff>
    </xdr:to>
    <xdr:sp macro="" textlink="">
      <xdr:nvSpPr>
        <xdr:cNvPr id="59" name="フローチャート: 判断 58">
          <a:extLst>
            <a:ext uri="{FF2B5EF4-FFF2-40B4-BE49-F238E27FC236}">
              <a16:creationId xmlns:a16="http://schemas.microsoft.com/office/drawing/2014/main" id="{00000000-0008-0000-0700-00003B000000}"/>
            </a:ext>
          </a:extLst>
        </xdr:cNvPr>
        <xdr:cNvSpPr/>
      </xdr:nvSpPr>
      <xdr:spPr>
        <a:xfrm>
          <a:off x="4584700" y="61142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11684</xdr:rowOff>
    </xdr:from>
    <xdr:to>
      <xdr:col>19</xdr:col>
      <xdr:colOff>177800</xdr:colOff>
      <xdr:row>33</xdr:row>
      <xdr:rowOff>115697</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flipV="1">
          <a:off x="2908300" y="5669534"/>
          <a:ext cx="889000" cy="1040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156909</xdr:rowOff>
    </xdr:from>
    <xdr:to>
      <xdr:col>20</xdr:col>
      <xdr:colOff>38100</xdr:colOff>
      <xdr:row>36</xdr:row>
      <xdr:rowOff>87059</xdr:rowOff>
    </xdr:to>
    <xdr:sp macro="" textlink="">
      <xdr:nvSpPr>
        <xdr:cNvPr id="61" name="フローチャート: 判断 60">
          <a:extLst>
            <a:ext uri="{FF2B5EF4-FFF2-40B4-BE49-F238E27FC236}">
              <a16:creationId xmlns:a16="http://schemas.microsoft.com/office/drawing/2014/main" id="{00000000-0008-0000-0700-00003D000000}"/>
            </a:ext>
          </a:extLst>
        </xdr:cNvPr>
        <xdr:cNvSpPr/>
      </xdr:nvSpPr>
      <xdr:spPr>
        <a:xfrm>
          <a:off x="3746500" y="6157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78186</xdr:rowOff>
    </xdr:from>
    <xdr:ext cx="469744" cy="259045"/>
    <xdr:sp macro="" textlink="">
      <xdr:nvSpPr>
        <xdr:cNvPr id="62" name="テキスト ボックス 61">
          <a:extLst>
            <a:ext uri="{FF2B5EF4-FFF2-40B4-BE49-F238E27FC236}">
              <a16:creationId xmlns:a16="http://schemas.microsoft.com/office/drawing/2014/main" id="{00000000-0008-0000-0700-00003E000000}"/>
            </a:ext>
          </a:extLst>
        </xdr:cNvPr>
        <xdr:cNvSpPr txBox="1"/>
      </xdr:nvSpPr>
      <xdr:spPr>
        <a:xfrm>
          <a:off x="3562428" y="62503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32</xdr:row>
      <xdr:rowOff>156845</xdr:rowOff>
    </xdr:from>
    <xdr:to>
      <xdr:col>15</xdr:col>
      <xdr:colOff>50800</xdr:colOff>
      <xdr:row>33</xdr:row>
      <xdr:rowOff>115697</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a:off x="2019300" y="5643245"/>
          <a:ext cx="889000" cy="1303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3747</xdr:rowOff>
    </xdr:from>
    <xdr:to>
      <xdr:col>15</xdr:col>
      <xdr:colOff>101600</xdr:colOff>
      <xdr:row>36</xdr:row>
      <xdr:rowOff>105347</xdr:rowOff>
    </xdr:to>
    <xdr:sp macro="" textlink="">
      <xdr:nvSpPr>
        <xdr:cNvPr id="64" name="フローチャート: 判断 63">
          <a:extLst>
            <a:ext uri="{FF2B5EF4-FFF2-40B4-BE49-F238E27FC236}">
              <a16:creationId xmlns:a16="http://schemas.microsoft.com/office/drawing/2014/main" id="{00000000-0008-0000-0700-000040000000}"/>
            </a:ext>
          </a:extLst>
        </xdr:cNvPr>
        <xdr:cNvSpPr/>
      </xdr:nvSpPr>
      <xdr:spPr>
        <a:xfrm>
          <a:off x="2857500" y="6175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96474</xdr:rowOff>
    </xdr:from>
    <xdr:ext cx="469744" cy="259045"/>
    <xdr:sp macro="" textlink="">
      <xdr:nvSpPr>
        <xdr:cNvPr id="65" name="テキスト ボックス 64">
          <a:extLst>
            <a:ext uri="{FF2B5EF4-FFF2-40B4-BE49-F238E27FC236}">
              <a16:creationId xmlns:a16="http://schemas.microsoft.com/office/drawing/2014/main" id="{00000000-0008-0000-0700-000041000000}"/>
            </a:ext>
          </a:extLst>
        </xdr:cNvPr>
        <xdr:cNvSpPr txBox="1"/>
      </xdr:nvSpPr>
      <xdr:spPr>
        <a:xfrm>
          <a:off x="2673428" y="62686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32</xdr:row>
      <xdr:rowOff>141415</xdr:rowOff>
    </xdr:from>
    <xdr:to>
      <xdr:col>10</xdr:col>
      <xdr:colOff>114300</xdr:colOff>
      <xdr:row>32</xdr:row>
      <xdr:rowOff>156845</xdr:rowOff>
    </xdr:to>
    <xdr:cxnSp macro="">
      <xdr:nvCxnSpPr>
        <xdr:cNvPr id="66" name="直線コネクタ 65">
          <a:extLst>
            <a:ext uri="{FF2B5EF4-FFF2-40B4-BE49-F238E27FC236}">
              <a16:creationId xmlns:a16="http://schemas.microsoft.com/office/drawing/2014/main" id="{00000000-0008-0000-0700-000042000000}"/>
            </a:ext>
          </a:extLst>
        </xdr:cNvPr>
        <xdr:cNvCxnSpPr/>
      </xdr:nvCxnSpPr>
      <xdr:spPr>
        <a:xfrm>
          <a:off x="1130300" y="5627815"/>
          <a:ext cx="889000" cy="15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164909</xdr:rowOff>
    </xdr:from>
    <xdr:to>
      <xdr:col>10</xdr:col>
      <xdr:colOff>165100</xdr:colOff>
      <xdr:row>36</xdr:row>
      <xdr:rowOff>95059</xdr:rowOff>
    </xdr:to>
    <xdr:sp macro="" textlink="">
      <xdr:nvSpPr>
        <xdr:cNvPr id="67" name="フローチャート: 判断 66">
          <a:extLst>
            <a:ext uri="{FF2B5EF4-FFF2-40B4-BE49-F238E27FC236}">
              <a16:creationId xmlns:a16="http://schemas.microsoft.com/office/drawing/2014/main" id="{00000000-0008-0000-0700-000043000000}"/>
            </a:ext>
          </a:extLst>
        </xdr:cNvPr>
        <xdr:cNvSpPr/>
      </xdr:nvSpPr>
      <xdr:spPr>
        <a:xfrm>
          <a:off x="1968500" y="6165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86186</xdr:rowOff>
    </xdr:from>
    <xdr:ext cx="469744" cy="259045"/>
    <xdr:sp macro="" textlink="">
      <xdr:nvSpPr>
        <xdr:cNvPr id="68" name="テキスト ボックス 67">
          <a:extLst>
            <a:ext uri="{FF2B5EF4-FFF2-40B4-BE49-F238E27FC236}">
              <a16:creationId xmlns:a16="http://schemas.microsoft.com/office/drawing/2014/main" id="{00000000-0008-0000-0700-000044000000}"/>
            </a:ext>
          </a:extLst>
        </xdr:cNvPr>
        <xdr:cNvSpPr txBox="1"/>
      </xdr:nvSpPr>
      <xdr:spPr>
        <a:xfrm>
          <a:off x="1784428" y="62583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170053</xdr:rowOff>
    </xdr:from>
    <xdr:to>
      <xdr:col>6</xdr:col>
      <xdr:colOff>38100</xdr:colOff>
      <xdr:row>36</xdr:row>
      <xdr:rowOff>100203</xdr:rowOff>
    </xdr:to>
    <xdr:sp macro="" textlink="">
      <xdr:nvSpPr>
        <xdr:cNvPr id="69" name="フローチャート: 判断 68">
          <a:extLst>
            <a:ext uri="{FF2B5EF4-FFF2-40B4-BE49-F238E27FC236}">
              <a16:creationId xmlns:a16="http://schemas.microsoft.com/office/drawing/2014/main" id="{00000000-0008-0000-0700-000045000000}"/>
            </a:ext>
          </a:extLst>
        </xdr:cNvPr>
        <xdr:cNvSpPr/>
      </xdr:nvSpPr>
      <xdr:spPr>
        <a:xfrm>
          <a:off x="1079500" y="6170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91330</xdr:rowOff>
    </xdr:from>
    <xdr:ext cx="469744" cy="259045"/>
    <xdr:sp macro="" textlink="">
      <xdr:nvSpPr>
        <xdr:cNvPr id="70" name="テキスト ボックス 69">
          <a:extLst>
            <a:ext uri="{FF2B5EF4-FFF2-40B4-BE49-F238E27FC236}">
              <a16:creationId xmlns:a16="http://schemas.microsoft.com/office/drawing/2014/main" id="{00000000-0008-0000-0700-000046000000}"/>
            </a:ext>
          </a:extLst>
        </xdr:cNvPr>
        <xdr:cNvSpPr txBox="1"/>
      </xdr:nvSpPr>
      <xdr:spPr>
        <a:xfrm>
          <a:off x="895428" y="62635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31</xdr:row>
      <xdr:rowOff>142049</xdr:rowOff>
    </xdr:from>
    <xdr:to>
      <xdr:col>24</xdr:col>
      <xdr:colOff>114300</xdr:colOff>
      <xdr:row>32</xdr:row>
      <xdr:rowOff>72199</xdr:rowOff>
    </xdr:to>
    <xdr:sp macro="" textlink="">
      <xdr:nvSpPr>
        <xdr:cNvPr id="76" name="楕円 75">
          <a:extLst>
            <a:ext uri="{FF2B5EF4-FFF2-40B4-BE49-F238E27FC236}">
              <a16:creationId xmlns:a16="http://schemas.microsoft.com/office/drawing/2014/main" id="{00000000-0008-0000-0700-00004C000000}"/>
            </a:ext>
          </a:extLst>
        </xdr:cNvPr>
        <xdr:cNvSpPr/>
      </xdr:nvSpPr>
      <xdr:spPr>
        <a:xfrm>
          <a:off x="4584700" y="5456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31</xdr:row>
      <xdr:rowOff>95076</xdr:rowOff>
    </xdr:from>
    <xdr:ext cx="469744" cy="259045"/>
    <xdr:sp macro="" textlink="">
      <xdr:nvSpPr>
        <xdr:cNvPr id="77" name="議会費該当値テキスト">
          <a:extLst>
            <a:ext uri="{FF2B5EF4-FFF2-40B4-BE49-F238E27FC236}">
              <a16:creationId xmlns:a16="http://schemas.microsoft.com/office/drawing/2014/main" id="{00000000-0008-0000-0700-00004D000000}"/>
            </a:ext>
          </a:extLst>
        </xdr:cNvPr>
        <xdr:cNvSpPr txBox="1"/>
      </xdr:nvSpPr>
      <xdr:spPr>
        <a:xfrm>
          <a:off x="4686300" y="54100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32</xdr:row>
      <xdr:rowOff>132334</xdr:rowOff>
    </xdr:from>
    <xdr:to>
      <xdr:col>20</xdr:col>
      <xdr:colOff>38100</xdr:colOff>
      <xdr:row>33</xdr:row>
      <xdr:rowOff>62484</xdr:rowOff>
    </xdr:to>
    <xdr:sp macro="" textlink="">
      <xdr:nvSpPr>
        <xdr:cNvPr id="78" name="楕円 77">
          <a:extLst>
            <a:ext uri="{FF2B5EF4-FFF2-40B4-BE49-F238E27FC236}">
              <a16:creationId xmlns:a16="http://schemas.microsoft.com/office/drawing/2014/main" id="{00000000-0008-0000-0700-00004E000000}"/>
            </a:ext>
          </a:extLst>
        </xdr:cNvPr>
        <xdr:cNvSpPr/>
      </xdr:nvSpPr>
      <xdr:spPr>
        <a:xfrm>
          <a:off x="3746500" y="5618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31</xdr:row>
      <xdr:rowOff>79011</xdr:rowOff>
    </xdr:from>
    <xdr:ext cx="469744"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3562428" y="53939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33</xdr:row>
      <xdr:rowOff>64897</xdr:rowOff>
    </xdr:from>
    <xdr:to>
      <xdr:col>15</xdr:col>
      <xdr:colOff>101600</xdr:colOff>
      <xdr:row>33</xdr:row>
      <xdr:rowOff>166497</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2857500" y="57227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32</xdr:row>
      <xdr:rowOff>11574</xdr:rowOff>
    </xdr:from>
    <xdr:ext cx="469744"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2673428" y="54979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32</xdr:row>
      <xdr:rowOff>106045</xdr:rowOff>
    </xdr:from>
    <xdr:to>
      <xdr:col>10</xdr:col>
      <xdr:colOff>165100</xdr:colOff>
      <xdr:row>33</xdr:row>
      <xdr:rowOff>36195</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1968500" y="5592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31</xdr:row>
      <xdr:rowOff>52722</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1784428" y="53676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32</xdr:row>
      <xdr:rowOff>90615</xdr:rowOff>
    </xdr:from>
    <xdr:to>
      <xdr:col>6</xdr:col>
      <xdr:colOff>38100</xdr:colOff>
      <xdr:row>33</xdr:row>
      <xdr:rowOff>20765</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1079500" y="5577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31</xdr:row>
      <xdr:rowOff>37292</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895428" y="53522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6" name="正方形/長方形 85">
          <a:extLst>
            <a:ext uri="{FF2B5EF4-FFF2-40B4-BE49-F238E27FC236}">
              <a16:creationId xmlns:a16="http://schemas.microsoft.com/office/drawing/2014/main" id="{00000000-0008-0000-0700-000056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7" name="正方形/長方形 86">
          <a:extLst>
            <a:ext uri="{FF2B5EF4-FFF2-40B4-BE49-F238E27FC236}">
              <a16:creationId xmlns:a16="http://schemas.microsoft.com/office/drawing/2014/main" id="{00000000-0008-0000-0700-000057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47,900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4" name="テキスト ボックス 93">
          <a:extLst>
            <a:ext uri="{FF2B5EF4-FFF2-40B4-BE49-F238E27FC236}">
              <a16:creationId xmlns:a16="http://schemas.microsoft.com/office/drawing/2014/main" id="{00000000-0008-0000-0700-00005E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5" name="直線コネクタ 94">
          <a:extLst>
            <a:ext uri="{FF2B5EF4-FFF2-40B4-BE49-F238E27FC236}">
              <a16:creationId xmlns:a16="http://schemas.microsoft.com/office/drawing/2014/main" id="{00000000-0008-0000-0700-00005F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96" name="直線コネクタ 95">
          <a:extLst>
            <a:ext uri="{FF2B5EF4-FFF2-40B4-BE49-F238E27FC236}">
              <a16:creationId xmlns:a16="http://schemas.microsoft.com/office/drawing/2014/main" id="{00000000-0008-0000-0700-000060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97" name="テキスト ボックス 96">
          <a:extLst>
            <a:ext uri="{FF2B5EF4-FFF2-40B4-BE49-F238E27FC236}">
              <a16:creationId xmlns:a16="http://schemas.microsoft.com/office/drawing/2014/main" id="{00000000-0008-0000-0700-000061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99" name="テキスト ボックス 98">
          <a:extLst>
            <a:ext uri="{FF2B5EF4-FFF2-40B4-BE49-F238E27FC236}">
              <a16:creationId xmlns:a16="http://schemas.microsoft.com/office/drawing/2014/main" id="{00000000-0008-0000-0700-000063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08" name="総務費グラフ枠">
          <a:extLst>
            <a:ext uri="{FF2B5EF4-FFF2-40B4-BE49-F238E27FC236}">
              <a16:creationId xmlns:a16="http://schemas.microsoft.com/office/drawing/2014/main" id="{00000000-0008-0000-0700-00006C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18839</xdr:rowOff>
    </xdr:from>
    <xdr:to>
      <xdr:col>24</xdr:col>
      <xdr:colOff>62865</xdr:colOff>
      <xdr:row>58</xdr:row>
      <xdr:rowOff>72191</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flipV="1">
          <a:off x="4633595" y="8762789"/>
          <a:ext cx="1270" cy="12535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76018</xdr:rowOff>
    </xdr:from>
    <xdr:ext cx="534377" cy="259045"/>
    <xdr:sp macro="" textlink="">
      <xdr:nvSpPr>
        <xdr:cNvPr id="110" name="総務費最小値テキスト">
          <a:extLst>
            <a:ext uri="{FF2B5EF4-FFF2-40B4-BE49-F238E27FC236}">
              <a16:creationId xmlns:a16="http://schemas.microsoft.com/office/drawing/2014/main" id="{00000000-0008-0000-0700-00006E000000}"/>
            </a:ext>
          </a:extLst>
        </xdr:cNvPr>
        <xdr:cNvSpPr txBox="1"/>
      </xdr:nvSpPr>
      <xdr:spPr>
        <a:xfrm>
          <a:off x="4686300" y="100201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37,719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72191</xdr:rowOff>
    </xdr:from>
    <xdr:to>
      <xdr:col>24</xdr:col>
      <xdr:colOff>152400</xdr:colOff>
      <xdr:row>58</xdr:row>
      <xdr:rowOff>72191</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a:off x="4546600" y="100162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136966</xdr:rowOff>
    </xdr:from>
    <xdr:ext cx="599010" cy="259045"/>
    <xdr:sp macro="" textlink="">
      <xdr:nvSpPr>
        <xdr:cNvPr id="112" name="総務費最大値テキスト">
          <a:extLst>
            <a:ext uri="{FF2B5EF4-FFF2-40B4-BE49-F238E27FC236}">
              <a16:creationId xmlns:a16="http://schemas.microsoft.com/office/drawing/2014/main" id="{00000000-0008-0000-0700-000070000000}"/>
            </a:ext>
          </a:extLst>
        </xdr:cNvPr>
        <xdr:cNvSpPr txBox="1"/>
      </xdr:nvSpPr>
      <xdr:spPr>
        <a:xfrm>
          <a:off x="4686300" y="85380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366,722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18839</xdr:rowOff>
    </xdr:from>
    <xdr:to>
      <xdr:col>24</xdr:col>
      <xdr:colOff>152400</xdr:colOff>
      <xdr:row>51</xdr:row>
      <xdr:rowOff>18839</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4546600" y="87627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58254</xdr:rowOff>
    </xdr:from>
    <xdr:to>
      <xdr:col>24</xdr:col>
      <xdr:colOff>63500</xdr:colOff>
      <xdr:row>58</xdr:row>
      <xdr:rowOff>79056</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flipV="1">
          <a:off x="3797300" y="10002354"/>
          <a:ext cx="838200" cy="208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112478</xdr:rowOff>
    </xdr:from>
    <xdr:ext cx="534377" cy="259045"/>
    <xdr:sp macro="" textlink="">
      <xdr:nvSpPr>
        <xdr:cNvPr id="115" name="総務費平均値テキスト">
          <a:extLst>
            <a:ext uri="{FF2B5EF4-FFF2-40B4-BE49-F238E27FC236}">
              <a16:creationId xmlns:a16="http://schemas.microsoft.com/office/drawing/2014/main" id="{00000000-0008-0000-0700-000073000000}"/>
            </a:ext>
          </a:extLst>
        </xdr:cNvPr>
        <xdr:cNvSpPr txBox="1"/>
      </xdr:nvSpPr>
      <xdr:spPr>
        <a:xfrm>
          <a:off x="4686300" y="97136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64,816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89601</xdr:rowOff>
    </xdr:from>
    <xdr:to>
      <xdr:col>24</xdr:col>
      <xdr:colOff>114300</xdr:colOff>
      <xdr:row>58</xdr:row>
      <xdr:rowOff>19751</xdr:rowOff>
    </xdr:to>
    <xdr:sp macro="" textlink="">
      <xdr:nvSpPr>
        <xdr:cNvPr id="116" name="フローチャート: 判断 115">
          <a:extLst>
            <a:ext uri="{FF2B5EF4-FFF2-40B4-BE49-F238E27FC236}">
              <a16:creationId xmlns:a16="http://schemas.microsoft.com/office/drawing/2014/main" id="{00000000-0008-0000-0700-000074000000}"/>
            </a:ext>
          </a:extLst>
        </xdr:cNvPr>
        <xdr:cNvSpPr/>
      </xdr:nvSpPr>
      <xdr:spPr>
        <a:xfrm>
          <a:off x="4584700" y="98622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74892</xdr:rowOff>
    </xdr:from>
    <xdr:to>
      <xdr:col>19</xdr:col>
      <xdr:colOff>177800</xdr:colOff>
      <xdr:row>58</xdr:row>
      <xdr:rowOff>79056</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2908300" y="10018992"/>
          <a:ext cx="889000" cy="4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100112</xdr:rowOff>
    </xdr:from>
    <xdr:to>
      <xdr:col>20</xdr:col>
      <xdr:colOff>38100</xdr:colOff>
      <xdr:row>58</xdr:row>
      <xdr:rowOff>30262</xdr:rowOff>
    </xdr:to>
    <xdr:sp macro="" textlink="">
      <xdr:nvSpPr>
        <xdr:cNvPr id="118" name="フローチャート: 判断 117">
          <a:extLst>
            <a:ext uri="{FF2B5EF4-FFF2-40B4-BE49-F238E27FC236}">
              <a16:creationId xmlns:a16="http://schemas.microsoft.com/office/drawing/2014/main" id="{00000000-0008-0000-0700-000076000000}"/>
            </a:ext>
          </a:extLst>
        </xdr:cNvPr>
        <xdr:cNvSpPr/>
      </xdr:nvSpPr>
      <xdr:spPr>
        <a:xfrm>
          <a:off x="3746500" y="9872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46789</xdr:rowOff>
    </xdr:from>
    <xdr:ext cx="534377" cy="259045"/>
    <xdr:sp macro="" textlink="">
      <xdr:nvSpPr>
        <xdr:cNvPr id="119" name="テキスト ボックス 118">
          <a:extLst>
            <a:ext uri="{FF2B5EF4-FFF2-40B4-BE49-F238E27FC236}">
              <a16:creationId xmlns:a16="http://schemas.microsoft.com/office/drawing/2014/main" id="{00000000-0008-0000-0700-000077000000}"/>
            </a:ext>
          </a:extLst>
        </xdr:cNvPr>
        <xdr:cNvSpPr txBox="1"/>
      </xdr:nvSpPr>
      <xdr:spPr>
        <a:xfrm>
          <a:off x="3530111" y="9647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59682</xdr:rowOff>
    </xdr:from>
    <xdr:to>
      <xdr:col>15</xdr:col>
      <xdr:colOff>50800</xdr:colOff>
      <xdr:row>58</xdr:row>
      <xdr:rowOff>74892</xdr:rowOff>
    </xdr:to>
    <xdr:cxnSp macro="">
      <xdr:nvCxnSpPr>
        <xdr:cNvPr id="120" name="直線コネクタ 119">
          <a:extLst>
            <a:ext uri="{FF2B5EF4-FFF2-40B4-BE49-F238E27FC236}">
              <a16:creationId xmlns:a16="http://schemas.microsoft.com/office/drawing/2014/main" id="{00000000-0008-0000-0700-000078000000}"/>
            </a:ext>
          </a:extLst>
        </xdr:cNvPr>
        <xdr:cNvCxnSpPr/>
      </xdr:nvCxnSpPr>
      <xdr:spPr>
        <a:xfrm>
          <a:off x="2019300" y="10003782"/>
          <a:ext cx="889000" cy="15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102475</xdr:rowOff>
    </xdr:from>
    <xdr:to>
      <xdr:col>15</xdr:col>
      <xdr:colOff>101600</xdr:colOff>
      <xdr:row>58</xdr:row>
      <xdr:rowOff>32625</xdr:rowOff>
    </xdr:to>
    <xdr:sp macro="" textlink="">
      <xdr:nvSpPr>
        <xdr:cNvPr id="121" name="フローチャート: 判断 120">
          <a:extLst>
            <a:ext uri="{FF2B5EF4-FFF2-40B4-BE49-F238E27FC236}">
              <a16:creationId xmlns:a16="http://schemas.microsoft.com/office/drawing/2014/main" id="{00000000-0008-0000-0700-000079000000}"/>
            </a:ext>
          </a:extLst>
        </xdr:cNvPr>
        <xdr:cNvSpPr/>
      </xdr:nvSpPr>
      <xdr:spPr>
        <a:xfrm>
          <a:off x="2857500" y="9875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49152</xdr:rowOff>
    </xdr:from>
    <xdr:ext cx="534377" cy="259045"/>
    <xdr:sp macro="" textlink="">
      <xdr:nvSpPr>
        <xdr:cNvPr id="122" name="テキスト ボックス 121">
          <a:extLst>
            <a:ext uri="{FF2B5EF4-FFF2-40B4-BE49-F238E27FC236}">
              <a16:creationId xmlns:a16="http://schemas.microsoft.com/office/drawing/2014/main" id="{00000000-0008-0000-0700-00007A000000}"/>
            </a:ext>
          </a:extLst>
        </xdr:cNvPr>
        <xdr:cNvSpPr txBox="1"/>
      </xdr:nvSpPr>
      <xdr:spPr>
        <a:xfrm>
          <a:off x="2641111" y="96503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18771</xdr:rowOff>
    </xdr:from>
    <xdr:to>
      <xdr:col>10</xdr:col>
      <xdr:colOff>114300</xdr:colOff>
      <xdr:row>58</xdr:row>
      <xdr:rowOff>59682</xdr:rowOff>
    </xdr:to>
    <xdr:cxnSp macro="">
      <xdr:nvCxnSpPr>
        <xdr:cNvPr id="123" name="直線コネクタ 122">
          <a:extLst>
            <a:ext uri="{FF2B5EF4-FFF2-40B4-BE49-F238E27FC236}">
              <a16:creationId xmlns:a16="http://schemas.microsoft.com/office/drawing/2014/main" id="{00000000-0008-0000-0700-00007B000000}"/>
            </a:ext>
          </a:extLst>
        </xdr:cNvPr>
        <xdr:cNvCxnSpPr/>
      </xdr:nvCxnSpPr>
      <xdr:spPr>
        <a:xfrm>
          <a:off x="1130300" y="9619971"/>
          <a:ext cx="889000" cy="38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108396</xdr:rowOff>
    </xdr:from>
    <xdr:to>
      <xdr:col>10</xdr:col>
      <xdr:colOff>165100</xdr:colOff>
      <xdr:row>58</xdr:row>
      <xdr:rowOff>38546</xdr:rowOff>
    </xdr:to>
    <xdr:sp macro="" textlink="">
      <xdr:nvSpPr>
        <xdr:cNvPr id="124" name="フローチャート: 判断 123">
          <a:extLst>
            <a:ext uri="{FF2B5EF4-FFF2-40B4-BE49-F238E27FC236}">
              <a16:creationId xmlns:a16="http://schemas.microsoft.com/office/drawing/2014/main" id="{00000000-0008-0000-0700-00007C000000}"/>
            </a:ext>
          </a:extLst>
        </xdr:cNvPr>
        <xdr:cNvSpPr/>
      </xdr:nvSpPr>
      <xdr:spPr>
        <a:xfrm>
          <a:off x="1968500" y="9881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55073</xdr:rowOff>
    </xdr:from>
    <xdr:ext cx="534377" cy="259045"/>
    <xdr:sp macro="" textlink="">
      <xdr:nvSpPr>
        <xdr:cNvPr id="125" name="テキスト ボックス 124">
          <a:extLst>
            <a:ext uri="{FF2B5EF4-FFF2-40B4-BE49-F238E27FC236}">
              <a16:creationId xmlns:a16="http://schemas.microsoft.com/office/drawing/2014/main" id="{00000000-0008-0000-0700-00007D000000}"/>
            </a:ext>
          </a:extLst>
        </xdr:cNvPr>
        <xdr:cNvSpPr txBox="1"/>
      </xdr:nvSpPr>
      <xdr:spPr>
        <a:xfrm>
          <a:off x="1752111" y="96562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108746</xdr:rowOff>
    </xdr:from>
    <xdr:to>
      <xdr:col>6</xdr:col>
      <xdr:colOff>38100</xdr:colOff>
      <xdr:row>56</xdr:row>
      <xdr:rowOff>38896</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1079500" y="9538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55423</xdr:rowOff>
    </xdr:from>
    <xdr:ext cx="599010"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830795" y="93137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149,791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7454</xdr:rowOff>
    </xdr:from>
    <xdr:to>
      <xdr:col>24</xdr:col>
      <xdr:colOff>114300</xdr:colOff>
      <xdr:row>58</xdr:row>
      <xdr:rowOff>109054</xdr:rowOff>
    </xdr:to>
    <xdr:sp macro="" textlink="">
      <xdr:nvSpPr>
        <xdr:cNvPr id="133" name="楕円 132">
          <a:extLst>
            <a:ext uri="{FF2B5EF4-FFF2-40B4-BE49-F238E27FC236}">
              <a16:creationId xmlns:a16="http://schemas.microsoft.com/office/drawing/2014/main" id="{00000000-0008-0000-0700-000085000000}"/>
            </a:ext>
          </a:extLst>
        </xdr:cNvPr>
        <xdr:cNvSpPr/>
      </xdr:nvSpPr>
      <xdr:spPr>
        <a:xfrm>
          <a:off x="4584700" y="9951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93831</xdr:rowOff>
    </xdr:from>
    <xdr:ext cx="534377" cy="259045"/>
    <xdr:sp macro="" textlink="">
      <xdr:nvSpPr>
        <xdr:cNvPr id="134" name="総務費該当値テキスト">
          <a:extLst>
            <a:ext uri="{FF2B5EF4-FFF2-40B4-BE49-F238E27FC236}">
              <a16:creationId xmlns:a16="http://schemas.microsoft.com/office/drawing/2014/main" id="{00000000-0008-0000-0700-000086000000}"/>
            </a:ext>
          </a:extLst>
        </xdr:cNvPr>
        <xdr:cNvSpPr txBox="1"/>
      </xdr:nvSpPr>
      <xdr:spPr>
        <a:xfrm>
          <a:off x="4686300" y="9866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28256</xdr:rowOff>
    </xdr:from>
    <xdr:to>
      <xdr:col>20</xdr:col>
      <xdr:colOff>38100</xdr:colOff>
      <xdr:row>58</xdr:row>
      <xdr:rowOff>129856</xdr:rowOff>
    </xdr:to>
    <xdr:sp macro="" textlink="">
      <xdr:nvSpPr>
        <xdr:cNvPr id="135" name="楕円 134">
          <a:extLst>
            <a:ext uri="{FF2B5EF4-FFF2-40B4-BE49-F238E27FC236}">
              <a16:creationId xmlns:a16="http://schemas.microsoft.com/office/drawing/2014/main" id="{00000000-0008-0000-0700-000087000000}"/>
            </a:ext>
          </a:extLst>
        </xdr:cNvPr>
        <xdr:cNvSpPr/>
      </xdr:nvSpPr>
      <xdr:spPr>
        <a:xfrm>
          <a:off x="3746500" y="9972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120983</xdr:rowOff>
    </xdr:from>
    <xdr:ext cx="534377"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3530111" y="100650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24092</xdr:rowOff>
    </xdr:from>
    <xdr:to>
      <xdr:col>15</xdr:col>
      <xdr:colOff>101600</xdr:colOff>
      <xdr:row>58</xdr:row>
      <xdr:rowOff>125692</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2857500" y="9968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116819</xdr:rowOff>
    </xdr:from>
    <xdr:ext cx="534377"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2641111" y="100609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8882</xdr:rowOff>
    </xdr:from>
    <xdr:to>
      <xdr:col>10</xdr:col>
      <xdr:colOff>165100</xdr:colOff>
      <xdr:row>58</xdr:row>
      <xdr:rowOff>110482</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1968500" y="9952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101609</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1752111" y="100457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139421</xdr:rowOff>
    </xdr:from>
    <xdr:to>
      <xdr:col>6</xdr:col>
      <xdr:colOff>38100</xdr:colOff>
      <xdr:row>56</xdr:row>
      <xdr:rowOff>69571</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1079500" y="9569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60698</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830795" y="96618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3" name="正方形/長方形 142">
          <a:extLst>
            <a:ext uri="{FF2B5EF4-FFF2-40B4-BE49-F238E27FC236}">
              <a16:creationId xmlns:a16="http://schemas.microsoft.com/office/drawing/2014/main" id="{00000000-0008-0000-0700-00008F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4" name="正方形/長方形 143">
          <a:extLst>
            <a:ext uri="{FF2B5EF4-FFF2-40B4-BE49-F238E27FC236}">
              <a16:creationId xmlns:a16="http://schemas.microsoft.com/office/drawing/2014/main" id="{00000000-0008-0000-0700-000090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273,014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1" name="テキスト ボックス 150">
          <a:extLst>
            <a:ext uri="{FF2B5EF4-FFF2-40B4-BE49-F238E27FC236}">
              <a16:creationId xmlns:a16="http://schemas.microsoft.com/office/drawing/2014/main" id="{00000000-0008-0000-0700-000097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2" name="直線コネクタ 151">
          <a:extLst>
            <a:ext uri="{FF2B5EF4-FFF2-40B4-BE49-F238E27FC236}">
              <a16:creationId xmlns:a16="http://schemas.microsoft.com/office/drawing/2014/main" id="{00000000-0008-0000-0700-000098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3" name="テキスト ボックス 152">
          <a:extLst>
            <a:ext uri="{FF2B5EF4-FFF2-40B4-BE49-F238E27FC236}">
              <a16:creationId xmlns:a16="http://schemas.microsoft.com/office/drawing/2014/main" id="{00000000-0008-0000-0700-000099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4" name="直線コネクタ 153">
          <a:extLst>
            <a:ext uri="{FF2B5EF4-FFF2-40B4-BE49-F238E27FC236}">
              <a16:creationId xmlns:a16="http://schemas.microsoft.com/office/drawing/2014/main" id="{00000000-0008-0000-0700-00009A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民生費グラフ枠">
          <a:extLst>
            <a:ext uri="{FF2B5EF4-FFF2-40B4-BE49-F238E27FC236}">
              <a16:creationId xmlns:a16="http://schemas.microsoft.com/office/drawing/2014/main" id="{00000000-0008-0000-0700-0000A6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121382</xdr:rowOff>
    </xdr:from>
    <xdr:to>
      <xdr:col>24</xdr:col>
      <xdr:colOff>62865</xdr:colOff>
      <xdr:row>79</xdr:row>
      <xdr:rowOff>54767</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flipV="1">
          <a:off x="4633595" y="12122882"/>
          <a:ext cx="1270" cy="14764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58594</xdr:rowOff>
    </xdr:from>
    <xdr:ext cx="599010" cy="259045"/>
    <xdr:sp macro="" textlink="">
      <xdr:nvSpPr>
        <xdr:cNvPr id="168" name="民生費最小値テキスト">
          <a:extLst>
            <a:ext uri="{FF2B5EF4-FFF2-40B4-BE49-F238E27FC236}">
              <a16:creationId xmlns:a16="http://schemas.microsoft.com/office/drawing/2014/main" id="{00000000-0008-0000-0700-0000A8000000}"/>
            </a:ext>
          </a:extLst>
        </xdr:cNvPr>
        <xdr:cNvSpPr txBox="1"/>
      </xdr:nvSpPr>
      <xdr:spPr>
        <a:xfrm>
          <a:off x="4686300" y="136031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148,646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54767</xdr:rowOff>
    </xdr:from>
    <xdr:to>
      <xdr:col>24</xdr:col>
      <xdr:colOff>152400</xdr:colOff>
      <xdr:row>79</xdr:row>
      <xdr:rowOff>54767</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a:off x="4546600" y="13599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68059</xdr:rowOff>
    </xdr:from>
    <xdr:ext cx="599010" cy="259045"/>
    <xdr:sp macro="" textlink="">
      <xdr:nvSpPr>
        <xdr:cNvPr id="170" name="民生費最大値テキスト">
          <a:extLst>
            <a:ext uri="{FF2B5EF4-FFF2-40B4-BE49-F238E27FC236}">
              <a16:creationId xmlns:a16="http://schemas.microsoft.com/office/drawing/2014/main" id="{00000000-0008-0000-0700-0000AA000000}"/>
            </a:ext>
          </a:extLst>
        </xdr:cNvPr>
        <xdr:cNvSpPr txBox="1"/>
      </xdr:nvSpPr>
      <xdr:spPr>
        <a:xfrm>
          <a:off x="4686300" y="118981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342,404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121382</xdr:rowOff>
    </xdr:from>
    <xdr:to>
      <xdr:col>24</xdr:col>
      <xdr:colOff>152400</xdr:colOff>
      <xdr:row>70</xdr:row>
      <xdr:rowOff>121382</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4546600" y="121228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110714</xdr:rowOff>
    </xdr:from>
    <xdr:to>
      <xdr:col>24</xdr:col>
      <xdr:colOff>63500</xdr:colOff>
      <xdr:row>77</xdr:row>
      <xdr:rowOff>83655</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flipV="1">
          <a:off x="3797300" y="13140914"/>
          <a:ext cx="838200" cy="144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32864</xdr:rowOff>
    </xdr:from>
    <xdr:ext cx="599010" cy="259045"/>
    <xdr:sp macro="" textlink="">
      <xdr:nvSpPr>
        <xdr:cNvPr id="173" name="民生費平均値テキスト">
          <a:extLst>
            <a:ext uri="{FF2B5EF4-FFF2-40B4-BE49-F238E27FC236}">
              <a16:creationId xmlns:a16="http://schemas.microsoft.com/office/drawing/2014/main" id="{00000000-0008-0000-0700-0000AD000000}"/>
            </a:ext>
          </a:extLst>
        </xdr:cNvPr>
        <xdr:cNvSpPr txBox="1"/>
      </xdr:nvSpPr>
      <xdr:spPr>
        <a:xfrm>
          <a:off x="4686300" y="1289161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215,356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9987</xdr:rowOff>
    </xdr:from>
    <xdr:to>
      <xdr:col>24</xdr:col>
      <xdr:colOff>114300</xdr:colOff>
      <xdr:row>76</xdr:row>
      <xdr:rowOff>111587</xdr:rowOff>
    </xdr:to>
    <xdr:sp macro="" textlink="">
      <xdr:nvSpPr>
        <xdr:cNvPr id="174" name="フローチャート: 判断 173">
          <a:extLst>
            <a:ext uri="{FF2B5EF4-FFF2-40B4-BE49-F238E27FC236}">
              <a16:creationId xmlns:a16="http://schemas.microsoft.com/office/drawing/2014/main" id="{00000000-0008-0000-0700-0000AE000000}"/>
            </a:ext>
          </a:extLst>
        </xdr:cNvPr>
        <xdr:cNvSpPr/>
      </xdr:nvSpPr>
      <xdr:spPr>
        <a:xfrm>
          <a:off x="4584700" y="13040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83655</xdr:rowOff>
    </xdr:from>
    <xdr:to>
      <xdr:col>19</xdr:col>
      <xdr:colOff>177800</xdr:colOff>
      <xdr:row>78</xdr:row>
      <xdr:rowOff>21042</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flipV="1">
          <a:off x="2908300" y="13285305"/>
          <a:ext cx="889000" cy="1088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84381</xdr:rowOff>
    </xdr:from>
    <xdr:to>
      <xdr:col>20</xdr:col>
      <xdr:colOff>38100</xdr:colOff>
      <xdr:row>77</xdr:row>
      <xdr:rowOff>14531</xdr:rowOff>
    </xdr:to>
    <xdr:sp macro="" textlink="">
      <xdr:nvSpPr>
        <xdr:cNvPr id="176" name="フローチャート: 判断 175">
          <a:extLst>
            <a:ext uri="{FF2B5EF4-FFF2-40B4-BE49-F238E27FC236}">
              <a16:creationId xmlns:a16="http://schemas.microsoft.com/office/drawing/2014/main" id="{00000000-0008-0000-0700-0000B0000000}"/>
            </a:ext>
          </a:extLst>
        </xdr:cNvPr>
        <xdr:cNvSpPr/>
      </xdr:nvSpPr>
      <xdr:spPr>
        <a:xfrm>
          <a:off x="3746500" y="13114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31059</xdr:rowOff>
    </xdr:from>
    <xdr:ext cx="599010" cy="259045"/>
    <xdr:sp macro="" textlink="">
      <xdr:nvSpPr>
        <xdr:cNvPr id="177" name="テキスト ボックス 176">
          <a:extLst>
            <a:ext uri="{FF2B5EF4-FFF2-40B4-BE49-F238E27FC236}">
              <a16:creationId xmlns:a16="http://schemas.microsoft.com/office/drawing/2014/main" id="{00000000-0008-0000-0700-0000B1000000}"/>
            </a:ext>
          </a:extLst>
        </xdr:cNvPr>
        <xdr:cNvSpPr txBox="1"/>
      </xdr:nvSpPr>
      <xdr:spPr>
        <a:xfrm>
          <a:off x="3497795" y="128898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205,593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116512</xdr:rowOff>
    </xdr:from>
    <xdr:to>
      <xdr:col>15</xdr:col>
      <xdr:colOff>50800</xdr:colOff>
      <xdr:row>78</xdr:row>
      <xdr:rowOff>21042</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a:off x="2019300" y="13318162"/>
          <a:ext cx="889000" cy="75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170800</xdr:rowOff>
    </xdr:from>
    <xdr:to>
      <xdr:col>15</xdr:col>
      <xdr:colOff>101600</xdr:colOff>
      <xdr:row>77</xdr:row>
      <xdr:rowOff>100950</xdr:rowOff>
    </xdr:to>
    <xdr:sp macro="" textlink="">
      <xdr:nvSpPr>
        <xdr:cNvPr id="179" name="フローチャート: 判断 178">
          <a:extLst>
            <a:ext uri="{FF2B5EF4-FFF2-40B4-BE49-F238E27FC236}">
              <a16:creationId xmlns:a16="http://schemas.microsoft.com/office/drawing/2014/main" id="{00000000-0008-0000-0700-0000B3000000}"/>
            </a:ext>
          </a:extLst>
        </xdr:cNvPr>
        <xdr:cNvSpPr/>
      </xdr:nvSpPr>
      <xdr:spPr>
        <a:xfrm>
          <a:off x="2857500" y="1320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117477</xdr:rowOff>
    </xdr:from>
    <xdr:ext cx="599010" cy="259045"/>
    <xdr:sp macro="" textlink="">
      <xdr:nvSpPr>
        <xdr:cNvPr id="180" name="テキスト ボックス 179">
          <a:extLst>
            <a:ext uri="{FF2B5EF4-FFF2-40B4-BE49-F238E27FC236}">
              <a16:creationId xmlns:a16="http://schemas.microsoft.com/office/drawing/2014/main" id="{00000000-0008-0000-0700-0000B4000000}"/>
            </a:ext>
          </a:extLst>
        </xdr:cNvPr>
        <xdr:cNvSpPr txBox="1"/>
      </xdr:nvSpPr>
      <xdr:spPr>
        <a:xfrm>
          <a:off x="2608795" y="129762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116512</xdr:rowOff>
    </xdr:from>
    <xdr:to>
      <xdr:col>10</xdr:col>
      <xdr:colOff>114300</xdr:colOff>
      <xdr:row>78</xdr:row>
      <xdr:rowOff>162216</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1130300" y="13318162"/>
          <a:ext cx="889000" cy="2171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122230</xdr:rowOff>
    </xdr:from>
    <xdr:to>
      <xdr:col>10</xdr:col>
      <xdr:colOff>165100</xdr:colOff>
      <xdr:row>77</xdr:row>
      <xdr:rowOff>52380</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1968500" y="13152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68907</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1719795" y="129276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26386</xdr:rowOff>
    </xdr:from>
    <xdr:to>
      <xdr:col>6</xdr:col>
      <xdr:colOff>38100</xdr:colOff>
      <xdr:row>78</xdr:row>
      <xdr:rowOff>127986</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1079500" y="13399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144513</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830795" y="131747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59914</xdr:rowOff>
    </xdr:from>
    <xdr:to>
      <xdr:col>24</xdr:col>
      <xdr:colOff>114300</xdr:colOff>
      <xdr:row>76</xdr:row>
      <xdr:rowOff>161514</xdr:rowOff>
    </xdr:to>
    <xdr:sp macro="" textlink="">
      <xdr:nvSpPr>
        <xdr:cNvPr id="191" name="楕円 190">
          <a:extLst>
            <a:ext uri="{FF2B5EF4-FFF2-40B4-BE49-F238E27FC236}">
              <a16:creationId xmlns:a16="http://schemas.microsoft.com/office/drawing/2014/main" id="{00000000-0008-0000-0700-0000BF000000}"/>
            </a:ext>
          </a:extLst>
        </xdr:cNvPr>
        <xdr:cNvSpPr/>
      </xdr:nvSpPr>
      <xdr:spPr>
        <a:xfrm>
          <a:off x="4584700" y="13090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38341</xdr:rowOff>
    </xdr:from>
    <xdr:ext cx="599010" cy="259045"/>
    <xdr:sp macro="" textlink="">
      <xdr:nvSpPr>
        <xdr:cNvPr id="192" name="民生費該当値テキスト">
          <a:extLst>
            <a:ext uri="{FF2B5EF4-FFF2-40B4-BE49-F238E27FC236}">
              <a16:creationId xmlns:a16="http://schemas.microsoft.com/office/drawing/2014/main" id="{00000000-0008-0000-0700-0000C0000000}"/>
            </a:ext>
          </a:extLst>
        </xdr:cNvPr>
        <xdr:cNvSpPr txBox="1"/>
      </xdr:nvSpPr>
      <xdr:spPr>
        <a:xfrm>
          <a:off x="4686300" y="130685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208,804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32855</xdr:rowOff>
    </xdr:from>
    <xdr:to>
      <xdr:col>20</xdr:col>
      <xdr:colOff>38100</xdr:colOff>
      <xdr:row>77</xdr:row>
      <xdr:rowOff>134455</xdr:rowOff>
    </xdr:to>
    <xdr:sp macro="" textlink="">
      <xdr:nvSpPr>
        <xdr:cNvPr id="193" name="楕円 192">
          <a:extLst>
            <a:ext uri="{FF2B5EF4-FFF2-40B4-BE49-F238E27FC236}">
              <a16:creationId xmlns:a16="http://schemas.microsoft.com/office/drawing/2014/main" id="{00000000-0008-0000-0700-0000C1000000}"/>
            </a:ext>
          </a:extLst>
        </xdr:cNvPr>
        <xdr:cNvSpPr/>
      </xdr:nvSpPr>
      <xdr:spPr>
        <a:xfrm>
          <a:off x="3746500" y="13234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125582</xdr:rowOff>
    </xdr:from>
    <xdr:ext cx="59901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3497795" y="133272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141692</xdr:rowOff>
    </xdr:from>
    <xdr:to>
      <xdr:col>15</xdr:col>
      <xdr:colOff>101600</xdr:colOff>
      <xdr:row>78</xdr:row>
      <xdr:rowOff>71842</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2857500" y="13343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62969</xdr:rowOff>
    </xdr:from>
    <xdr:ext cx="59901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2608795" y="134360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65712</xdr:rowOff>
    </xdr:from>
    <xdr:to>
      <xdr:col>10</xdr:col>
      <xdr:colOff>165100</xdr:colOff>
      <xdr:row>77</xdr:row>
      <xdr:rowOff>167312</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1968500" y="132673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158439</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1719795" y="133600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111416</xdr:rowOff>
    </xdr:from>
    <xdr:to>
      <xdr:col>6</xdr:col>
      <xdr:colOff>38100</xdr:colOff>
      <xdr:row>79</xdr:row>
      <xdr:rowOff>41566</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1079500" y="13484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32693</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830795" y="135772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a:extLst>
            <a:ext uri="{FF2B5EF4-FFF2-40B4-BE49-F238E27FC236}">
              <a16:creationId xmlns:a16="http://schemas.microsoft.com/office/drawing/2014/main" id="{00000000-0008-0000-0700-0000C9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a:extLst>
            <a:ext uri="{FF2B5EF4-FFF2-40B4-BE49-F238E27FC236}">
              <a16:creationId xmlns:a16="http://schemas.microsoft.com/office/drawing/2014/main" id="{00000000-0008-0000-0700-0000CA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9" name="テキスト ボックス 208">
          <a:extLst>
            <a:ext uri="{FF2B5EF4-FFF2-40B4-BE49-F238E27FC236}">
              <a16:creationId xmlns:a16="http://schemas.microsoft.com/office/drawing/2014/main" id="{00000000-0008-0000-0700-0000D1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a:extLst>
            <a:ext uri="{FF2B5EF4-FFF2-40B4-BE49-F238E27FC236}">
              <a16:creationId xmlns:a16="http://schemas.microsoft.com/office/drawing/2014/main" id="{00000000-0008-0000-0700-0000D2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1" name="テキスト ボックス 210">
          <a:extLst>
            <a:ext uri="{FF2B5EF4-FFF2-40B4-BE49-F238E27FC236}">
              <a16:creationId xmlns:a16="http://schemas.microsoft.com/office/drawing/2014/main" id="{00000000-0008-0000-0700-0000D3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130827</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4" name="衛生費グラフ枠">
          <a:extLst>
            <a:ext uri="{FF2B5EF4-FFF2-40B4-BE49-F238E27FC236}">
              <a16:creationId xmlns:a16="http://schemas.microsoft.com/office/drawing/2014/main" id="{00000000-0008-0000-0700-0000E0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24619</xdr:rowOff>
    </xdr:from>
    <xdr:to>
      <xdr:col>24</xdr:col>
      <xdr:colOff>62865</xdr:colOff>
      <xdr:row>98</xdr:row>
      <xdr:rowOff>163455</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flipV="1">
          <a:off x="4633595" y="15626569"/>
          <a:ext cx="1270" cy="13389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167282</xdr:rowOff>
    </xdr:from>
    <xdr:ext cx="534377" cy="259045"/>
    <xdr:sp macro="" textlink="">
      <xdr:nvSpPr>
        <xdr:cNvPr id="226" name="衛生費最小値テキスト">
          <a:extLst>
            <a:ext uri="{FF2B5EF4-FFF2-40B4-BE49-F238E27FC236}">
              <a16:creationId xmlns:a16="http://schemas.microsoft.com/office/drawing/2014/main" id="{00000000-0008-0000-0700-0000E2000000}"/>
            </a:ext>
          </a:extLst>
        </xdr:cNvPr>
        <xdr:cNvSpPr txBox="1"/>
      </xdr:nvSpPr>
      <xdr:spPr>
        <a:xfrm>
          <a:off x="4686300" y="169693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22,753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163455</xdr:rowOff>
    </xdr:from>
    <xdr:to>
      <xdr:col>24</xdr:col>
      <xdr:colOff>152400</xdr:colOff>
      <xdr:row>98</xdr:row>
      <xdr:rowOff>163455</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4546600" y="169655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142746</xdr:rowOff>
    </xdr:from>
    <xdr:ext cx="534377" cy="259045"/>
    <xdr:sp macro="" textlink="">
      <xdr:nvSpPr>
        <xdr:cNvPr id="228" name="衛生費最大値テキスト">
          <a:extLst>
            <a:ext uri="{FF2B5EF4-FFF2-40B4-BE49-F238E27FC236}">
              <a16:creationId xmlns:a16="http://schemas.microsoft.com/office/drawing/2014/main" id="{00000000-0008-0000-0700-0000E4000000}"/>
            </a:ext>
          </a:extLst>
        </xdr:cNvPr>
        <xdr:cNvSpPr txBox="1"/>
      </xdr:nvSpPr>
      <xdr:spPr>
        <a:xfrm>
          <a:off x="4686300" y="154017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93,041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24619</xdr:rowOff>
    </xdr:from>
    <xdr:to>
      <xdr:col>24</xdr:col>
      <xdr:colOff>152400</xdr:colOff>
      <xdr:row>91</xdr:row>
      <xdr:rowOff>24619</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4546600" y="156265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163188</xdr:rowOff>
    </xdr:from>
    <xdr:to>
      <xdr:col>24</xdr:col>
      <xdr:colOff>63500</xdr:colOff>
      <xdr:row>97</xdr:row>
      <xdr:rowOff>55614</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3797300" y="16622388"/>
          <a:ext cx="838200" cy="638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144620</xdr:rowOff>
    </xdr:from>
    <xdr:ext cx="534377" cy="259045"/>
    <xdr:sp macro="" textlink="">
      <xdr:nvSpPr>
        <xdr:cNvPr id="231" name="衛生費平均値テキスト">
          <a:extLst>
            <a:ext uri="{FF2B5EF4-FFF2-40B4-BE49-F238E27FC236}">
              <a16:creationId xmlns:a16="http://schemas.microsoft.com/office/drawing/2014/main" id="{00000000-0008-0000-0700-0000E7000000}"/>
            </a:ext>
          </a:extLst>
        </xdr:cNvPr>
        <xdr:cNvSpPr txBox="1"/>
      </xdr:nvSpPr>
      <xdr:spPr>
        <a:xfrm>
          <a:off x="4686300" y="1643237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121743</xdr:rowOff>
    </xdr:from>
    <xdr:to>
      <xdr:col>24</xdr:col>
      <xdr:colOff>114300</xdr:colOff>
      <xdr:row>97</xdr:row>
      <xdr:rowOff>51893</xdr:rowOff>
    </xdr:to>
    <xdr:sp macro="" textlink="">
      <xdr:nvSpPr>
        <xdr:cNvPr id="232" name="フローチャート: 判断 231">
          <a:extLst>
            <a:ext uri="{FF2B5EF4-FFF2-40B4-BE49-F238E27FC236}">
              <a16:creationId xmlns:a16="http://schemas.microsoft.com/office/drawing/2014/main" id="{00000000-0008-0000-0700-0000E8000000}"/>
            </a:ext>
          </a:extLst>
        </xdr:cNvPr>
        <xdr:cNvSpPr/>
      </xdr:nvSpPr>
      <xdr:spPr>
        <a:xfrm>
          <a:off x="4584700" y="165809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169018</xdr:rowOff>
    </xdr:from>
    <xdr:to>
      <xdr:col>19</xdr:col>
      <xdr:colOff>177800</xdr:colOff>
      <xdr:row>96</xdr:row>
      <xdr:rowOff>163188</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2908300" y="16456768"/>
          <a:ext cx="889000" cy="165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157118</xdr:rowOff>
    </xdr:from>
    <xdr:to>
      <xdr:col>20</xdr:col>
      <xdr:colOff>38100</xdr:colOff>
      <xdr:row>97</xdr:row>
      <xdr:rowOff>87268</xdr:rowOff>
    </xdr:to>
    <xdr:sp macro="" textlink="">
      <xdr:nvSpPr>
        <xdr:cNvPr id="234" name="フローチャート: 判断 233">
          <a:extLst>
            <a:ext uri="{FF2B5EF4-FFF2-40B4-BE49-F238E27FC236}">
              <a16:creationId xmlns:a16="http://schemas.microsoft.com/office/drawing/2014/main" id="{00000000-0008-0000-0700-0000EA000000}"/>
            </a:ext>
          </a:extLst>
        </xdr:cNvPr>
        <xdr:cNvSpPr/>
      </xdr:nvSpPr>
      <xdr:spPr>
        <a:xfrm>
          <a:off x="3746500" y="166163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78395</xdr:rowOff>
    </xdr:from>
    <xdr:ext cx="534377" cy="259045"/>
    <xdr:sp macro="" textlink="">
      <xdr:nvSpPr>
        <xdr:cNvPr id="235" name="テキスト ボックス 234">
          <a:extLst>
            <a:ext uri="{FF2B5EF4-FFF2-40B4-BE49-F238E27FC236}">
              <a16:creationId xmlns:a16="http://schemas.microsoft.com/office/drawing/2014/main" id="{00000000-0008-0000-0700-0000EB000000}"/>
            </a:ext>
          </a:extLst>
        </xdr:cNvPr>
        <xdr:cNvSpPr txBox="1"/>
      </xdr:nvSpPr>
      <xdr:spPr>
        <a:xfrm>
          <a:off x="3530111" y="16709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167608</xdr:rowOff>
    </xdr:from>
    <xdr:to>
      <xdr:col>15</xdr:col>
      <xdr:colOff>50800</xdr:colOff>
      <xdr:row>95</xdr:row>
      <xdr:rowOff>169018</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a:off x="2019300" y="16455358"/>
          <a:ext cx="889000" cy="14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82841</xdr:rowOff>
    </xdr:from>
    <xdr:to>
      <xdr:col>15</xdr:col>
      <xdr:colOff>101600</xdr:colOff>
      <xdr:row>97</xdr:row>
      <xdr:rowOff>12991</xdr:rowOff>
    </xdr:to>
    <xdr:sp macro="" textlink="">
      <xdr:nvSpPr>
        <xdr:cNvPr id="237" name="フローチャート: 判断 236">
          <a:extLst>
            <a:ext uri="{FF2B5EF4-FFF2-40B4-BE49-F238E27FC236}">
              <a16:creationId xmlns:a16="http://schemas.microsoft.com/office/drawing/2014/main" id="{00000000-0008-0000-0700-0000ED000000}"/>
            </a:ext>
          </a:extLst>
        </xdr:cNvPr>
        <xdr:cNvSpPr/>
      </xdr:nvSpPr>
      <xdr:spPr>
        <a:xfrm>
          <a:off x="2857500" y="165420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4118</xdr:rowOff>
    </xdr:from>
    <xdr:ext cx="534377" cy="259045"/>
    <xdr:sp macro="" textlink="">
      <xdr:nvSpPr>
        <xdr:cNvPr id="238" name="テキスト ボックス 237">
          <a:extLst>
            <a:ext uri="{FF2B5EF4-FFF2-40B4-BE49-F238E27FC236}">
              <a16:creationId xmlns:a16="http://schemas.microsoft.com/office/drawing/2014/main" id="{00000000-0008-0000-0700-0000EE000000}"/>
            </a:ext>
          </a:extLst>
        </xdr:cNvPr>
        <xdr:cNvSpPr txBox="1"/>
      </xdr:nvSpPr>
      <xdr:spPr>
        <a:xfrm>
          <a:off x="2641111" y="16634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167608</xdr:rowOff>
    </xdr:from>
    <xdr:to>
      <xdr:col>10</xdr:col>
      <xdr:colOff>114300</xdr:colOff>
      <xdr:row>97</xdr:row>
      <xdr:rowOff>145701</xdr:rowOff>
    </xdr:to>
    <xdr:cxnSp macro="">
      <xdr:nvCxnSpPr>
        <xdr:cNvPr id="239" name="直線コネクタ 238">
          <a:extLst>
            <a:ext uri="{FF2B5EF4-FFF2-40B4-BE49-F238E27FC236}">
              <a16:creationId xmlns:a16="http://schemas.microsoft.com/office/drawing/2014/main" id="{00000000-0008-0000-0700-0000EF000000}"/>
            </a:ext>
          </a:extLst>
        </xdr:cNvPr>
        <xdr:cNvCxnSpPr/>
      </xdr:nvCxnSpPr>
      <xdr:spPr>
        <a:xfrm flipV="1">
          <a:off x="1130300" y="16455358"/>
          <a:ext cx="889000" cy="3209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105169</xdr:rowOff>
    </xdr:from>
    <xdr:to>
      <xdr:col>10</xdr:col>
      <xdr:colOff>165100</xdr:colOff>
      <xdr:row>97</xdr:row>
      <xdr:rowOff>35319</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1968500" y="165643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26446</xdr:rowOff>
    </xdr:from>
    <xdr:ext cx="534377" cy="259045"/>
    <xdr:sp macro="" textlink="">
      <xdr:nvSpPr>
        <xdr:cNvPr id="241" name="テキスト ボックス 240">
          <a:extLst>
            <a:ext uri="{FF2B5EF4-FFF2-40B4-BE49-F238E27FC236}">
              <a16:creationId xmlns:a16="http://schemas.microsoft.com/office/drawing/2014/main" id="{00000000-0008-0000-0700-0000F1000000}"/>
            </a:ext>
          </a:extLst>
        </xdr:cNvPr>
        <xdr:cNvSpPr txBox="1"/>
      </xdr:nvSpPr>
      <xdr:spPr>
        <a:xfrm>
          <a:off x="1752111" y="166570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77088</xdr:rowOff>
    </xdr:from>
    <xdr:to>
      <xdr:col>6</xdr:col>
      <xdr:colOff>38100</xdr:colOff>
      <xdr:row>98</xdr:row>
      <xdr:rowOff>7238</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1079500" y="16707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23765</xdr:rowOff>
    </xdr:from>
    <xdr:ext cx="534377"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863111" y="164829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4814</xdr:rowOff>
    </xdr:from>
    <xdr:to>
      <xdr:col>24</xdr:col>
      <xdr:colOff>114300</xdr:colOff>
      <xdr:row>97</xdr:row>
      <xdr:rowOff>106414</xdr:rowOff>
    </xdr:to>
    <xdr:sp macro="" textlink="">
      <xdr:nvSpPr>
        <xdr:cNvPr id="249" name="楕円 248">
          <a:extLst>
            <a:ext uri="{FF2B5EF4-FFF2-40B4-BE49-F238E27FC236}">
              <a16:creationId xmlns:a16="http://schemas.microsoft.com/office/drawing/2014/main" id="{00000000-0008-0000-0700-0000F9000000}"/>
            </a:ext>
          </a:extLst>
        </xdr:cNvPr>
        <xdr:cNvSpPr/>
      </xdr:nvSpPr>
      <xdr:spPr>
        <a:xfrm>
          <a:off x="4584700" y="16635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154691</xdr:rowOff>
    </xdr:from>
    <xdr:ext cx="534377" cy="259045"/>
    <xdr:sp macro="" textlink="">
      <xdr:nvSpPr>
        <xdr:cNvPr id="250" name="衛生費該当値テキスト">
          <a:extLst>
            <a:ext uri="{FF2B5EF4-FFF2-40B4-BE49-F238E27FC236}">
              <a16:creationId xmlns:a16="http://schemas.microsoft.com/office/drawing/2014/main" id="{00000000-0008-0000-0700-0000FA000000}"/>
            </a:ext>
          </a:extLst>
        </xdr:cNvPr>
        <xdr:cNvSpPr txBox="1"/>
      </xdr:nvSpPr>
      <xdr:spPr>
        <a:xfrm>
          <a:off x="4686300" y="16613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112388</xdr:rowOff>
    </xdr:from>
    <xdr:to>
      <xdr:col>20</xdr:col>
      <xdr:colOff>38100</xdr:colOff>
      <xdr:row>97</xdr:row>
      <xdr:rowOff>42538</xdr:rowOff>
    </xdr:to>
    <xdr:sp macro="" textlink="">
      <xdr:nvSpPr>
        <xdr:cNvPr id="251" name="楕円 250">
          <a:extLst>
            <a:ext uri="{FF2B5EF4-FFF2-40B4-BE49-F238E27FC236}">
              <a16:creationId xmlns:a16="http://schemas.microsoft.com/office/drawing/2014/main" id="{00000000-0008-0000-0700-0000FB000000}"/>
            </a:ext>
          </a:extLst>
        </xdr:cNvPr>
        <xdr:cNvSpPr/>
      </xdr:nvSpPr>
      <xdr:spPr>
        <a:xfrm>
          <a:off x="3746500" y="16571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59065</xdr:rowOff>
    </xdr:from>
    <xdr:ext cx="534377"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3530111" y="163468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118218</xdr:rowOff>
    </xdr:from>
    <xdr:to>
      <xdr:col>15</xdr:col>
      <xdr:colOff>101600</xdr:colOff>
      <xdr:row>96</xdr:row>
      <xdr:rowOff>48368</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2857500" y="16405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64895</xdr:rowOff>
    </xdr:from>
    <xdr:ext cx="534377"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2641111" y="161811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116808</xdr:rowOff>
    </xdr:from>
    <xdr:to>
      <xdr:col>10</xdr:col>
      <xdr:colOff>165100</xdr:colOff>
      <xdr:row>96</xdr:row>
      <xdr:rowOff>46958</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1968500" y="16404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63485</xdr:rowOff>
    </xdr:from>
    <xdr:ext cx="534377"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1752111" y="161797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94901</xdr:rowOff>
    </xdr:from>
    <xdr:to>
      <xdr:col>6</xdr:col>
      <xdr:colOff>38100</xdr:colOff>
      <xdr:row>98</xdr:row>
      <xdr:rowOff>25051</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1079500" y="167255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16178</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863111" y="16818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9" name="正方形/長方形 258">
          <a:extLst>
            <a:ext uri="{FF2B5EF4-FFF2-40B4-BE49-F238E27FC236}">
              <a16:creationId xmlns:a16="http://schemas.microsoft.com/office/drawing/2014/main" id="{00000000-0008-0000-0700-000003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7" name="テキスト ボックス 266">
          <a:extLst>
            <a:ext uri="{FF2B5EF4-FFF2-40B4-BE49-F238E27FC236}">
              <a16:creationId xmlns:a16="http://schemas.microsoft.com/office/drawing/2014/main" id="{00000000-0008-0000-0700-00000B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8" name="直線コネクタ 267">
          <a:extLst>
            <a:ext uri="{FF2B5EF4-FFF2-40B4-BE49-F238E27FC236}">
              <a16:creationId xmlns:a16="http://schemas.microsoft.com/office/drawing/2014/main" id="{00000000-0008-0000-0700-00000C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69" name="直線コネクタ 268">
          <a:extLst>
            <a:ext uri="{FF2B5EF4-FFF2-40B4-BE49-F238E27FC236}">
              <a16:creationId xmlns:a16="http://schemas.microsoft.com/office/drawing/2014/main" id="{00000000-0008-0000-0700-00000D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0" name="テキスト ボックス 269">
          <a:extLst>
            <a:ext uri="{FF2B5EF4-FFF2-40B4-BE49-F238E27FC236}">
              <a16:creationId xmlns:a16="http://schemas.microsoft.com/office/drawing/2014/main" id="{00000000-0008-0000-0700-00000E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1" name="労働費グラフ枠">
          <a:extLst>
            <a:ext uri="{FF2B5EF4-FFF2-40B4-BE49-F238E27FC236}">
              <a16:creationId xmlns:a16="http://schemas.microsoft.com/office/drawing/2014/main" id="{00000000-0008-0000-0700-000019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17399</xdr:rowOff>
    </xdr:from>
    <xdr:to>
      <xdr:col>54</xdr:col>
      <xdr:colOff>189865</xdr:colOff>
      <xdr:row>39</xdr:row>
      <xdr:rowOff>44450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flipV="1">
          <a:off x="10475595" y="5160899"/>
          <a:ext cx="1270" cy="15701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3" name="労働費最小値テキスト">
          <a:extLst>
            <a:ext uri="{FF2B5EF4-FFF2-40B4-BE49-F238E27FC236}">
              <a16:creationId xmlns:a16="http://schemas.microsoft.com/office/drawing/2014/main" id="{00000000-0008-0000-0700-00001B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135526</xdr:rowOff>
    </xdr:from>
    <xdr:ext cx="469744" cy="259045"/>
    <xdr:sp macro="" textlink="">
      <xdr:nvSpPr>
        <xdr:cNvPr id="285" name="労働費最大値テキスト">
          <a:extLst>
            <a:ext uri="{FF2B5EF4-FFF2-40B4-BE49-F238E27FC236}">
              <a16:creationId xmlns:a16="http://schemas.microsoft.com/office/drawing/2014/main" id="{00000000-0008-0000-0700-00001D010000}"/>
            </a:ext>
          </a:extLst>
        </xdr:cNvPr>
        <xdr:cNvSpPr txBox="1"/>
      </xdr:nvSpPr>
      <xdr:spPr>
        <a:xfrm>
          <a:off x="10528300" y="49361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4,121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17399</xdr:rowOff>
    </xdr:from>
    <xdr:to>
      <xdr:col>55</xdr:col>
      <xdr:colOff>88900</xdr:colOff>
      <xdr:row>30</xdr:row>
      <xdr:rowOff>17399</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10388600" y="51608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57785</xdr:rowOff>
    </xdr:from>
    <xdr:to>
      <xdr:col>55</xdr:col>
      <xdr:colOff>0</xdr:colOff>
      <xdr:row>38</xdr:row>
      <xdr:rowOff>60071</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flipV="1">
          <a:off x="9639300" y="6572885"/>
          <a:ext cx="8382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93489</xdr:rowOff>
    </xdr:from>
    <xdr:ext cx="378565" cy="259045"/>
    <xdr:sp macro="" textlink="">
      <xdr:nvSpPr>
        <xdr:cNvPr id="288" name="労働費平均値テキスト">
          <a:extLst>
            <a:ext uri="{FF2B5EF4-FFF2-40B4-BE49-F238E27FC236}">
              <a16:creationId xmlns:a16="http://schemas.microsoft.com/office/drawing/2014/main" id="{00000000-0008-0000-0700-000020010000}"/>
            </a:ext>
          </a:extLst>
        </xdr:cNvPr>
        <xdr:cNvSpPr txBox="1"/>
      </xdr:nvSpPr>
      <xdr:spPr>
        <a:xfrm>
          <a:off x="10528300" y="626568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70612</xdr:rowOff>
    </xdr:from>
    <xdr:to>
      <xdr:col>55</xdr:col>
      <xdr:colOff>50800</xdr:colOff>
      <xdr:row>38</xdr:row>
      <xdr:rowOff>762</xdr:rowOff>
    </xdr:to>
    <xdr:sp macro="" textlink="">
      <xdr:nvSpPr>
        <xdr:cNvPr id="289" name="フローチャート: 判断 288">
          <a:extLst>
            <a:ext uri="{FF2B5EF4-FFF2-40B4-BE49-F238E27FC236}">
              <a16:creationId xmlns:a16="http://schemas.microsoft.com/office/drawing/2014/main" id="{00000000-0008-0000-0700-000021010000}"/>
            </a:ext>
          </a:extLst>
        </xdr:cNvPr>
        <xdr:cNvSpPr/>
      </xdr:nvSpPr>
      <xdr:spPr>
        <a:xfrm>
          <a:off x="10426700" y="6414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60071</xdr:rowOff>
    </xdr:from>
    <xdr:to>
      <xdr:col>50</xdr:col>
      <xdr:colOff>114300</xdr:colOff>
      <xdr:row>38</xdr:row>
      <xdr:rowOff>60833</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flipV="1">
          <a:off x="8750300" y="6575171"/>
          <a:ext cx="889000" cy="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59944</xdr:rowOff>
    </xdr:from>
    <xdr:to>
      <xdr:col>50</xdr:col>
      <xdr:colOff>165100</xdr:colOff>
      <xdr:row>37</xdr:row>
      <xdr:rowOff>161544</xdr:rowOff>
    </xdr:to>
    <xdr:sp macro="" textlink="">
      <xdr:nvSpPr>
        <xdr:cNvPr id="291" name="フローチャート: 判断 290">
          <a:extLst>
            <a:ext uri="{FF2B5EF4-FFF2-40B4-BE49-F238E27FC236}">
              <a16:creationId xmlns:a16="http://schemas.microsoft.com/office/drawing/2014/main" id="{00000000-0008-0000-0700-000023010000}"/>
            </a:ext>
          </a:extLst>
        </xdr:cNvPr>
        <xdr:cNvSpPr/>
      </xdr:nvSpPr>
      <xdr:spPr>
        <a:xfrm>
          <a:off x="9588500" y="6403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6621</xdr:rowOff>
    </xdr:from>
    <xdr:ext cx="378565" cy="259045"/>
    <xdr:sp macro="" textlink="">
      <xdr:nvSpPr>
        <xdr:cNvPr id="292" name="テキスト ボックス 291">
          <a:extLst>
            <a:ext uri="{FF2B5EF4-FFF2-40B4-BE49-F238E27FC236}">
              <a16:creationId xmlns:a16="http://schemas.microsoft.com/office/drawing/2014/main" id="{00000000-0008-0000-0700-000024010000}"/>
            </a:ext>
          </a:extLst>
        </xdr:cNvPr>
        <xdr:cNvSpPr txBox="1"/>
      </xdr:nvSpPr>
      <xdr:spPr>
        <a:xfrm>
          <a:off x="9450017" y="617882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52070</xdr:rowOff>
    </xdr:from>
    <xdr:to>
      <xdr:col>45</xdr:col>
      <xdr:colOff>177800</xdr:colOff>
      <xdr:row>38</xdr:row>
      <xdr:rowOff>60833</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7861300" y="6567170"/>
          <a:ext cx="889000" cy="8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43561</xdr:rowOff>
    </xdr:from>
    <xdr:to>
      <xdr:col>46</xdr:col>
      <xdr:colOff>38100</xdr:colOff>
      <xdr:row>37</xdr:row>
      <xdr:rowOff>145161</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8699500" y="6387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35</xdr:row>
      <xdr:rowOff>161688</xdr:rowOff>
    </xdr:from>
    <xdr:ext cx="378565" cy="259045"/>
    <xdr:sp macro="" textlink="">
      <xdr:nvSpPr>
        <xdr:cNvPr id="295" name="テキスト ボックス 294">
          <a:extLst>
            <a:ext uri="{FF2B5EF4-FFF2-40B4-BE49-F238E27FC236}">
              <a16:creationId xmlns:a16="http://schemas.microsoft.com/office/drawing/2014/main" id="{00000000-0008-0000-0700-000027010000}"/>
            </a:ext>
          </a:extLst>
        </xdr:cNvPr>
        <xdr:cNvSpPr txBox="1"/>
      </xdr:nvSpPr>
      <xdr:spPr>
        <a:xfrm>
          <a:off x="8561017" y="616243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52070</xdr:rowOff>
    </xdr:from>
    <xdr:to>
      <xdr:col>41</xdr:col>
      <xdr:colOff>50800</xdr:colOff>
      <xdr:row>38</xdr:row>
      <xdr:rowOff>53213</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flipV="1">
          <a:off x="6972300" y="6567170"/>
          <a:ext cx="889000"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44704</xdr:rowOff>
    </xdr:from>
    <xdr:to>
      <xdr:col>41</xdr:col>
      <xdr:colOff>101600</xdr:colOff>
      <xdr:row>37</xdr:row>
      <xdr:rowOff>146304</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7810500" y="6388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35</xdr:row>
      <xdr:rowOff>162831</xdr:rowOff>
    </xdr:from>
    <xdr:ext cx="378565"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7672017" y="616358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43942</xdr:rowOff>
    </xdr:from>
    <xdr:to>
      <xdr:col>36</xdr:col>
      <xdr:colOff>165100</xdr:colOff>
      <xdr:row>37</xdr:row>
      <xdr:rowOff>145542</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6921500" y="6387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35</xdr:row>
      <xdr:rowOff>162069</xdr:rowOff>
    </xdr:from>
    <xdr:ext cx="378565"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6783017" y="61628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6985</xdr:rowOff>
    </xdr:from>
    <xdr:to>
      <xdr:col>55</xdr:col>
      <xdr:colOff>50800</xdr:colOff>
      <xdr:row>38</xdr:row>
      <xdr:rowOff>108585</xdr:rowOff>
    </xdr:to>
    <xdr:sp macro="" textlink="">
      <xdr:nvSpPr>
        <xdr:cNvPr id="306" name="楕円 305">
          <a:extLst>
            <a:ext uri="{FF2B5EF4-FFF2-40B4-BE49-F238E27FC236}">
              <a16:creationId xmlns:a16="http://schemas.microsoft.com/office/drawing/2014/main" id="{00000000-0008-0000-0700-000032010000}"/>
            </a:ext>
          </a:extLst>
        </xdr:cNvPr>
        <xdr:cNvSpPr/>
      </xdr:nvSpPr>
      <xdr:spPr>
        <a:xfrm>
          <a:off x="10426700" y="6522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156862</xdr:rowOff>
    </xdr:from>
    <xdr:ext cx="378565" cy="259045"/>
    <xdr:sp macro="" textlink="">
      <xdr:nvSpPr>
        <xdr:cNvPr id="307" name="労働費該当値テキスト">
          <a:extLst>
            <a:ext uri="{FF2B5EF4-FFF2-40B4-BE49-F238E27FC236}">
              <a16:creationId xmlns:a16="http://schemas.microsoft.com/office/drawing/2014/main" id="{00000000-0008-0000-0700-000033010000}"/>
            </a:ext>
          </a:extLst>
        </xdr:cNvPr>
        <xdr:cNvSpPr txBox="1"/>
      </xdr:nvSpPr>
      <xdr:spPr>
        <a:xfrm>
          <a:off x="10528300" y="650051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9271</xdr:rowOff>
    </xdr:from>
    <xdr:to>
      <xdr:col>50</xdr:col>
      <xdr:colOff>165100</xdr:colOff>
      <xdr:row>38</xdr:row>
      <xdr:rowOff>110871</xdr:rowOff>
    </xdr:to>
    <xdr:sp macro="" textlink="">
      <xdr:nvSpPr>
        <xdr:cNvPr id="308" name="楕円 307">
          <a:extLst>
            <a:ext uri="{FF2B5EF4-FFF2-40B4-BE49-F238E27FC236}">
              <a16:creationId xmlns:a16="http://schemas.microsoft.com/office/drawing/2014/main" id="{00000000-0008-0000-0700-000034010000}"/>
            </a:ext>
          </a:extLst>
        </xdr:cNvPr>
        <xdr:cNvSpPr/>
      </xdr:nvSpPr>
      <xdr:spPr>
        <a:xfrm>
          <a:off x="9588500" y="6524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101998</xdr:rowOff>
    </xdr:from>
    <xdr:ext cx="378565"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9450017" y="661709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10033</xdr:rowOff>
    </xdr:from>
    <xdr:to>
      <xdr:col>46</xdr:col>
      <xdr:colOff>38100</xdr:colOff>
      <xdr:row>38</xdr:row>
      <xdr:rowOff>111633</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8699500" y="65251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102760</xdr:rowOff>
    </xdr:from>
    <xdr:ext cx="378565"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8561017" y="661786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1270</xdr:rowOff>
    </xdr:from>
    <xdr:to>
      <xdr:col>41</xdr:col>
      <xdr:colOff>101600</xdr:colOff>
      <xdr:row>38</xdr:row>
      <xdr:rowOff>102870</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7810500" y="6516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93997</xdr:rowOff>
    </xdr:from>
    <xdr:ext cx="378565"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7672017" y="66090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2413</xdr:rowOff>
    </xdr:from>
    <xdr:to>
      <xdr:col>36</xdr:col>
      <xdr:colOff>165100</xdr:colOff>
      <xdr:row>38</xdr:row>
      <xdr:rowOff>104013</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6921500" y="65175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95140</xdr:rowOff>
    </xdr:from>
    <xdr:ext cx="378565"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6783017" y="66102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6" name="正方形/長方形 315">
          <a:extLst>
            <a:ext uri="{FF2B5EF4-FFF2-40B4-BE49-F238E27FC236}">
              <a16:creationId xmlns:a16="http://schemas.microsoft.com/office/drawing/2014/main" id="{00000000-0008-0000-0700-00003C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4" name="テキスト ボックス 323">
          <a:extLst>
            <a:ext uri="{FF2B5EF4-FFF2-40B4-BE49-F238E27FC236}">
              <a16:creationId xmlns:a16="http://schemas.microsoft.com/office/drawing/2014/main" id="{00000000-0008-0000-0700-000044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5" name="直線コネクタ 324">
          <a:extLst>
            <a:ext uri="{FF2B5EF4-FFF2-40B4-BE49-F238E27FC236}">
              <a16:creationId xmlns:a16="http://schemas.microsoft.com/office/drawing/2014/main" id="{00000000-0008-0000-0700-000045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26" name="直線コネクタ 325">
          <a:extLst>
            <a:ext uri="{FF2B5EF4-FFF2-40B4-BE49-F238E27FC236}">
              <a16:creationId xmlns:a16="http://schemas.microsoft.com/office/drawing/2014/main" id="{00000000-0008-0000-0700-000046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27" name="テキスト ボックス 326">
          <a:extLst>
            <a:ext uri="{FF2B5EF4-FFF2-40B4-BE49-F238E27FC236}">
              <a16:creationId xmlns:a16="http://schemas.microsoft.com/office/drawing/2014/main" id="{00000000-0008-0000-0700-000047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55</xdr:row>
      <xdr:rowOff>54627</xdr:rowOff>
    </xdr:from>
    <xdr:ext cx="531299" cy="259045"/>
    <xdr:sp macro="" textlink="">
      <xdr:nvSpPr>
        <xdr:cNvPr id="329" name="テキスト ボックス 328">
          <a:extLst>
            <a:ext uri="{FF2B5EF4-FFF2-40B4-BE49-F238E27FC236}">
              <a16:creationId xmlns:a16="http://schemas.microsoft.com/office/drawing/2014/main" id="{00000000-0008-0000-0700-000049010000}"/>
            </a:ext>
          </a:extLst>
        </xdr:cNvPr>
        <xdr:cNvSpPr txBox="1"/>
      </xdr:nvSpPr>
      <xdr:spPr>
        <a:xfrm>
          <a:off x="6072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52</xdr:row>
      <xdr:rowOff>111777</xdr:rowOff>
    </xdr:from>
    <xdr:ext cx="531299" cy="2590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072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168927</xdr:rowOff>
    </xdr:from>
    <xdr:ext cx="531299"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072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6" name="農林水産業費グラフ枠">
          <a:extLst>
            <a:ext uri="{FF2B5EF4-FFF2-40B4-BE49-F238E27FC236}">
              <a16:creationId xmlns:a16="http://schemas.microsoft.com/office/drawing/2014/main" id="{00000000-0008-0000-0700-000050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40716</xdr:rowOff>
    </xdr:from>
    <xdr:to>
      <xdr:col>54</xdr:col>
      <xdr:colOff>189865</xdr:colOff>
      <xdr:row>58</xdr:row>
      <xdr:rowOff>137734</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flipV="1">
          <a:off x="10475595" y="8613216"/>
          <a:ext cx="1270" cy="14686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141561</xdr:rowOff>
    </xdr:from>
    <xdr:ext cx="313932" cy="259045"/>
    <xdr:sp macro="" textlink="">
      <xdr:nvSpPr>
        <xdr:cNvPr id="338" name="農林水産業費最小値テキスト">
          <a:extLst>
            <a:ext uri="{FF2B5EF4-FFF2-40B4-BE49-F238E27FC236}">
              <a16:creationId xmlns:a16="http://schemas.microsoft.com/office/drawing/2014/main" id="{00000000-0008-0000-0700-000052010000}"/>
            </a:ext>
          </a:extLst>
        </xdr:cNvPr>
        <xdr:cNvSpPr txBox="1"/>
      </xdr:nvSpPr>
      <xdr:spPr>
        <a:xfrm>
          <a:off x="10528300" y="1008566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137734</xdr:rowOff>
    </xdr:from>
    <xdr:to>
      <xdr:col>55</xdr:col>
      <xdr:colOff>88900</xdr:colOff>
      <xdr:row>58</xdr:row>
      <xdr:rowOff>137734</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10388600" y="100818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158843</xdr:rowOff>
    </xdr:from>
    <xdr:ext cx="534377" cy="259045"/>
    <xdr:sp macro="" textlink="">
      <xdr:nvSpPr>
        <xdr:cNvPr id="340" name="農林水産業費最大値テキスト">
          <a:extLst>
            <a:ext uri="{FF2B5EF4-FFF2-40B4-BE49-F238E27FC236}">
              <a16:creationId xmlns:a16="http://schemas.microsoft.com/office/drawing/2014/main" id="{00000000-0008-0000-0700-000054010000}"/>
            </a:ext>
          </a:extLst>
        </xdr:cNvPr>
        <xdr:cNvSpPr txBox="1"/>
      </xdr:nvSpPr>
      <xdr:spPr>
        <a:xfrm>
          <a:off x="10528300" y="83884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32,165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40716</xdr:rowOff>
    </xdr:from>
    <xdr:to>
      <xdr:col>55</xdr:col>
      <xdr:colOff>88900</xdr:colOff>
      <xdr:row>50</xdr:row>
      <xdr:rowOff>40716</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10388600" y="86132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118714</xdr:rowOff>
    </xdr:from>
    <xdr:to>
      <xdr:col>55</xdr:col>
      <xdr:colOff>0</xdr:colOff>
      <xdr:row>58</xdr:row>
      <xdr:rowOff>122098</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flipV="1">
          <a:off x="9639300" y="10062814"/>
          <a:ext cx="838200" cy="3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64823</xdr:rowOff>
    </xdr:from>
    <xdr:ext cx="469744" cy="259045"/>
    <xdr:sp macro="" textlink="">
      <xdr:nvSpPr>
        <xdr:cNvPr id="343" name="農林水産業費平均値テキスト">
          <a:extLst>
            <a:ext uri="{FF2B5EF4-FFF2-40B4-BE49-F238E27FC236}">
              <a16:creationId xmlns:a16="http://schemas.microsoft.com/office/drawing/2014/main" id="{00000000-0008-0000-0700-000057010000}"/>
            </a:ext>
          </a:extLst>
        </xdr:cNvPr>
        <xdr:cNvSpPr txBox="1"/>
      </xdr:nvSpPr>
      <xdr:spPr>
        <a:xfrm>
          <a:off x="10528300" y="966602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41946</xdr:rowOff>
    </xdr:from>
    <xdr:to>
      <xdr:col>55</xdr:col>
      <xdr:colOff>50800</xdr:colOff>
      <xdr:row>57</xdr:row>
      <xdr:rowOff>143546</xdr:rowOff>
    </xdr:to>
    <xdr:sp macro="" textlink="">
      <xdr:nvSpPr>
        <xdr:cNvPr id="344" name="フローチャート: 判断 343">
          <a:extLst>
            <a:ext uri="{FF2B5EF4-FFF2-40B4-BE49-F238E27FC236}">
              <a16:creationId xmlns:a16="http://schemas.microsoft.com/office/drawing/2014/main" id="{00000000-0008-0000-0700-000058010000}"/>
            </a:ext>
          </a:extLst>
        </xdr:cNvPr>
        <xdr:cNvSpPr/>
      </xdr:nvSpPr>
      <xdr:spPr>
        <a:xfrm>
          <a:off x="10426700" y="9814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118166</xdr:rowOff>
    </xdr:from>
    <xdr:to>
      <xdr:col>50</xdr:col>
      <xdr:colOff>114300</xdr:colOff>
      <xdr:row>58</xdr:row>
      <xdr:rowOff>122098</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8750300" y="10062266"/>
          <a:ext cx="889000" cy="39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50450</xdr:rowOff>
    </xdr:from>
    <xdr:to>
      <xdr:col>50</xdr:col>
      <xdr:colOff>165100</xdr:colOff>
      <xdr:row>57</xdr:row>
      <xdr:rowOff>152050</xdr:rowOff>
    </xdr:to>
    <xdr:sp macro="" textlink="">
      <xdr:nvSpPr>
        <xdr:cNvPr id="346" name="フローチャート: 判断 345">
          <a:extLst>
            <a:ext uri="{FF2B5EF4-FFF2-40B4-BE49-F238E27FC236}">
              <a16:creationId xmlns:a16="http://schemas.microsoft.com/office/drawing/2014/main" id="{00000000-0008-0000-0700-00005A010000}"/>
            </a:ext>
          </a:extLst>
        </xdr:cNvPr>
        <xdr:cNvSpPr/>
      </xdr:nvSpPr>
      <xdr:spPr>
        <a:xfrm>
          <a:off x="9588500" y="982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55</xdr:row>
      <xdr:rowOff>168577</xdr:rowOff>
    </xdr:from>
    <xdr:ext cx="469744" cy="259045"/>
    <xdr:sp macro="" textlink="">
      <xdr:nvSpPr>
        <xdr:cNvPr id="347" name="テキスト ボックス 346">
          <a:extLst>
            <a:ext uri="{FF2B5EF4-FFF2-40B4-BE49-F238E27FC236}">
              <a16:creationId xmlns:a16="http://schemas.microsoft.com/office/drawing/2014/main" id="{00000000-0008-0000-0700-00005B010000}"/>
            </a:ext>
          </a:extLst>
        </xdr:cNvPr>
        <xdr:cNvSpPr txBox="1"/>
      </xdr:nvSpPr>
      <xdr:spPr>
        <a:xfrm>
          <a:off x="9404428" y="9598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118166</xdr:rowOff>
    </xdr:from>
    <xdr:to>
      <xdr:col>45</xdr:col>
      <xdr:colOff>177800</xdr:colOff>
      <xdr:row>58</xdr:row>
      <xdr:rowOff>122144</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flipV="1">
          <a:off x="7861300" y="10062266"/>
          <a:ext cx="889000" cy="39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58131</xdr:rowOff>
    </xdr:from>
    <xdr:to>
      <xdr:col>46</xdr:col>
      <xdr:colOff>38100</xdr:colOff>
      <xdr:row>57</xdr:row>
      <xdr:rowOff>159731</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8699500" y="9830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56</xdr:row>
      <xdr:rowOff>4808</xdr:rowOff>
    </xdr:from>
    <xdr:ext cx="469744" cy="259045"/>
    <xdr:sp macro="" textlink="">
      <xdr:nvSpPr>
        <xdr:cNvPr id="350" name="テキスト ボックス 349">
          <a:extLst>
            <a:ext uri="{FF2B5EF4-FFF2-40B4-BE49-F238E27FC236}">
              <a16:creationId xmlns:a16="http://schemas.microsoft.com/office/drawing/2014/main" id="{00000000-0008-0000-0700-00005E010000}"/>
            </a:ext>
          </a:extLst>
        </xdr:cNvPr>
        <xdr:cNvSpPr txBox="1"/>
      </xdr:nvSpPr>
      <xdr:spPr>
        <a:xfrm>
          <a:off x="8515428" y="96060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116063</xdr:rowOff>
    </xdr:from>
    <xdr:to>
      <xdr:col>41</xdr:col>
      <xdr:colOff>50800</xdr:colOff>
      <xdr:row>58</xdr:row>
      <xdr:rowOff>122144</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6972300" y="10060163"/>
          <a:ext cx="889000" cy="6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66818</xdr:rowOff>
    </xdr:from>
    <xdr:to>
      <xdr:col>41</xdr:col>
      <xdr:colOff>101600</xdr:colOff>
      <xdr:row>57</xdr:row>
      <xdr:rowOff>168418</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7810500" y="9839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56</xdr:row>
      <xdr:rowOff>13495</xdr:rowOff>
    </xdr:from>
    <xdr:ext cx="469744"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7626428" y="96146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65949</xdr:rowOff>
    </xdr:from>
    <xdr:to>
      <xdr:col>36</xdr:col>
      <xdr:colOff>165100</xdr:colOff>
      <xdr:row>57</xdr:row>
      <xdr:rowOff>167549</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6921500" y="98385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56</xdr:row>
      <xdr:rowOff>12626</xdr:rowOff>
    </xdr:from>
    <xdr:ext cx="469744" cy="259045"/>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6737428" y="96138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67914</xdr:rowOff>
    </xdr:from>
    <xdr:to>
      <xdr:col>55</xdr:col>
      <xdr:colOff>50800</xdr:colOff>
      <xdr:row>58</xdr:row>
      <xdr:rowOff>169514</xdr:rowOff>
    </xdr:to>
    <xdr:sp macro="" textlink="">
      <xdr:nvSpPr>
        <xdr:cNvPr id="361" name="楕円 360">
          <a:extLst>
            <a:ext uri="{FF2B5EF4-FFF2-40B4-BE49-F238E27FC236}">
              <a16:creationId xmlns:a16="http://schemas.microsoft.com/office/drawing/2014/main" id="{00000000-0008-0000-0700-000069010000}"/>
            </a:ext>
          </a:extLst>
        </xdr:cNvPr>
        <xdr:cNvSpPr/>
      </xdr:nvSpPr>
      <xdr:spPr>
        <a:xfrm>
          <a:off x="10426700" y="10012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154291</xdr:rowOff>
    </xdr:from>
    <xdr:ext cx="378565" cy="259045"/>
    <xdr:sp macro="" textlink="">
      <xdr:nvSpPr>
        <xdr:cNvPr id="362" name="農林水産業費該当値テキスト">
          <a:extLst>
            <a:ext uri="{FF2B5EF4-FFF2-40B4-BE49-F238E27FC236}">
              <a16:creationId xmlns:a16="http://schemas.microsoft.com/office/drawing/2014/main" id="{00000000-0008-0000-0700-00006A010000}"/>
            </a:ext>
          </a:extLst>
        </xdr:cNvPr>
        <xdr:cNvSpPr txBox="1"/>
      </xdr:nvSpPr>
      <xdr:spPr>
        <a:xfrm>
          <a:off x="10528300" y="992694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71298</xdr:rowOff>
    </xdr:from>
    <xdr:to>
      <xdr:col>50</xdr:col>
      <xdr:colOff>165100</xdr:colOff>
      <xdr:row>59</xdr:row>
      <xdr:rowOff>1448</xdr:rowOff>
    </xdr:to>
    <xdr:sp macro="" textlink="">
      <xdr:nvSpPr>
        <xdr:cNvPr id="363" name="楕円 362">
          <a:extLst>
            <a:ext uri="{FF2B5EF4-FFF2-40B4-BE49-F238E27FC236}">
              <a16:creationId xmlns:a16="http://schemas.microsoft.com/office/drawing/2014/main" id="{00000000-0008-0000-0700-00006B010000}"/>
            </a:ext>
          </a:extLst>
        </xdr:cNvPr>
        <xdr:cNvSpPr/>
      </xdr:nvSpPr>
      <xdr:spPr>
        <a:xfrm>
          <a:off x="9588500" y="100153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58</xdr:row>
      <xdr:rowOff>164025</xdr:rowOff>
    </xdr:from>
    <xdr:ext cx="378565"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9450017" y="1010812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67366</xdr:rowOff>
    </xdr:from>
    <xdr:to>
      <xdr:col>46</xdr:col>
      <xdr:colOff>38100</xdr:colOff>
      <xdr:row>58</xdr:row>
      <xdr:rowOff>168966</xdr:rowOff>
    </xdr:to>
    <xdr:sp macro="" textlink="">
      <xdr:nvSpPr>
        <xdr:cNvPr id="365" name="楕円 364">
          <a:extLst>
            <a:ext uri="{FF2B5EF4-FFF2-40B4-BE49-F238E27FC236}">
              <a16:creationId xmlns:a16="http://schemas.microsoft.com/office/drawing/2014/main" id="{00000000-0008-0000-0700-00006D010000}"/>
            </a:ext>
          </a:extLst>
        </xdr:cNvPr>
        <xdr:cNvSpPr/>
      </xdr:nvSpPr>
      <xdr:spPr>
        <a:xfrm>
          <a:off x="8699500" y="10011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58</xdr:row>
      <xdr:rowOff>160093</xdr:rowOff>
    </xdr:from>
    <xdr:ext cx="378565"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8561017" y="101041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71344</xdr:rowOff>
    </xdr:from>
    <xdr:to>
      <xdr:col>41</xdr:col>
      <xdr:colOff>101600</xdr:colOff>
      <xdr:row>59</xdr:row>
      <xdr:rowOff>1494</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7810500" y="10015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58</xdr:row>
      <xdr:rowOff>164071</xdr:rowOff>
    </xdr:from>
    <xdr:ext cx="378565"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7672017" y="1010817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65263</xdr:rowOff>
    </xdr:from>
    <xdr:to>
      <xdr:col>36</xdr:col>
      <xdr:colOff>165100</xdr:colOff>
      <xdr:row>58</xdr:row>
      <xdr:rowOff>166863</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6921500" y="10009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58</xdr:row>
      <xdr:rowOff>157990</xdr:rowOff>
    </xdr:from>
    <xdr:ext cx="378565"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6783017" y="101020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1" name="正方形/長方形 370">
          <a:extLst>
            <a:ext uri="{FF2B5EF4-FFF2-40B4-BE49-F238E27FC236}">
              <a16:creationId xmlns:a16="http://schemas.microsoft.com/office/drawing/2014/main" id="{00000000-0008-0000-0700-000073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2" name="正方形/長方形 371">
          <a:extLst>
            <a:ext uri="{FF2B5EF4-FFF2-40B4-BE49-F238E27FC236}">
              <a16:creationId xmlns:a16="http://schemas.microsoft.com/office/drawing/2014/main" id="{00000000-0008-0000-0700-000074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3" name="正方形/長方形 372">
          <a:extLst>
            <a:ext uri="{FF2B5EF4-FFF2-40B4-BE49-F238E27FC236}">
              <a16:creationId xmlns:a16="http://schemas.microsoft.com/office/drawing/2014/main" id="{00000000-0008-0000-0700-000075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79" name="テキスト ボックス 378">
          <a:extLst>
            <a:ext uri="{FF2B5EF4-FFF2-40B4-BE49-F238E27FC236}">
              <a16:creationId xmlns:a16="http://schemas.microsoft.com/office/drawing/2014/main" id="{00000000-0008-0000-0700-00007B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0" name="直線コネクタ 379">
          <a:extLst>
            <a:ext uri="{FF2B5EF4-FFF2-40B4-BE49-F238E27FC236}">
              <a16:creationId xmlns:a16="http://schemas.microsoft.com/office/drawing/2014/main" id="{00000000-0008-0000-0700-00007C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1" name="直線コネクタ 380">
          <a:extLst>
            <a:ext uri="{FF2B5EF4-FFF2-40B4-BE49-F238E27FC236}">
              <a16:creationId xmlns:a16="http://schemas.microsoft.com/office/drawing/2014/main" id="{00000000-0008-0000-0700-00007D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2" name="テキスト ボックス 381">
          <a:extLst>
            <a:ext uri="{FF2B5EF4-FFF2-40B4-BE49-F238E27FC236}">
              <a16:creationId xmlns:a16="http://schemas.microsoft.com/office/drawing/2014/main" id="{00000000-0008-0000-0700-00007E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3" name="直線コネクタ 382">
          <a:extLst>
            <a:ext uri="{FF2B5EF4-FFF2-40B4-BE49-F238E27FC236}">
              <a16:creationId xmlns:a16="http://schemas.microsoft.com/office/drawing/2014/main" id="{00000000-0008-0000-0700-00007F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4" name="テキスト ボックス 383">
          <a:extLst>
            <a:ext uri="{FF2B5EF4-FFF2-40B4-BE49-F238E27FC236}">
              <a16:creationId xmlns:a16="http://schemas.microsoft.com/office/drawing/2014/main" id="{00000000-0008-0000-0700-000080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3" name="商工費グラフ枠">
          <a:extLst>
            <a:ext uri="{FF2B5EF4-FFF2-40B4-BE49-F238E27FC236}">
              <a16:creationId xmlns:a16="http://schemas.microsoft.com/office/drawing/2014/main" id="{00000000-0008-0000-0700-000089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89065</xdr:rowOff>
    </xdr:from>
    <xdr:to>
      <xdr:col>54</xdr:col>
      <xdr:colOff>189865</xdr:colOff>
      <xdr:row>79</xdr:row>
      <xdr:rowOff>35401</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flipV="1">
          <a:off x="10475595" y="12090565"/>
          <a:ext cx="1270" cy="14893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39228</xdr:rowOff>
    </xdr:from>
    <xdr:ext cx="378565" cy="259045"/>
    <xdr:sp macro="" textlink="">
      <xdr:nvSpPr>
        <xdr:cNvPr id="395" name="商工費最小値テキスト">
          <a:extLst>
            <a:ext uri="{FF2B5EF4-FFF2-40B4-BE49-F238E27FC236}">
              <a16:creationId xmlns:a16="http://schemas.microsoft.com/office/drawing/2014/main" id="{00000000-0008-0000-0700-00008B010000}"/>
            </a:ext>
          </a:extLst>
        </xdr:cNvPr>
        <xdr:cNvSpPr txBox="1"/>
      </xdr:nvSpPr>
      <xdr:spPr>
        <a:xfrm>
          <a:off x="10528300" y="1358377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35401</xdr:rowOff>
    </xdr:from>
    <xdr:to>
      <xdr:col>55</xdr:col>
      <xdr:colOff>88900</xdr:colOff>
      <xdr:row>79</xdr:row>
      <xdr:rowOff>35401</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10388600" y="135799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35742</xdr:rowOff>
    </xdr:from>
    <xdr:ext cx="534377" cy="259045"/>
    <xdr:sp macro="" textlink="">
      <xdr:nvSpPr>
        <xdr:cNvPr id="397" name="商工費最大値テキスト">
          <a:extLst>
            <a:ext uri="{FF2B5EF4-FFF2-40B4-BE49-F238E27FC236}">
              <a16:creationId xmlns:a16="http://schemas.microsoft.com/office/drawing/2014/main" id="{00000000-0008-0000-0700-00008D010000}"/>
            </a:ext>
          </a:extLst>
        </xdr:cNvPr>
        <xdr:cNvSpPr txBox="1"/>
      </xdr:nvSpPr>
      <xdr:spPr>
        <a:xfrm>
          <a:off x="10528300" y="118657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78,658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89065</xdr:rowOff>
    </xdr:from>
    <xdr:to>
      <xdr:col>55</xdr:col>
      <xdr:colOff>88900</xdr:colOff>
      <xdr:row>70</xdr:row>
      <xdr:rowOff>89065</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a:off x="10388600" y="120905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137413</xdr:rowOff>
    </xdr:from>
    <xdr:to>
      <xdr:col>55</xdr:col>
      <xdr:colOff>0</xdr:colOff>
      <xdr:row>79</xdr:row>
      <xdr:rowOff>291</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flipV="1">
          <a:off x="9639300" y="13510513"/>
          <a:ext cx="838200" cy="34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21899</xdr:rowOff>
    </xdr:from>
    <xdr:ext cx="469744" cy="259045"/>
    <xdr:sp macro="" textlink="">
      <xdr:nvSpPr>
        <xdr:cNvPr id="400" name="商工費平均値テキスト">
          <a:extLst>
            <a:ext uri="{FF2B5EF4-FFF2-40B4-BE49-F238E27FC236}">
              <a16:creationId xmlns:a16="http://schemas.microsoft.com/office/drawing/2014/main" id="{00000000-0008-0000-0700-000090010000}"/>
            </a:ext>
          </a:extLst>
        </xdr:cNvPr>
        <xdr:cNvSpPr txBox="1"/>
      </xdr:nvSpPr>
      <xdr:spPr>
        <a:xfrm>
          <a:off x="10528300" y="1322354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170472</xdr:rowOff>
    </xdr:from>
    <xdr:to>
      <xdr:col>55</xdr:col>
      <xdr:colOff>50800</xdr:colOff>
      <xdr:row>78</xdr:row>
      <xdr:rowOff>100622</xdr:rowOff>
    </xdr:to>
    <xdr:sp macro="" textlink="">
      <xdr:nvSpPr>
        <xdr:cNvPr id="401" name="フローチャート: 判断 400">
          <a:extLst>
            <a:ext uri="{FF2B5EF4-FFF2-40B4-BE49-F238E27FC236}">
              <a16:creationId xmlns:a16="http://schemas.microsoft.com/office/drawing/2014/main" id="{00000000-0008-0000-0700-000091010000}"/>
            </a:ext>
          </a:extLst>
        </xdr:cNvPr>
        <xdr:cNvSpPr/>
      </xdr:nvSpPr>
      <xdr:spPr>
        <a:xfrm>
          <a:off x="10426700" y="13372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152615</xdr:rowOff>
    </xdr:from>
    <xdr:to>
      <xdr:col>50</xdr:col>
      <xdr:colOff>114300</xdr:colOff>
      <xdr:row>79</xdr:row>
      <xdr:rowOff>291</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8750300" y="13525715"/>
          <a:ext cx="889000" cy="19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146431</xdr:rowOff>
    </xdr:from>
    <xdr:to>
      <xdr:col>50</xdr:col>
      <xdr:colOff>165100</xdr:colOff>
      <xdr:row>78</xdr:row>
      <xdr:rowOff>76581</xdr:rowOff>
    </xdr:to>
    <xdr:sp macro="" textlink="">
      <xdr:nvSpPr>
        <xdr:cNvPr id="403" name="フローチャート: 判断 402">
          <a:extLst>
            <a:ext uri="{FF2B5EF4-FFF2-40B4-BE49-F238E27FC236}">
              <a16:creationId xmlns:a16="http://schemas.microsoft.com/office/drawing/2014/main" id="{00000000-0008-0000-0700-000093010000}"/>
            </a:ext>
          </a:extLst>
        </xdr:cNvPr>
        <xdr:cNvSpPr/>
      </xdr:nvSpPr>
      <xdr:spPr>
        <a:xfrm>
          <a:off x="9588500" y="13348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76</xdr:row>
      <xdr:rowOff>93108</xdr:rowOff>
    </xdr:from>
    <xdr:ext cx="469744" cy="259045"/>
    <xdr:sp macro="" textlink="">
      <xdr:nvSpPr>
        <xdr:cNvPr id="404" name="テキスト ボックス 403">
          <a:extLst>
            <a:ext uri="{FF2B5EF4-FFF2-40B4-BE49-F238E27FC236}">
              <a16:creationId xmlns:a16="http://schemas.microsoft.com/office/drawing/2014/main" id="{00000000-0008-0000-0700-000094010000}"/>
            </a:ext>
          </a:extLst>
        </xdr:cNvPr>
        <xdr:cNvSpPr txBox="1"/>
      </xdr:nvSpPr>
      <xdr:spPr>
        <a:xfrm>
          <a:off x="9404428" y="131233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143872</xdr:rowOff>
    </xdr:from>
    <xdr:to>
      <xdr:col>45</xdr:col>
      <xdr:colOff>177800</xdr:colOff>
      <xdr:row>78</xdr:row>
      <xdr:rowOff>152615</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7861300" y="13516972"/>
          <a:ext cx="889000" cy="8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110179</xdr:rowOff>
    </xdr:from>
    <xdr:to>
      <xdr:col>46</xdr:col>
      <xdr:colOff>38100</xdr:colOff>
      <xdr:row>78</xdr:row>
      <xdr:rowOff>40329</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8699500" y="13311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56856</xdr:rowOff>
    </xdr:from>
    <xdr:ext cx="534377" cy="259045"/>
    <xdr:sp macro="" textlink="">
      <xdr:nvSpPr>
        <xdr:cNvPr id="407" name="テキスト ボックス 406">
          <a:extLst>
            <a:ext uri="{FF2B5EF4-FFF2-40B4-BE49-F238E27FC236}">
              <a16:creationId xmlns:a16="http://schemas.microsoft.com/office/drawing/2014/main" id="{00000000-0008-0000-0700-000097010000}"/>
            </a:ext>
          </a:extLst>
        </xdr:cNvPr>
        <xdr:cNvSpPr txBox="1"/>
      </xdr:nvSpPr>
      <xdr:spPr>
        <a:xfrm>
          <a:off x="8483111" y="130870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102057</xdr:rowOff>
    </xdr:from>
    <xdr:to>
      <xdr:col>41</xdr:col>
      <xdr:colOff>50800</xdr:colOff>
      <xdr:row>78</xdr:row>
      <xdr:rowOff>143872</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6972300" y="13475157"/>
          <a:ext cx="889000" cy="41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90843</xdr:rowOff>
    </xdr:from>
    <xdr:to>
      <xdr:col>41</xdr:col>
      <xdr:colOff>101600</xdr:colOff>
      <xdr:row>78</xdr:row>
      <xdr:rowOff>20993</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7810500" y="132924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37520</xdr:rowOff>
    </xdr:from>
    <xdr:ext cx="534377"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7594111" y="130677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76364</xdr:rowOff>
    </xdr:from>
    <xdr:to>
      <xdr:col>36</xdr:col>
      <xdr:colOff>165100</xdr:colOff>
      <xdr:row>78</xdr:row>
      <xdr:rowOff>6514</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6921500" y="13278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23041</xdr:rowOff>
    </xdr:from>
    <xdr:ext cx="534377" cy="259045"/>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6705111" y="130532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86613</xdr:rowOff>
    </xdr:from>
    <xdr:to>
      <xdr:col>55</xdr:col>
      <xdr:colOff>50800</xdr:colOff>
      <xdr:row>79</xdr:row>
      <xdr:rowOff>16763</xdr:rowOff>
    </xdr:to>
    <xdr:sp macro="" textlink="">
      <xdr:nvSpPr>
        <xdr:cNvPr id="418" name="楕円 417">
          <a:extLst>
            <a:ext uri="{FF2B5EF4-FFF2-40B4-BE49-F238E27FC236}">
              <a16:creationId xmlns:a16="http://schemas.microsoft.com/office/drawing/2014/main" id="{00000000-0008-0000-0700-0000A2010000}"/>
            </a:ext>
          </a:extLst>
        </xdr:cNvPr>
        <xdr:cNvSpPr/>
      </xdr:nvSpPr>
      <xdr:spPr>
        <a:xfrm>
          <a:off x="10426700" y="13459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1540</xdr:rowOff>
    </xdr:from>
    <xdr:ext cx="469744" cy="259045"/>
    <xdr:sp macro="" textlink="">
      <xdr:nvSpPr>
        <xdr:cNvPr id="419" name="商工費該当値テキスト">
          <a:extLst>
            <a:ext uri="{FF2B5EF4-FFF2-40B4-BE49-F238E27FC236}">
              <a16:creationId xmlns:a16="http://schemas.microsoft.com/office/drawing/2014/main" id="{00000000-0008-0000-0700-0000A3010000}"/>
            </a:ext>
          </a:extLst>
        </xdr:cNvPr>
        <xdr:cNvSpPr txBox="1"/>
      </xdr:nvSpPr>
      <xdr:spPr>
        <a:xfrm>
          <a:off x="10528300" y="133746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120941</xdr:rowOff>
    </xdr:from>
    <xdr:to>
      <xdr:col>50</xdr:col>
      <xdr:colOff>165100</xdr:colOff>
      <xdr:row>79</xdr:row>
      <xdr:rowOff>51091</xdr:rowOff>
    </xdr:to>
    <xdr:sp macro="" textlink="">
      <xdr:nvSpPr>
        <xdr:cNvPr id="420" name="楕円 419">
          <a:extLst>
            <a:ext uri="{FF2B5EF4-FFF2-40B4-BE49-F238E27FC236}">
              <a16:creationId xmlns:a16="http://schemas.microsoft.com/office/drawing/2014/main" id="{00000000-0008-0000-0700-0000A4010000}"/>
            </a:ext>
          </a:extLst>
        </xdr:cNvPr>
        <xdr:cNvSpPr/>
      </xdr:nvSpPr>
      <xdr:spPr>
        <a:xfrm>
          <a:off x="9588500" y="13494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42218</xdr:rowOff>
    </xdr:from>
    <xdr:ext cx="469744"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9404428" y="135867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101815</xdr:rowOff>
    </xdr:from>
    <xdr:to>
      <xdr:col>46</xdr:col>
      <xdr:colOff>38100</xdr:colOff>
      <xdr:row>79</xdr:row>
      <xdr:rowOff>31965</xdr:rowOff>
    </xdr:to>
    <xdr:sp macro="" textlink="">
      <xdr:nvSpPr>
        <xdr:cNvPr id="422" name="楕円 421">
          <a:extLst>
            <a:ext uri="{FF2B5EF4-FFF2-40B4-BE49-F238E27FC236}">
              <a16:creationId xmlns:a16="http://schemas.microsoft.com/office/drawing/2014/main" id="{00000000-0008-0000-0700-0000A6010000}"/>
            </a:ext>
          </a:extLst>
        </xdr:cNvPr>
        <xdr:cNvSpPr/>
      </xdr:nvSpPr>
      <xdr:spPr>
        <a:xfrm>
          <a:off x="8699500" y="13474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23092</xdr:rowOff>
    </xdr:from>
    <xdr:ext cx="469744"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8515428" y="135676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93072</xdr:rowOff>
    </xdr:from>
    <xdr:to>
      <xdr:col>41</xdr:col>
      <xdr:colOff>101600</xdr:colOff>
      <xdr:row>79</xdr:row>
      <xdr:rowOff>23222</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7810500" y="13466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14349</xdr:rowOff>
    </xdr:from>
    <xdr:ext cx="469744"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7626428" y="135588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51257</xdr:rowOff>
    </xdr:from>
    <xdr:to>
      <xdr:col>36</xdr:col>
      <xdr:colOff>165100</xdr:colOff>
      <xdr:row>78</xdr:row>
      <xdr:rowOff>152857</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6921500" y="13424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143984</xdr:rowOff>
    </xdr:from>
    <xdr:ext cx="469744"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6737428" y="135170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8" name="正方形/長方形 427">
          <a:extLst>
            <a:ext uri="{FF2B5EF4-FFF2-40B4-BE49-F238E27FC236}">
              <a16:creationId xmlns:a16="http://schemas.microsoft.com/office/drawing/2014/main" id="{00000000-0008-0000-0700-0000AC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9" name="正方形/長方形 428">
          <a:extLst>
            <a:ext uri="{FF2B5EF4-FFF2-40B4-BE49-F238E27FC236}">
              <a16:creationId xmlns:a16="http://schemas.microsoft.com/office/drawing/2014/main" id="{00000000-0008-0000-0700-0000AD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0" name="正方形/長方形 429">
          <a:extLst>
            <a:ext uri="{FF2B5EF4-FFF2-40B4-BE49-F238E27FC236}">
              <a16:creationId xmlns:a16="http://schemas.microsoft.com/office/drawing/2014/main" id="{00000000-0008-0000-0700-0000AE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6" name="テキスト ボックス 435">
          <a:extLst>
            <a:ext uri="{FF2B5EF4-FFF2-40B4-BE49-F238E27FC236}">
              <a16:creationId xmlns:a16="http://schemas.microsoft.com/office/drawing/2014/main" id="{00000000-0008-0000-0700-0000B4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7" name="直線コネクタ 436">
          <a:extLst>
            <a:ext uri="{FF2B5EF4-FFF2-40B4-BE49-F238E27FC236}">
              <a16:creationId xmlns:a16="http://schemas.microsoft.com/office/drawing/2014/main" id="{00000000-0008-0000-0700-0000B5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38" name="テキスト ボックス 437">
          <a:extLst>
            <a:ext uri="{FF2B5EF4-FFF2-40B4-BE49-F238E27FC236}">
              <a16:creationId xmlns:a16="http://schemas.microsoft.com/office/drawing/2014/main" id="{00000000-0008-0000-0700-0000B6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39" name="直線コネクタ 438">
          <a:extLst>
            <a:ext uri="{FF2B5EF4-FFF2-40B4-BE49-F238E27FC236}">
              <a16:creationId xmlns:a16="http://schemas.microsoft.com/office/drawing/2014/main" id="{00000000-0008-0000-0700-0000B7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40" name="テキスト ボックス 439">
          <a:extLst>
            <a:ext uri="{FF2B5EF4-FFF2-40B4-BE49-F238E27FC236}">
              <a16:creationId xmlns:a16="http://schemas.microsoft.com/office/drawing/2014/main" id="{00000000-0008-0000-0700-0000B8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1" name="土木費グラフ枠">
          <a:extLst>
            <a:ext uri="{FF2B5EF4-FFF2-40B4-BE49-F238E27FC236}">
              <a16:creationId xmlns:a16="http://schemas.microsoft.com/office/drawing/2014/main" id="{00000000-0008-0000-0700-0000C3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57423</xdr:rowOff>
    </xdr:from>
    <xdr:to>
      <xdr:col>54</xdr:col>
      <xdr:colOff>189865</xdr:colOff>
      <xdr:row>99</xdr:row>
      <xdr:rowOff>117430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flipV="1">
          <a:off x="10475595" y="15659373"/>
          <a:ext cx="1270" cy="14316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121257</xdr:rowOff>
    </xdr:from>
    <xdr:ext cx="534377" cy="259045"/>
    <xdr:sp macro="" textlink="">
      <xdr:nvSpPr>
        <xdr:cNvPr id="453" name="土木費最小値テキスト">
          <a:extLst>
            <a:ext uri="{FF2B5EF4-FFF2-40B4-BE49-F238E27FC236}">
              <a16:creationId xmlns:a16="http://schemas.microsoft.com/office/drawing/2014/main" id="{00000000-0008-0000-0700-0000C5010000}"/>
            </a:ext>
          </a:extLst>
        </xdr:cNvPr>
        <xdr:cNvSpPr txBox="1"/>
      </xdr:nvSpPr>
      <xdr:spPr>
        <a:xfrm>
          <a:off x="10528300" y="17094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117430</xdr:rowOff>
    </xdr:from>
    <xdr:to>
      <xdr:col>55</xdr:col>
      <xdr:colOff>88900</xdr:colOff>
      <xdr:row>99</xdr:row>
      <xdr:rowOff>117430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10388600" y="17090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4100</xdr:rowOff>
    </xdr:from>
    <xdr:ext cx="534377" cy="259045"/>
    <xdr:sp macro="" textlink="">
      <xdr:nvSpPr>
        <xdr:cNvPr id="455" name="土木費最大値テキスト">
          <a:extLst>
            <a:ext uri="{FF2B5EF4-FFF2-40B4-BE49-F238E27FC236}">
              <a16:creationId xmlns:a16="http://schemas.microsoft.com/office/drawing/2014/main" id="{00000000-0008-0000-0700-0000C7010000}"/>
            </a:ext>
          </a:extLst>
        </xdr:cNvPr>
        <xdr:cNvSpPr txBox="1"/>
      </xdr:nvSpPr>
      <xdr:spPr>
        <a:xfrm>
          <a:off x="10528300" y="15434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91,319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57423</xdr:rowOff>
    </xdr:from>
    <xdr:to>
      <xdr:col>55</xdr:col>
      <xdr:colOff>88900</xdr:colOff>
      <xdr:row>91</xdr:row>
      <xdr:rowOff>57423</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10388600" y="156593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61004</xdr:rowOff>
    </xdr:from>
    <xdr:to>
      <xdr:col>55</xdr:col>
      <xdr:colOff>0</xdr:colOff>
      <xdr:row>97</xdr:row>
      <xdr:rowOff>139757</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flipV="1">
          <a:off x="9639300" y="16691654"/>
          <a:ext cx="838200" cy="787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130218</xdr:rowOff>
    </xdr:from>
    <xdr:ext cx="534377" cy="259045"/>
    <xdr:sp macro="" textlink="">
      <xdr:nvSpPr>
        <xdr:cNvPr id="458" name="土木費平均値テキスト">
          <a:extLst>
            <a:ext uri="{FF2B5EF4-FFF2-40B4-BE49-F238E27FC236}">
              <a16:creationId xmlns:a16="http://schemas.microsoft.com/office/drawing/2014/main" id="{00000000-0008-0000-0700-0000CA010000}"/>
            </a:ext>
          </a:extLst>
        </xdr:cNvPr>
        <xdr:cNvSpPr txBox="1"/>
      </xdr:nvSpPr>
      <xdr:spPr>
        <a:xfrm>
          <a:off x="10528300" y="164179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107341</xdr:rowOff>
    </xdr:from>
    <xdr:to>
      <xdr:col>55</xdr:col>
      <xdr:colOff>50800</xdr:colOff>
      <xdr:row>97</xdr:row>
      <xdr:rowOff>37491</xdr:rowOff>
    </xdr:to>
    <xdr:sp macro="" textlink="">
      <xdr:nvSpPr>
        <xdr:cNvPr id="459" name="フローチャート: 判断 458">
          <a:extLst>
            <a:ext uri="{FF2B5EF4-FFF2-40B4-BE49-F238E27FC236}">
              <a16:creationId xmlns:a16="http://schemas.microsoft.com/office/drawing/2014/main" id="{00000000-0008-0000-0700-0000CB010000}"/>
            </a:ext>
          </a:extLst>
        </xdr:cNvPr>
        <xdr:cNvSpPr/>
      </xdr:nvSpPr>
      <xdr:spPr>
        <a:xfrm>
          <a:off x="10426700" y="16566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139757</xdr:rowOff>
    </xdr:from>
    <xdr:to>
      <xdr:col>50</xdr:col>
      <xdr:colOff>114300</xdr:colOff>
      <xdr:row>98</xdr:row>
      <xdr:rowOff>77215</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8750300" y="16770407"/>
          <a:ext cx="889000" cy="1089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123267</xdr:rowOff>
    </xdr:from>
    <xdr:to>
      <xdr:col>50</xdr:col>
      <xdr:colOff>165100</xdr:colOff>
      <xdr:row>97</xdr:row>
      <xdr:rowOff>53417</xdr:rowOff>
    </xdr:to>
    <xdr:sp macro="" textlink="">
      <xdr:nvSpPr>
        <xdr:cNvPr id="461" name="フローチャート: 判断 460">
          <a:extLst>
            <a:ext uri="{FF2B5EF4-FFF2-40B4-BE49-F238E27FC236}">
              <a16:creationId xmlns:a16="http://schemas.microsoft.com/office/drawing/2014/main" id="{00000000-0008-0000-0700-0000CD010000}"/>
            </a:ext>
          </a:extLst>
        </xdr:cNvPr>
        <xdr:cNvSpPr/>
      </xdr:nvSpPr>
      <xdr:spPr>
        <a:xfrm>
          <a:off x="9588500" y="165824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69944</xdr:rowOff>
    </xdr:from>
    <xdr:ext cx="534377" cy="259045"/>
    <xdr:sp macro="" textlink="">
      <xdr:nvSpPr>
        <xdr:cNvPr id="462" name="テキスト ボックス 461">
          <a:extLst>
            <a:ext uri="{FF2B5EF4-FFF2-40B4-BE49-F238E27FC236}">
              <a16:creationId xmlns:a16="http://schemas.microsoft.com/office/drawing/2014/main" id="{00000000-0008-0000-0700-0000CE010000}"/>
            </a:ext>
          </a:extLst>
        </xdr:cNvPr>
        <xdr:cNvSpPr txBox="1"/>
      </xdr:nvSpPr>
      <xdr:spPr>
        <a:xfrm>
          <a:off x="9372111" y="163576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42183</xdr:rowOff>
    </xdr:from>
    <xdr:to>
      <xdr:col>45</xdr:col>
      <xdr:colOff>177800</xdr:colOff>
      <xdr:row>98</xdr:row>
      <xdr:rowOff>77215</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7861300" y="16844283"/>
          <a:ext cx="889000" cy="35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136316</xdr:rowOff>
    </xdr:from>
    <xdr:to>
      <xdr:col>46</xdr:col>
      <xdr:colOff>38100</xdr:colOff>
      <xdr:row>97</xdr:row>
      <xdr:rowOff>66466</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8699500" y="16595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82993</xdr:rowOff>
    </xdr:from>
    <xdr:ext cx="534377"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8483111" y="16370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33401</xdr:rowOff>
    </xdr:from>
    <xdr:to>
      <xdr:col>41</xdr:col>
      <xdr:colOff>50800</xdr:colOff>
      <xdr:row>98</xdr:row>
      <xdr:rowOff>42183</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6972300" y="16835501"/>
          <a:ext cx="889000" cy="8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127724</xdr:rowOff>
    </xdr:from>
    <xdr:to>
      <xdr:col>41</xdr:col>
      <xdr:colOff>101600</xdr:colOff>
      <xdr:row>97</xdr:row>
      <xdr:rowOff>57874</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7810500" y="16586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74401</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7594111" y="163621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156680</xdr:rowOff>
    </xdr:from>
    <xdr:to>
      <xdr:col>36</xdr:col>
      <xdr:colOff>165100</xdr:colOff>
      <xdr:row>97</xdr:row>
      <xdr:rowOff>86830</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6921500" y="16615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103357</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6705111" y="163911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10204</xdr:rowOff>
    </xdr:from>
    <xdr:to>
      <xdr:col>55</xdr:col>
      <xdr:colOff>50800</xdr:colOff>
      <xdr:row>97</xdr:row>
      <xdr:rowOff>111804</xdr:rowOff>
    </xdr:to>
    <xdr:sp macro="" textlink="">
      <xdr:nvSpPr>
        <xdr:cNvPr id="476" name="楕円 475">
          <a:extLst>
            <a:ext uri="{FF2B5EF4-FFF2-40B4-BE49-F238E27FC236}">
              <a16:creationId xmlns:a16="http://schemas.microsoft.com/office/drawing/2014/main" id="{00000000-0008-0000-0700-0000DC010000}"/>
            </a:ext>
          </a:extLst>
        </xdr:cNvPr>
        <xdr:cNvSpPr/>
      </xdr:nvSpPr>
      <xdr:spPr>
        <a:xfrm>
          <a:off x="10426700" y="16640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160081</xdr:rowOff>
    </xdr:from>
    <xdr:ext cx="534377" cy="259045"/>
    <xdr:sp macro="" textlink="">
      <xdr:nvSpPr>
        <xdr:cNvPr id="477" name="土木費該当値テキスト">
          <a:extLst>
            <a:ext uri="{FF2B5EF4-FFF2-40B4-BE49-F238E27FC236}">
              <a16:creationId xmlns:a16="http://schemas.microsoft.com/office/drawing/2014/main" id="{00000000-0008-0000-0700-0000DD010000}"/>
            </a:ext>
          </a:extLst>
        </xdr:cNvPr>
        <xdr:cNvSpPr txBox="1"/>
      </xdr:nvSpPr>
      <xdr:spPr>
        <a:xfrm>
          <a:off x="10528300" y="166192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88957</xdr:rowOff>
    </xdr:from>
    <xdr:to>
      <xdr:col>50</xdr:col>
      <xdr:colOff>165100</xdr:colOff>
      <xdr:row>98</xdr:row>
      <xdr:rowOff>19107</xdr:rowOff>
    </xdr:to>
    <xdr:sp macro="" textlink="">
      <xdr:nvSpPr>
        <xdr:cNvPr id="478" name="楕円 477">
          <a:extLst>
            <a:ext uri="{FF2B5EF4-FFF2-40B4-BE49-F238E27FC236}">
              <a16:creationId xmlns:a16="http://schemas.microsoft.com/office/drawing/2014/main" id="{00000000-0008-0000-0700-0000DE010000}"/>
            </a:ext>
          </a:extLst>
        </xdr:cNvPr>
        <xdr:cNvSpPr/>
      </xdr:nvSpPr>
      <xdr:spPr>
        <a:xfrm>
          <a:off x="9588500" y="16719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10234</xdr:rowOff>
    </xdr:from>
    <xdr:ext cx="534377"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9372111" y="168123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26415</xdr:rowOff>
    </xdr:from>
    <xdr:to>
      <xdr:col>46</xdr:col>
      <xdr:colOff>38100</xdr:colOff>
      <xdr:row>98</xdr:row>
      <xdr:rowOff>128015</xdr:rowOff>
    </xdr:to>
    <xdr:sp macro="" textlink="">
      <xdr:nvSpPr>
        <xdr:cNvPr id="480" name="楕円 479">
          <a:extLst>
            <a:ext uri="{FF2B5EF4-FFF2-40B4-BE49-F238E27FC236}">
              <a16:creationId xmlns:a16="http://schemas.microsoft.com/office/drawing/2014/main" id="{00000000-0008-0000-0700-0000E0010000}"/>
            </a:ext>
          </a:extLst>
        </xdr:cNvPr>
        <xdr:cNvSpPr/>
      </xdr:nvSpPr>
      <xdr:spPr>
        <a:xfrm>
          <a:off x="8699500" y="16828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119142</xdr:rowOff>
    </xdr:from>
    <xdr:ext cx="534377"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8483111" y="169212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162833</xdr:rowOff>
    </xdr:from>
    <xdr:to>
      <xdr:col>41</xdr:col>
      <xdr:colOff>101600</xdr:colOff>
      <xdr:row>98</xdr:row>
      <xdr:rowOff>92983</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7810500" y="167934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84110</xdr:rowOff>
    </xdr:from>
    <xdr:ext cx="534377"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7594111" y="168862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154051</xdr:rowOff>
    </xdr:from>
    <xdr:to>
      <xdr:col>36</xdr:col>
      <xdr:colOff>165100</xdr:colOff>
      <xdr:row>98</xdr:row>
      <xdr:rowOff>84201</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6921500" y="167847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75328</xdr:rowOff>
    </xdr:from>
    <xdr:ext cx="534377"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6705111" y="168774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6" name="正方形/長方形 485">
          <a:extLst>
            <a:ext uri="{FF2B5EF4-FFF2-40B4-BE49-F238E27FC236}">
              <a16:creationId xmlns:a16="http://schemas.microsoft.com/office/drawing/2014/main" id="{00000000-0008-0000-0700-0000E6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7" name="正方形/長方形 486">
          <a:extLst>
            <a:ext uri="{FF2B5EF4-FFF2-40B4-BE49-F238E27FC236}">
              <a16:creationId xmlns:a16="http://schemas.microsoft.com/office/drawing/2014/main" id="{00000000-0008-0000-0700-0000E7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8" name="正方形/長方形 487">
          <a:extLst>
            <a:ext uri="{FF2B5EF4-FFF2-40B4-BE49-F238E27FC236}">
              <a16:creationId xmlns:a16="http://schemas.microsoft.com/office/drawing/2014/main" id="{00000000-0008-0000-0700-0000E8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4" name="テキスト ボックス 493">
          <a:extLst>
            <a:ext uri="{FF2B5EF4-FFF2-40B4-BE49-F238E27FC236}">
              <a16:creationId xmlns:a16="http://schemas.microsoft.com/office/drawing/2014/main" id="{00000000-0008-0000-0700-0000EE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5" name="直線コネクタ 494">
          <a:extLst>
            <a:ext uri="{FF2B5EF4-FFF2-40B4-BE49-F238E27FC236}">
              <a16:creationId xmlns:a16="http://schemas.microsoft.com/office/drawing/2014/main" id="{00000000-0008-0000-0700-0000EF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111777</xdr:rowOff>
    </xdr:from>
    <xdr:ext cx="467179" cy="259045"/>
    <xdr:sp macro="" textlink="">
      <xdr:nvSpPr>
        <xdr:cNvPr id="496" name="テキスト ボックス 495">
          <a:extLst>
            <a:ext uri="{FF2B5EF4-FFF2-40B4-BE49-F238E27FC236}">
              <a16:creationId xmlns:a16="http://schemas.microsoft.com/office/drawing/2014/main" id="{00000000-0008-0000-0700-0000F0010000}"/>
            </a:ext>
          </a:extLst>
        </xdr:cNvPr>
        <xdr:cNvSpPr txBox="1"/>
      </xdr:nvSpPr>
      <xdr:spPr>
        <a:xfrm>
          <a:off x="11978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139700</xdr:rowOff>
    </xdr:from>
    <xdr:to>
      <xdr:col>89</xdr:col>
      <xdr:colOff>177800</xdr:colOff>
      <xdr:row>38</xdr:row>
      <xdr:rowOff>139700</xdr:rowOff>
    </xdr:to>
    <xdr:cxnSp macro="">
      <xdr:nvCxnSpPr>
        <xdr:cNvPr id="497" name="直線コネクタ 496">
          <a:extLst>
            <a:ext uri="{FF2B5EF4-FFF2-40B4-BE49-F238E27FC236}">
              <a16:creationId xmlns:a16="http://schemas.microsoft.com/office/drawing/2014/main" id="{00000000-0008-0000-0700-0000F1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37</xdr:row>
      <xdr:rowOff>168927</xdr:rowOff>
    </xdr:from>
    <xdr:ext cx="531299" cy="259045"/>
    <xdr:sp macro="" textlink="">
      <xdr:nvSpPr>
        <xdr:cNvPr id="498" name="テキスト ボックス 497">
          <a:extLst>
            <a:ext uri="{FF2B5EF4-FFF2-40B4-BE49-F238E27FC236}">
              <a16:creationId xmlns:a16="http://schemas.microsoft.com/office/drawing/2014/main" id="{00000000-0008-0000-0700-0000F2010000}"/>
            </a:ext>
          </a:extLst>
        </xdr:cNvPr>
        <xdr:cNvSpPr txBox="1"/>
      </xdr:nvSpPr>
      <xdr:spPr>
        <a:xfrm>
          <a:off x="11914701" y="6512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9" name="直線コネクタ 498">
          <a:extLst>
            <a:ext uri="{FF2B5EF4-FFF2-40B4-BE49-F238E27FC236}">
              <a16:creationId xmlns:a16="http://schemas.microsoft.com/office/drawing/2014/main" id="{00000000-0008-0000-0700-0000F3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7" name="消防費グラフ枠">
          <a:extLst>
            <a:ext uri="{FF2B5EF4-FFF2-40B4-BE49-F238E27FC236}">
              <a16:creationId xmlns:a16="http://schemas.microsoft.com/office/drawing/2014/main" id="{00000000-0008-0000-0700-0000FB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114828</xdr:rowOff>
    </xdr:from>
    <xdr:to>
      <xdr:col>85</xdr:col>
      <xdr:colOff>126364</xdr:colOff>
      <xdr:row>38</xdr:row>
      <xdr:rowOff>162468</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flipV="1">
          <a:off x="16317595" y="5258328"/>
          <a:ext cx="1269" cy="14192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166295</xdr:rowOff>
    </xdr:from>
    <xdr:ext cx="469744" cy="259045"/>
    <xdr:sp macro="" textlink="">
      <xdr:nvSpPr>
        <xdr:cNvPr id="509" name="消防費最小値テキスト">
          <a:extLst>
            <a:ext uri="{FF2B5EF4-FFF2-40B4-BE49-F238E27FC236}">
              <a16:creationId xmlns:a16="http://schemas.microsoft.com/office/drawing/2014/main" id="{00000000-0008-0000-0700-0000FD010000}"/>
            </a:ext>
          </a:extLst>
        </xdr:cNvPr>
        <xdr:cNvSpPr txBox="1"/>
      </xdr:nvSpPr>
      <xdr:spPr>
        <a:xfrm>
          <a:off x="16370300" y="66813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162468</xdr:rowOff>
    </xdr:from>
    <xdr:to>
      <xdr:col>86</xdr:col>
      <xdr:colOff>25400</xdr:colOff>
      <xdr:row>38</xdr:row>
      <xdr:rowOff>162468</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6230600" y="66775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61505</xdr:rowOff>
    </xdr:from>
    <xdr:ext cx="534377" cy="259045"/>
    <xdr:sp macro="" textlink="">
      <xdr:nvSpPr>
        <xdr:cNvPr id="511" name="消防費最大値テキスト">
          <a:extLst>
            <a:ext uri="{FF2B5EF4-FFF2-40B4-BE49-F238E27FC236}">
              <a16:creationId xmlns:a16="http://schemas.microsoft.com/office/drawing/2014/main" id="{00000000-0008-0000-0700-0000FF010000}"/>
            </a:ext>
          </a:extLst>
        </xdr:cNvPr>
        <xdr:cNvSpPr txBox="1"/>
      </xdr:nvSpPr>
      <xdr:spPr>
        <a:xfrm>
          <a:off x="16370300" y="50335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25,272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114828</xdr:rowOff>
    </xdr:from>
    <xdr:to>
      <xdr:col>86</xdr:col>
      <xdr:colOff>25400</xdr:colOff>
      <xdr:row>30</xdr:row>
      <xdr:rowOff>114828</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6230600" y="5258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34</xdr:row>
      <xdr:rowOff>32989</xdr:rowOff>
    </xdr:from>
    <xdr:to>
      <xdr:col>85</xdr:col>
      <xdr:colOff>127000</xdr:colOff>
      <xdr:row>36</xdr:row>
      <xdr:rowOff>91328</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flipV="1">
          <a:off x="15481300" y="5862289"/>
          <a:ext cx="838200" cy="401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67236</xdr:rowOff>
    </xdr:from>
    <xdr:ext cx="534377" cy="259045"/>
    <xdr:sp macro="" textlink="">
      <xdr:nvSpPr>
        <xdr:cNvPr id="514" name="消防費平均値テキスト">
          <a:extLst>
            <a:ext uri="{FF2B5EF4-FFF2-40B4-BE49-F238E27FC236}">
              <a16:creationId xmlns:a16="http://schemas.microsoft.com/office/drawing/2014/main" id="{00000000-0008-0000-0700-000002020000}"/>
            </a:ext>
          </a:extLst>
        </xdr:cNvPr>
        <xdr:cNvSpPr txBox="1"/>
      </xdr:nvSpPr>
      <xdr:spPr>
        <a:xfrm>
          <a:off x="16370300" y="606798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88809</xdr:rowOff>
    </xdr:from>
    <xdr:to>
      <xdr:col>85</xdr:col>
      <xdr:colOff>177800</xdr:colOff>
      <xdr:row>36</xdr:row>
      <xdr:rowOff>18959</xdr:rowOff>
    </xdr:to>
    <xdr:sp macro="" textlink="">
      <xdr:nvSpPr>
        <xdr:cNvPr id="515" name="フローチャート: 判断 514">
          <a:extLst>
            <a:ext uri="{FF2B5EF4-FFF2-40B4-BE49-F238E27FC236}">
              <a16:creationId xmlns:a16="http://schemas.microsoft.com/office/drawing/2014/main" id="{00000000-0008-0000-0700-000003020000}"/>
            </a:ext>
          </a:extLst>
        </xdr:cNvPr>
        <xdr:cNvSpPr/>
      </xdr:nvSpPr>
      <xdr:spPr>
        <a:xfrm>
          <a:off x="16268700" y="6089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91328</xdr:rowOff>
    </xdr:from>
    <xdr:to>
      <xdr:col>81</xdr:col>
      <xdr:colOff>50800</xdr:colOff>
      <xdr:row>37</xdr:row>
      <xdr:rowOff>105593</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flipV="1">
          <a:off x="14592300" y="6263528"/>
          <a:ext cx="889000" cy="18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87711</xdr:rowOff>
    </xdr:from>
    <xdr:to>
      <xdr:col>81</xdr:col>
      <xdr:colOff>101600</xdr:colOff>
      <xdr:row>37</xdr:row>
      <xdr:rowOff>17861</xdr:rowOff>
    </xdr:to>
    <xdr:sp macro="" textlink="">
      <xdr:nvSpPr>
        <xdr:cNvPr id="517" name="フローチャート: 判断 516">
          <a:extLst>
            <a:ext uri="{FF2B5EF4-FFF2-40B4-BE49-F238E27FC236}">
              <a16:creationId xmlns:a16="http://schemas.microsoft.com/office/drawing/2014/main" id="{00000000-0008-0000-0700-000005020000}"/>
            </a:ext>
          </a:extLst>
        </xdr:cNvPr>
        <xdr:cNvSpPr/>
      </xdr:nvSpPr>
      <xdr:spPr>
        <a:xfrm>
          <a:off x="15430500" y="6259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8988</xdr:rowOff>
    </xdr:from>
    <xdr:ext cx="534377" cy="259045"/>
    <xdr:sp macro="" textlink="">
      <xdr:nvSpPr>
        <xdr:cNvPr id="518" name="テキスト ボックス 517">
          <a:extLst>
            <a:ext uri="{FF2B5EF4-FFF2-40B4-BE49-F238E27FC236}">
              <a16:creationId xmlns:a16="http://schemas.microsoft.com/office/drawing/2014/main" id="{00000000-0008-0000-0700-000006020000}"/>
            </a:ext>
          </a:extLst>
        </xdr:cNvPr>
        <xdr:cNvSpPr txBox="1"/>
      </xdr:nvSpPr>
      <xdr:spPr>
        <a:xfrm>
          <a:off x="15214111" y="63526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105593</xdr:rowOff>
    </xdr:from>
    <xdr:to>
      <xdr:col>76</xdr:col>
      <xdr:colOff>114300</xdr:colOff>
      <xdr:row>38</xdr:row>
      <xdr:rowOff>11775</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flipV="1">
          <a:off x="13703300" y="6449243"/>
          <a:ext cx="889000" cy="77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91369</xdr:rowOff>
    </xdr:from>
    <xdr:to>
      <xdr:col>76</xdr:col>
      <xdr:colOff>165100</xdr:colOff>
      <xdr:row>37</xdr:row>
      <xdr:rowOff>21519</xdr:rowOff>
    </xdr:to>
    <xdr:sp macro="" textlink="">
      <xdr:nvSpPr>
        <xdr:cNvPr id="520" name="フローチャート: 判断 519">
          <a:extLst>
            <a:ext uri="{FF2B5EF4-FFF2-40B4-BE49-F238E27FC236}">
              <a16:creationId xmlns:a16="http://schemas.microsoft.com/office/drawing/2014/main" id="{00000000-0008-0000-0700-000008020000}"/>
            </a:ext>
          </a:extLst>
        </xdr:cNvPr>
        <xdr:cNvSpPr/>
      </xdr:nvSpPr>
      <xdr:spPr>
        <a:xfrm>
          <a:off x="14541500" y="6263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38046</xdr:rowOff>
    </xdr:from>
    <xdr:ext cx="534377" cy="259045"/>
    <xdr:sp macro="" textlink="">
      <xdr:nvSpPr>
        <xdr:cNvPr id="521" name="テキスト ボックス 520">
          <a:extLst>
            <a:ext uri="{FF2B5EF4-FFF2-40B4-BE49-F238E27FC236}">
              <a16:creationId xmlns:a16="http://schemas.microsoft.com/office/drawing/2014/main" id="{00000000-0008-0000-0700-000009020000}"/>
            </a:ext>
          </a:extLst>
        </xdr:cNvPr>
        <xdr:cNvSpPr txBox="1"/>
      </xdr:nvSpPr>
      <xdr:spPr>
        <a:xfrm>
          <a:off x="14325111" y="60387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11775</xdr:rowOff>
    </xdr:from>
    <xdr:to>
      <xdr:col>71</xdr:col>
      <xdr:colOff>177800</xdr:colOff>
      <xdr:row>38</xdr:row>
      <xdr:rowOff>33447</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flipV="1">
          <a:off x="12814300" y="6526875"/>
          <a:ext cx="889000" cy="216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88077</xdr:rowOff>
    </xdr:from>
    <xdr:to>
      <xdr:col>72</xdr:col>
      <xdr:colOff>38100</xdr:colOff>
      <xdr:row>37</xdr:row>
      <xdr:rowOff>18227</xdr:rowOff>
    </xdr:to>
    <xdr:sp macro="" textlink="">
      <xdr:nvSpPr>
        <xdr:cNvPr id="523" name="フローチャート: 判断 522">
          <a:extLst>
            <a:ext uri="{FF2B5EF4-FFF2-40B4-BE49-F238E27FC236}">
              <a16:creationId xmlns:a16="http://schemas.microsoft.com/office/drawing/2014/main" id="{00000000-0008-0000-0700-00000B020000}"/>
            </a:ext>
          </a:extLst>
        </xdr:cNvPr>
        <xdr:cNvSpPr/>
      </xdr:nvSpPr>
      <xdr:spPr>
        <a:xfrm>
          <a:off x="13652500" y="6260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34754</xdr:rowOff>
    </xdr:from>
    <xdr:ext cx="534377" cy="259045"/>
    <xdr:sp macro="" textlink="">
      <xdr:nvSpPr>
        <xdr:cNvPr id="524" name="テキスト ボックス 523">
          <a:extLst>
            <a:ext uri="{FF2B5EF4-FFF2-40B4-BE49-F238E27FC236}">
              <a16:creationId xmlns:a16="http://schemas.microsoft.com/office/drawing/2014/main" id="{00000000-0008-0000-0700-00000C020000}"/>
            </a:ext>
          </a:extLst>
        </xdr:cNvPr>
        <xdr:cNvSpPr txBox="1"/>
      </xdr:nvSpPr>
      <xdr:spPr>
        <a:xfrm>
          <a:off x="13436111" y="6035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25898</xdr:rowOff>
    </xdr:from>
    <xdr:to>
      <xdr:col>67</xdr:col>
      <xdr:colOff>101600</xdr:colOff>
      <xdr:row>36</xdr:row>
      <xdr:rowOff>127498</xdr:rowOff>
    </xdr:to>
    <xdr:sp macro="" textlink="">
      <xdr:nvSpPr>
        <xdr:cNvPr id="525" name="フローチャート: 判断 524">
          <a:extLst>
            <a:ext uri="{FF2B5EF4-FFF2-40B4-BE49-F238E27FC236}">
              <a16:creationId xmlns:a16="http://schemas.microsoft.com/office/drawing/2014/main" id="{00000000-0008-0000-0700-00000D020000}"/>
            </a:ext>
          </a:extLst>
        </xdr:cNvPr>
        <xdr:cNvSpPr/>
      </xdr:nvSpPr>
      <xdr:spPr>
        <a:xfrm>
          <a:off x="12763500" y="61980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144025</xdr:rowOff>
    </xdr:from>
    <xdr:ext cx="534377" cy="259045"/>
    <xdr:sp macro="" textlink="">
      <xdr:nvSpPr>
        <xdr:cNvPr id="526" name="テキスト ボックス 525">
          <a:extLst>
            <a:ext uri="{FF2B5EF4-FFF2-40B4-BE49-F238E27FC236}">
              <a16:creationId xmlns:a16="http://schemas.microsoft.com/office/drawing/2014/main" id="{00000000-0008-0000-0700-00000E020000}"/>
            </a:ext>
          </a:extLst>
        </xdr:cNvPr>
        <xdr:cNvSpPr txBox="1"/>
      </xdr:nvSpPr>
      <xdr:spPr>
        <a:xfrm>
          <a:off x="12547111" y="59733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33</xdr:row>
      <xdr:rowOff>153639</xdr:rowOff>
    </xdr:from>
    <xdr:to>
      <xdr:col>85</xdr:col>
      <xdr:colOff>177800</xdr:colOff>
      <xdr:row>34</xdr:row>
      <xdr:rowOff>83789</xdr:rowOff>
    </xdr:to>
    <xdr:sp macro="" textlink="">
      <xdr:nvSpPr>
        <xdr:cNvPr id="532" name="楕円 531">
          <a:extLst>
            <a:ext uri="{FF2B5EF4-FFF2-40B4-BE49-F238E27FC236}">
              <a16:creationId xmlns:a16="http://schemas.microsoft.com/office/drawing/2014/main" id="{00000000-0008-0000-0700-000014020000}"/>
            </a:ext>
          </a:extLst>
        </xdr:cNvPr>
        <xdr:cNvSpPr/>
      </xdr:nvSpPr>
      <xdr:spPr>
        <a:xfrm>
          <a:off x="16268700" y="5811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33</xdr:row>
      <xdr:rowOff>5066</xdr:rowOff>
    </xdr:from>
    <xdr:ext cx="534377" cy="259045"/>
    <xdr:sp macro="" textlink="">
      <xdr:nvSpPr>
        <xdr:cNvPr id="533" name="消防費該当値テキスト">
          <a:extLst>
            <a:ext uri="{FF2B5EF4-FFF2-40B4-BE49-F238E27FC236}">
              <a16:creationId xmlns:a16="http://schemas.microsoft.com/office/drawing/2014/main" id="{00000000-0008-0000-0700-000015020000}"/>
            </a:ext>
          </a:extLst>
        </xdr:cNvPr>
        <xdr:cNvSpPr txBox="1"/>
      </xdr:nvSpPr>
      <xdr:spPr>
        <a:xfrm>
          <a:off x="16370300" y="56629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40528</xdr:rowOff>
    </xdr:from>
    <xdr:to>
      <xdr:col>81</xdr:col>
      <xdr:colOff>101600</xdr:colOff>
      <xdr:row>36</xdr:row>
      <xdr:rowOff>142128</xdr:rowOff>
    </xdr:to>
    <xdr:sp macro="" textlink="">
      <xdr:nvSpPr>
        <xdr:cNvPr id="534" name="楕円 533">
          <a:extLst>
            <a:ext uri="{FF2B5EF4-FFF2-40B4-BE49-F238E27FC236}">
              <a16:creationId xmlns:a16="http://schemas.microsoft.com/office/drawing/2014/main" id="{00000000-0008-0000-0700-000016020000}"/>
            </a:ext>
          </a:extLst>
        </xdr:cNvPr>
        <xdr:cNvSpPr/>
      </xdr:nvSpPr>
      <xdr:spPr>
        <a:xfrm>
          <a:off x="15430500" y="6212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158655</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5214111" y="59879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54793</xdr:rowOff>
    </xdr:from>
    <xdr:to>
      <xdr:col>76</xdr:col>
      <xdr:colOff>165100</xdr:colOff>
      <xdr:row>37</xdr:row>
      <xdr:rowOff>156393</xdr:rowOff>
    </xdr:to>
    <xdr:sp macro="" textlink="">
      <xdr:nvSpPr>
        <xdr:cNvPr id="536" name="楕円 535">
          <a:extLst>
            <a:ext uri="{FF2B5EF4-FFF2-40B4-BE49-F238E27FC236}">
              <a16:creationId xmlns:a16="http://schemas.microsoft.com/office/drawing/2014/main" id="{00000000-0008-0000-0700-000018020000}"/>
            </a:ext>
          </a:extLst>
        </xdr:cNvPr>
        <xdr:cNvSpPr/>
      </xdr:nvSpPr>
      <xdr:spPr>
        <a:xfrm>
          <a:off x="14541500" y="6398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147520</xdr:rowOff>
    </xdr:from>
    <xdr:ext cx="534377"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4325111" y="64911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132425</xdr:rowOff>
    </xdr:from>
    <xdr:to>
      <xdr:col>72</xdr:col>
      <xdr:colOff>38100</xdr:colOff>
      <xdr:row>38</xdr:row>
      <xdr:rowOff>62575</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3652500" y="6476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53702</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3436111" y="65688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154097</xdr:rowOff>
    </xdr:from>
    <xdr:to>
      <xdr:col>67</xdr:col>
      <xdr:colOff>101600</xdr:colOff>
      <xdr:row>38</xdr:row>
      <xdr:rowOff>84247</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2763500" y="64977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75374</xdr:rowOff>
    </xdr:from>
    <xdr:ext cx="534377"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2547111" y="65904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2" name="正方形/長方形 541">
          <a:extLst>
            <a:ext uri="{FF2B5EF4-FFF2-40B4-BE49-F238E27FC236}">
              <a16:creationId xmlns:a16="http://schemas.microsoft.com/office/drawing/2014/main" id="{00000000-0008-0000-0700-00001E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3" name="正方形/長方形 542">
          <a:extLst>
            <a:ext uri="{FF2B5EF4-FFF2-40B4-BE49-F238E27FC236}">
              <a16:creationId xmlns:a16="http://schemas.microsoft.com/office/drawing/2014/main" id="{00000000-0008-0000-0700-00001F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4" name="正方形/長方形 543">
          <a:extLst>
            <a:ext uri="{FF2B5EF4-FFF2-40B4-BE49-F238E27FC236}">
              <a16:creationId xmlns:a16="http://schemas.microsoft.com/office/drawing/2014/main" id="{00000000-0008-0000-0700-000020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5" name="正方形/長方形 544">
          <a:extLst>
            <a:ext uri="{FF2B5EF4-FFF2-40B4-BE49-F238E27FC236}">
              <a16:creationId xmlns:a16="http://schemas.microsoft.com/office/drawing/2014/main" id="{00000000-0008-0000-0700-000021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1" name="直線コネクタ 550">
          <a:extLst>
            <a:ext uri="{FF2B5EF4-FFF2-40B4-BE49-F238E27FC236}">
              <a16:creationId xmlns:a16="http://schemas.microsoft.com/office/drawing/2014/main" id="{00000000-0008-0000-0700-000027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60</xdr:row>
      <xdr:rowOff>111777</xdr:rowOff>
    </xdr:from>
    <xdr:ext cx="531299" cy="259045"/>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1914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139700</xdr:rowOff>
    </xdr:from>
    <xdr:to>
      <xdr:col>89</xdr:col>
      <xdr:colOff>177800</xdr:colOff>
      <xdr:row>58</xdr:row>
      <xdr:rowOff>139700</xdr:rowOff>
    </xdr:to>
    <xdr:cxnSp macro="">
      <xdr:nvCxnSpPr>
        <xdr:cNvPr id="553" name="直線コネクタ 552">
          <a:extLst>
            <a:ext uri="{FF2B5EF4-FFF2-40B4-BE49-F238E27FC236}">
              <a16:creationId xmlns:a16="http://schemas.microsoft.com/office/drawing/2014/main" id="{00000000-0008-0000-0700-000029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57</xdr:row>
      <xdr:rowOff>168927</xdr:rowOff>
    </xdr:from>
    <xdr:ext cx="531299"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1914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55</xdr:row>
      <xdr:rowOff>54627</xdr:rowOff>
    </xdr:from>
    <xdr:ext cx="531299" cy="259045"/>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1914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52</xdr:row>
      <xdr:rowOff>111777</xdr:rowOff>
    </xdr:from>
    <xdr:ext cx="531299"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1914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3" name="教育費グラフ枠">
          <a:extLst>
            <a:ext uri="{FF2B5EF4-FFF2-40B4-BE49-F238E27FC236}">
              <a16:creationId xmlns:a16="http://schemas.microsoft.com/office/drawing/2014/main" id="{00000000-0008-0000-0700-000033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110417</xdr:rowOff>
    </xdr:from>
    <xdr:to>
      <xdr:col>85</xdr:col>
      <xdr:colOff>126364</xdr:colOff>
      <xdr:row>59</xdr:row>
      <xdr:rowOff>51301</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flipV="1">
          <a:off x="16317595" y="8682917"/>
          <a:ext cx="1269" cy="14839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55128</xdr:rowOff>
    </xdr:from>
    <xdr:ext cx="534377" cy="259045"/>
    <xdr:sp macro="" textlink="">
      <xdr:nvSpPr>
        <xdr:cNvPr id="565" name="教育費最小値テキスト">
          <a:extLst>
            <a:ext uri="{FF2B5EF4-FFF2-40B4-BE49-F238E27FC236}">
              <a16:creationId xmlns:a16="http://schemas.microsoft.com/office/drawing/2014/main" id="{00000000-0008-0000-0700-000035020000}"/>
            </a:ext>
          </a:extLst>
        </xdr:cNvPr>
        <xdr:cNvSpPr txBox="1"/>
      </xdr:nvSpPr>
      <xdr:spPr>
        <a:xfrm>
          <a:off x="16370300" y="101706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36,367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51301</xdr:rowOff>
    </xdr:from>
    <xdr:to>
      <xdr:col>86</xdr:col>
      <xdr:colOff>25400</xdr:colOff>
      <xdr:row>59</xdr:row>
      <xdr:rowOff>51301</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6230600" y="101668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57094</xdr:rowOff>
    </xdr:from>
    <xdr:ext cx="599010" cy="259045"/>
    <xdr:sp macro="" textlink="">
      <xdr:nvSpPr>
        <xdr:cNvPr id="567" name="教育費最大値テキスト">
          <a:extLst>
            <a:ext uri="{FF2B5EF4-FFF2-40B4-BE49-F238E27FC236}">
              <a16:creationId xmlns:a16="http://schemas.microsoft.com/office/drawing/2014/main" id="{00000000-0008-0000-0700-000037020000}"/>
            </a:ext>
          </a:extLst>
        </xdr:cNvPr>
        <xdr:cNvSpPr txBox="1"/>
      </xdr:nvSpPr>
      <xdr:spPr>
        <a:xfrm>
          <a:off x="16370300" y="84581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101,281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110417</xdr:rowOff>
    </xdr:from>
    <xdr:to>
      <xdr:col>86</xdr:col>
      <xdr:colOff>25400</xdr:colOff>
      <xdr:row>50</xdr:row>
      <xdr:rowOff>110417</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6230600" y="86829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123721</xdr:rowOff>
    </xdr:from>
    <xdr:to>
      <xdr:col>85</xdr:col>
      <xdr:colOff>127000</xdr:colOff>
      <xdr:row>57</xdr:row>
      <xdr:rowOff>33789</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flipV="1">
          <a:off x="15481300" y="9724921"/>
          <a:ext cx="838200" cy="81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76791</xdr:rowOff>
    </xdr:from>
    <xdr:ext cx="534377" cy="259045"/>
    <xdr:sp macro="" textlink="">
      <xdr:nvSpPr>
        <xdr:cNvPr id="570" name="教育費平均値テキスト">
          <a:extLst>
            <a:ext uri="{FF2B5EF4-FFF2-40B4-BE49-F238E27FC236}">
              <a16:creationId xmlns:a16="http://schemas.microsoft.com/office/drawing/2014/main" id="{00000000-0008-0000-0700-00003A020000}"/>
            </a:ext>
          </a:extLst>
        </xdr:cNvPr>
        <xdr:cNvSpPr txBox="1"/>
      </xdr:nvSpPr>
      <xdr:spPr>
        <a:xfrm>
          <a:off x="16370300" y="967799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98364</xdr:rowOff>
    </xdr:from>
    <xdr:to>
      <xdr:col>85</xdr:col>
      <xdr:colOff>177800</xdr:colOff>
      <xdr:row>57</xdr:row>
      <xdr:rowOff>28514</xdr:rowOff>
    </xdr:to>
    <xdr:sp macro="" textlink="">
      <xdr:nvSpPr>
        <xdr:cNvPr id="571" name="フローチャート: 判断 570">
          <a:extLst>
            <a:ext uri="{FF2B5EF4-FFF2-40B4-BE49-F238E27FC236}">
              <a16:creationId xmlns:a16="http://schemas.microsoft.com/office/drawing/2014/main" id="{00000000-0008-0000-0700-00003B020000}"/>
            </a:ext>
          </a:extLst>
        </xdr:cNvPr>
        <xdr:cNvSpPr/>
      </xdr:nvSpPr>
      <xdr:spPr>
        <a:xfrm>
          <a:off x="16268700" y="9699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6221</xdr:rowOff>
    </xdr:from>
    <xdr:to>
      <xdr:col>81</xdr:col>
      <xdr:colOff>50800</xdr:colOff>
      <xdr:row>57</xdr:row>
      <xdr:rowOff>33789</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4592300" y="9778871"/>
          <a:ext cx="889000" cy="275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50312</xdr:rowOff>
    </xdr:from>
    <xdr:to>
      <xdr:col>81</xdr:col>
      <xdr:colOff>101600</xdr:colOff>
      <xdr:row>57</xdr:row>
      <xdr:rowOff>151912</xdr:rowOff>
    </xdr:to>
    <xdr:sp macro="" textlink="">
      <xdr:nvSpPr>
        <xdr:cNvPr id="573" name="フローチャート: 判断 572">
          <a:extLst>
            <a:ext uri="{FF2B5EF4-FFF2-40B4-BE49-F238E27FC236}">
              <a16:creationId xmlns:a16="http://schemas.microsoft.com/office/drawing/2014/main" id="{00000000-0008-0000-0700-00003D020000}"/>
            </a:ext>
          </a:extLst>
        </xdr:cNvPr>
        <xdr:cNvSpPr/>
      </xdr:nvSpPr>
      <xdr:spPr>
        <a:xfrm>
          <a:off x="15430500" y="98229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143039</xdr:rowOff>
    </xdr:from>
    <xdr:ext cx="534377" cy="2590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5214111" y="99156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51072</xdr:rowOff>
    </xdr:from>
    <xdr:to>
      <xdr:col>76</xdr:col>
      <xdr:colOff>114300</xdr:colOff>
      <xdr:row>57</xdr:row>
      <xdr:rowOff>6221</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3703300" y="9652272"/>
          <a:ext cx="889000" cy="1265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113132</xdr:rowOff>
    </xdr:from>
    <xdr:to>
      <xdr:col>76</xdr:col>
      <xdr:colOff>165100</xdr:colOff>
      <xdr:row>58</xdr:row>
      <xdr:rowOff>43282</xdr:rowOff>
    </xdr:to>
    <xdr:sp macro="" textlink="">
      <xdr:nvSpPr>
        <xdr:cNvPr id="576" name="フローチャート: 判断 575">
          <a:extLst>
            <a:ext uri="{FF2B5EF4-FFF2-40B4-BE49-F238E27FC236}">
              <a16:creationId xmlns:a16="http://schemas.microsoft.com/office/drawing/2014/main" id="{00000000-0008-0000-0700-000040020000}"/>
            </a:ext>
          </a:extLst>
        </xdr:cNvPr>
        <xdr:cNvSpPr/>
      </xdr:nvSpPr>
      <xdr:spPr>
        <a:xfrm>
          <a:off x="14541500" y="9885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34409</xdr:rowOff>
    </xdr:from>
    <xdr:ext cx="534377" cy="259045"/>
    <xdr:sp macro="" textlink="">
      <xdr:nvSpPr>
        <xdr:cNvPr id="577" name="テキスト ボックス 576">
          <a:extLst>
            <a:ext uri="{FF2B5EF4-FFF2-40B4-BE49-F238E27FC236}">
              <a16:creationId xmlns:a16="http://schemas.microsoft.com/office/drawing/2014/main" id="{00000000-0008-0000-0700-000041020000}"/>
            </a:ext>
          </a:extLst>
        </xdr:cNvPr>
        <xdr:cNvSpPr txBox="1"/>
      </xdr:nvSpPr>
      <xdr:spPr>
        <a:xfrm>
          <a:off x="14325111" y="99785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148021</xdr:rowOff>
    </xdr:from>
    <xdr:to>
      <xdr:col>71</xdr:col>
      <xdr:colOff>177800</xdr:colOff>
      <xdr:row>56</xdr:row>
      <xdr:rowOff>51072</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a:off x="12814300" y="9406321"/>
          <a:ext cx="889000" cy="2459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143535</xdr:rowOff>
    </xdr:from>
    <xdr:to>
      <xdr:col>72</xdr:col>
      <xdr:colOff>38100</xdr:colOff>
      <xdr:row>58</xdr:row>
      <xdr:rowOff>73685</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3652500" y="9916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64812</xdr:rowOff>
    </xdr:from>
    <xdr:ext cx="534377" cy="259045"/>
    <xdr:sp macro="" textlink="">
      <xdr:nvSpPr>
        <xdr:cNvPr id="580" name="テキスト ボックス 579">
          <a:extLst>
            <a:ext uri="{FF2B5EF4-FFF2-40B4-BE49-F238E27FC236}">
              <a16:creationId xmlns:a16="http://schemas.microsoft.com/office/drawing/2014/main" id="{00000000-0008-0000-0700-000044020000}"/>
            </a:ext>
          </a:extLst>
        </xdr:cNvPr>
        <xdr:cNvSpPr txBox="1"/>
      </xdr:nvSpPr>
      <xdr:spPr>
        <a:xfrm>
          <a:off x="13436111" y="100089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5027</xdr:rowOff>
    </xdr:from>
    <xdr:to>
      <xdr:col>67</xdr:col>
      <xdr:colOff>101600</xdr:colOff>
      <xdr:row>57</xdr:row>
      <xdr:rowOff>106627</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2763500" y="9777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97754</xdr:rowOff>
    </xdr:from>
    <xdr:ext cx="534377"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2547111" y="98704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700-000048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72921</xdr:rowOff>
    </xdr:from>
    <xdr:to>
      <xdr:col>85</xdr:col>
      <xdr:colOff>177800</xdr:colOff>
      <xdr:row>57</xdr:row>
      <xdr:rowOff>3071</xdr:rowOff>
    </xdr:to>
    <xdr:sp macro="" textlink="">
      <xdr:nvSpPr>
        <xdr:cNvPr id="588" name="楕円 587">
          <a:extLst>
            <a:ext uri="{FF2B5EF4-FFF2-40B4-BE49-F238E27FC236}">
              <a16:creationId xmlns:a16="http://schemas.microsoft.com/office/drawing/2014/main" id="{00000000-0008-0000-0700-00004C020000}"/>
            </a:ext>
          </a:extLst>
        </xdr:cNvPr>
        <xdr:cNvSpPr/>
      </xdr:nvSpPr>
      <xdr:spPr>
        <a:xfrm>
          <a:off x="16268700" y="96741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55</xdr:row>
      <xdr:rowOff>95798</xdr:rowOff>
    </xdr:from>
    <xdr:ext cx="534377" cy="259045"/>
    <xdr:sp macro="" textlink="">
      <xdr:nvSpPr>
        <xdr:cNvPr id="589" name="教育費該当値テキスト">
          <a:extLst>
            <a:ext uri="{FF2B5EF4-FFF2-40B4-BE49-F238E27FC236}">
              <a16:creationId xmlns:a16="http://schemas.microsoft.com/office/drawing/2014/main" id="{00000000-0008-0000-0700-00004D020000}"/>
            </a:ext>
          </a:extLst>
        </xdr:cNvPr>
        <xdr:cNvSpPr txBox="1"/>
      </xdr:nvSpPr>
      <xdr:spPr>
        <a:xfrm>
          <a:off x="16370300" y="95255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154439</xdr:rowOff>
    </xdr:from>
    <xdr:to>
      <xdr:col>81</xdr:col>
      <xdr:colOff>101600</xdr:colOff>
      <xdr:row>57</xdr:row>
      <xdr:rowOff>84589</xdr:rowOff>
    </xdr:to>
    <xdr:sp macro="" textlink="">
      <xdr:nvSpPr>
        <xdr:cNvPr id="590" name="楕円 589">
          <a:extLst>
            <a:ext uri="{FF2B5EF4-FFF2-40B4-BE49-F238E27FC236}">
              <a16:creationId xmlns:a16="http://schemas.microsoft.com/office/drawing/2014/main" id="{00000000-0008-0000-0700-00004E020000}"/>
            </a:ext>
          </a:extLst>
        </xdr:cNvPr>
        <xdr:cNvSpPr/>
      </xdr:nvSpPr>
      <xdr:spPr>
        <a:xfrm>
          <a:off x="15430500" y="9755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101116</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5214111" y="95308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126871</xdr:rowOff>
    </xdr:from>
    <xdr:to>
      <xdr:col>76</xdr:col>
      <xdr:colOff>165100</xdr:colOff>
      <xdr:row>57</xdr:row>
      <xdr:rowOff>57021</xdr:rowOff>
    </xdr:to>
    <xdr:sp macro="" textlink="">
      <xdr:nvSpPr>
        <xdr:cNvPr id="592" name="楕円 591">
          <a:extLst>
            <a:ext uri="{FF2B5EF4-FFF2-40B4-BE49-F238E27FC236}">
              <a16:creationId xmlns:a16="http://schemas.microsoft.com/office/drawing/2014/main" id="{00000000-0008-0000-0700-000050020000}"/>
            </a:ext>
          </a:extLst>
        </xdr:cNvPr>
        <xdr:cNvSpPr/>
      </xdr:nvSpPr>
      <xdr:spPr>
        <a:xfrm>
          <a:off x="14541500" y="9728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73548</xdr:rowOff>
    </xdr:from>
    <xdr:ext cx="534377"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4325111" y="95032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272</xdr:rowOff>
    </xdr:from>
    <xdr:to>
      <xdr:col>72</xdr:col>
      <xdr:colOff>38100</xdr:colOff>
      <xdr:row>56</xdr:row>
      <xdr:rowOff>101872</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3652500" y="9601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118399</xdr:rowOff>
    </xdr:from>
    <xdr:ext cx="534377"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3436111" y="93766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97221</xdr:rowOff>
    </xdr:from>
    <xdr:to>
      <xdr:col>67</xdr:col>
      <xdr:colOff>101600</xdr:colOff>
      <xdr:row>55</xdr:row>
      <xdr:rowOff>27371</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2763500" y="93555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53</xdr:row>
      <xdr:rowOff>43898</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2547111" y="91307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8" name="正方形/長方形 597">
          <a:extLst>
            <a:ext uri="{FF2B5EF4-FFF2-40B4-BE49-F238E27FC236}">
              <a16:creationId xmlns:a16="http://schemas.microsoft.com/office/drawing/2014/main" id="{00000000-0008-0000-0700-000056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9" name="正方形/長方形 598">
          <a:extLst>
            <a:ext uri="{FF2B5EF4-FFF2-40B4-BE49-F238E27FC236}">
              <a16:creationId xmlns:a16="http://schemas.microsoft.com/office/drawing/2014/main" id="{00000000-0008-0000-0700-000057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0" name="正方形/長方形 599">
          <a:extLst>
            <a:ext uri="{FF2B5EF4-FFF2-40B4-BE49-F238E27FC236}">
              <a16:creationId xmlns:a16="http://schemas.microsoft.com/office/drawing/2014/main" id="{00000000-0008-0000-0700-000058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1" name="正方形/長方形 600">
          <a:extLst>
            <a:ext uri="{FF2B5EF4-FFF2-40B4-BE49-F238E27FC236}">
              <a16:creationId xmlns:a16="http://schemas.microsoft.com/office/drawing/2014/main" id="{00000000-0008-0000-0700-000059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2" name="正方形/長方形 601">
          <a:extLst>
            <a:ext uri="{FF2B5EF4-FFF2-40B4-BE49-F238E27FC236}">
              <a16:creationId xmlns:a16="http://schemas.microsoft.com/office/drawing/2014/main" id="{00000000-0008-0000-0700-00005A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7" name="直線コネクタ 606">
          <a:extLst>
            <a:ext uri="{FF2B5EF4-FFF2-40B4-BE49-F238E27FC236}">
              <a16:creationId xmlns:a16="http://schemas.microsoft.com/office/drawing/2014/main" id="{00000000-0008-0000-0700-00005F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25400</xdr:rowOff>
    </xdr:from>
    <xdr:to>
      <xdr:col>89</xdr:col>
      <xdr:colOff>177800</xdr:colOff>
      <xdr:row>78</xdr:row>
      <xdr:rowOff>25400</xdr:rowOff>
    </xdr:to>
    <xdr:cxnSp macro="">
      <xdr:nvCxnSpPr>
        <xdr:cNvPr id="608" name="直線コネクタ 607">
          <a:extLst>
            <a:ext uri="{FF2B5EF4-FFF2-40B4-BE49-F238E27FC236}">
              <a16:creationId xmlns:a16="http://schemas.microsoft.com/office/drawing/2014/main" id="{00000000-0008-0000-0700-000060020000}"/>
            </a:ext>
          </a:extLst>
        </xdr:cNvPr>
        <xdr:cNvCxnSpPr/>
      </xdr:nvCxnSpPr>
      <xdr:spPr>
        <a:xfrm>
          <a:off x="12446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54627</xdr:rowOff>
    </xdr:from>
    <xdr:ext cx="248786"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2197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0" name="直線コネクタ 609">
          <a:extLst>
            <a:ext uri="{FF2B5EF4-FFF2-40B4-BE49-F238E27FC236}">
              <a16:creationId xmlns:a16="http://schemas.microsoft.com/office/drawing/2014/main" id="{00000000-0008-0000-0700-000062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82550</xdr:rowOff>
    </xdr:from>
    <xdr:to>
      <xdr:col>89</xdr:col>
      <xdr:colOff>177800</xdr:colOff>
      <xdr:row>71</xdr:row>
      <xdr:rowOff>82550</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70</xdr:row>
      <xdr:rowOff>111777</xdr:rowOff>
    </xdr:from>
    <xdr:ext cx="531299" cy="259045"/>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1914701" y="1211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6" name="災害復旧費グラフ枠">
          <a:extLst>
            <a:ext uri="{FF2B5EF4-FFF2-40B4-BE49-F238E27FC236}">
              <a16:creationId xmlns:a16="http://schemas.microsoft.com/office/drawing/2014/main" id="{00000000-0008-0000-0700-000068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169818</xdr:rowOff>
    </xdr:from>
    <xdr:to>
      <xdr:col>85</xdr:col>
      <xdr:colOff>126364</xdr:colOff>
      <xdr:row>78</xdr:row>
      <xdr:rowOff>25400</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flipV="1">
          <a:off x="16317595" y="12171318"/>
          <a:ext cx="1269" cy="12271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29449</xdr:rowOff>
    </xdr:from>
    <xdr:ext cx="249299" cy="259045"/>
    <xdr:sp macro="" textlink="">
      <xdr:nvSpPr>
        <xdr:cNvPr id="618" name="災害復旧費最小値テキスト">
          <a:extLst>
            <a:ext uri="{FF2B5EF4-FFF2-40B4-BE49-F238E27FC236}">
              <a16:creationId xmlns:a16="http://schemas.microsoft.com/office/drawing/2014/main" id="{00000000-0008-0000-0700-00006A020000}"/>
            </a:ext>
          </a:extLst>
        </xdr:cNvPr>
        <xdr:cNvSpPr txBox="1"/>
      </xdr:nvSpPr>
      <xdr:spPr>
        <a:xfrm>
          <a:off x="16370300" y="1340254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25400</xdr:rowOff>
    </xdr:from>
    <xdr:to>
      <xdr:col>86</xdr:col>
      <xdr:colOff>25400</xdr:colOff>
      <xdr:row>78</xdr:row>
      <xdr:rowOff>25400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6230600" y="1339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116495</xdr:rowOff>
    </xdr:from>
    <xdr:ext cx="534377" cy="259045"/>
    <xdr:sp macro="" textlink="">
      <xdr:nvSpPr>
        <xdr:cNvPr id="620" name="災害復旧費最大値テキスト">
          <a:extLst>
            <a:ext uri="{FF2B5EF4-FFF2-40B4-BE49-F238E27FC236}">
              <a16:creationId xmlns:a16="http://schemas.microsoft.com/office/drawing/2014/main" id="{00000000-0008-0000-0700-00006C020000}"/>
            </a:ext>
          </a:extLst>
        </xdr:cNvPr>
        <xdr:cNvSpPr txBox="1"/>
      </xdr:nvSpPr>
      <xdr:spPr>
        <a:xfrm>
          <a:off x="16370300" y="11946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21,473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169818</xdr:rowOff>
    </xdr:from>
    <xdr:to>
      <xdr:col>86</xdr:col>
      <xdr:colOff>25400</xdr:colOff>
      <xdr:row>70</xdr:row>
      <xdr:rowOff>169818</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6230600" y="121713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25400</xdr:rowOff>
    </xdr:from>
    <xdr:to>
      <xdr:col>85</xdr:col>
      <xdr:colOff>127000</xdr:colOff>
      <xdr:row>78</xdr:row>
      <xdr:rowOff>25400</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5481300" y="133985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118349</xdr:rowOff>
    </xdr:from>
    <xdr:ext cx="378565" cy="259045"/>
    <xdr:sp macro="" textlink="">
      <xdr:nvSpPr>
        <xdr:cNvPr id="623" name="災害復旧費平均値テキスト">
          <a:extLst>
            <a:ext uri="{FF2B5EF4-FFF2-40B4-BE49-F238E27FC236}">
              <a16:creationId xmlns:a16="http://schemas.microsoft.com/office/drawing/2014/main" id="{00000000-0008-0000-0700-00006F020000}"/>
            </a:ext>
          </a:extLst>
        </xdr:cNvPr>
        <xdr:cNvSpPr txBox="1"/>
      </xdr:nvSpPr>
      <xdr:spPr>
        <a:xfrm>
          <a:off x="16370300" y="1314854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95472</xdr:rowOff>
    </xdr:from>
    <xdr:to>
      <xdr:col>85</xdr:col>
      <xdr:colOff>177800</xdr:colOff>
      <xdr:row>78</xdr:row>
      <xdr:rowOff>25622</xdr:rowOff>
    </xdr:to>
    <xdr:sp macro="" textlink="">
      <xdr:nvSpPr>
        <xdr:cNvPr id="624" name="フローチャート: 判断 623">
          <a:extLst>
            <a:ext uri="{FF2B5EF4-FFF2-40B4-BE49-F238E27FC236}">
              <a16:creationId xmlns:a16="http://schemas.microsoft.com/office/drawing/2014/main" id="{00000000-0008-0000-0700-000070020000}"/>
            </a:ext>
          </a:extLst>
        </xdr:cNvPr>
        <xdr:cNvSpPr/>
      </xdr:nvSpPr>
      <xdr:spPr>
        <a:xfrm>
          <a:off x="16268700" y="13297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25400</xdr:rowOff>
    </xdr:from>
    <xdr:to>
      <xdr:col>81</xdr:col>
      <xdr:colOff>50800</xdr:colOff>
      <xdr:row>78</xdr:row>
      <xdr:rowOff>25400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4592300" y="13398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102330</xdr:rowOff>
    </xdr:from>
    <xdr:to>
      <xdr:col>81</xdr:col>
      <xdr:colOff>101600</xdr:colOff>
      <xdr:row>78</xdr:row>
      <xdr:rowOff>32480</xdr:rowOff>
    </xdr:to>
    <xdr:sp macro="" textlink="">
      <xdr:nvSpPr>
        <xdr:cNvPr id="626" name="フローチャート: 判断 625">
          <a:extLst>
            <a:ext uri="{FF2B5EF4-FFF2-40B4-BE49-F238E27FC236}">
              <a16:creationId xmlns:a16="http://schemas.microsoft.com/office/drawing/2014/main" id="{00000000-0008-0000-0700-000072020000}"/>
            </a:ext>
          </a:extLst>
        </xdr:cNvPr>
        <xdr:cNvSpPr/>
      </xdr:nvSpPr>
      <xdr:spPr>
        <a:xfrm>
          <a:off x="15430500" y="13303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76</xdr:row>
      <xdr:rowOff>49007</xdr:rowOff>
    </xdr:from>
    <xdr:ext cx="378565"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5292017" y="130792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25400</xdr:rowOff>
    </xdr:from>
    <xdr:to>
      <xdr:col>76</xdr:col>
      <xdr:colOff>114300</xdr:colOff>
      <xdr:row>78</xdr:row>
      <xdr:rowOff>25400</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3703300" y="13398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105930</xdr:rowOff>
    </xdr:from>
    <xdr:to>
      <xdr:col>76</xdr:col>
      <xdr:colOff>165100</xdr:colOff>
      <xdr:row>78</xdr:row>
      <xdr:rowOff>36080</xdr:rowOff>
    </xdr:to>
    <xdr:sp macro="" textlink="">
      <xdr:nvSpPr>
        <xdr:cNvPr id="629" name="フローチャート: 判断 628">
          <a:extLst>
            <a:ext uri="{FF2B5EF4-FFF2-40B4-BE49-F238E27FC236}">
              <a16:creationId xmlns:a16="http://schemas.microsoft.com/office/drawing/2014/main" id="{00000000-0008-0000-0700-000075020000}"/>
            </a:ext>
          </a:extLst>
        </xdr:cNvPr>
        <xdr:cNvSpPr/>
      </xdr:nvSpPr>
      <xdr:spPr>
        <a:xfrm>
          <a:off x="14541500" y="13307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76</xdr:row>
      <xdr:rowOff>52607</xdr:rowOff>
    </xdr:from>
    <xdr:ext cx="378565" cy="259045"/>
    <xdr:sp macro="" textlink="">
      <xdr:nvSpPr>
        <xdr:cNvPr id="630" name="テキスト ボックス 629">
          <a:extLst>
            <a:ext uri="{FF2B5EF4-FFF2-40B4-BE49-F238E27FC236}">
              <a16:creationId xmlns:a16="http://schemas.microsoft.com/office/drawing/2014/main" id="{00000000-0008-0000-0700-000076020000}"/>
            </a:ext>
          </a:extLst>
        </xdr:cNvPr>
        <xdr:cNvSpPr txBox="1"/>
      </xdr:nvSpPr>
      <xdr:spPr>
        <a:xfrm>
          <a:off x="14403017" y="130828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22943</xdr:rowOff>
    </xdr:from>
    <xdr:to>
      <xdr:col>71</xdr:col>
      <xdr:colOff>177800</xdr:colOff>
      <xdr:row>78</xdr:row>
      <xdr:rowOff>25400</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2814300" y="13396043"/>
          <a:ext cx="889000" cy="2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105817</xdr:rowOff>
    </xdr:from>
    <xdr:to>
      <xdr:col>72</xdr:col>
      <xdr:colOff>38100</xdr:colOff>
      <xdr:row>78</xdr:row>
      <xdr:rowOff>35967</xdr:rowOff>
    </xdr:to>
    <xdr:sp macro="" textlink="">
      <xdr:nvSpPr>
        <xdr:cNvPr id="632" name="フローチャート: 判断 631">
          <a:extLst>
            <a:ext uri="{FF2B5EF4-FFF2-40B4-BE49-F238E27FC236}">
              <a16:creationId xmlns:a16="http://schemas.microsoft.com/office/drawing/2014/main" id="{00000000-0008-0000-0700-000078020000}"/>
            </a:ext>
          </a:extLst>
        </xdr:cNvPr>
        <xdr:cNvSpPr/>
      </xdr:nvSpPr>
      <xdr:spPr>
        <a:xfrm>
          <a:off x="13652500" y="133074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76</xdr:row>
      <xdr:rowOff>52494</xdr:rowOff>
    </xdr:from>
    <xdr:ext cx="378565"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3514017" y="1308269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86785</xdr:rowOff>
    </xdr:from>
    <xdr:to>
      <xdr:col>67</xdr:col>
      <xdr:colOff>101600</xdr:colOff>
      <xdr:row>78</xdr:row>
      <xdr:rowOff>16935</xdr:rowOff>
    </xdr:to>
    <xdr:sp macro="" textlink="">
      <xdr:nvSpPr>
        <xdr:cNvPr id="634" name="フローチャート: 判断 633">
          <a:extLst>
            <a:ext uri="{FF2B5EF4-FFF2-40B4-BE49-F238E27FC236}">
              <a16:creationId xmlns:a16="http://schemas.microsoft.com/office/drawing/2014/main" id="{00000000-0008-0000-0700-00007A020000}"/>
            </a:ext>
          </a:extLst>
        </xdr:cNvPr>
        <xdr:cNvSpPr/>
      </xdr:nvSpPr>
      <xdr:spPr>
        <a:xfrm>
          <a:off x="12763500" y="13288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33462</xdr:rowOff>
    </xdr:from>
    <xdr:ext cx="469744" cy="259045"/>
    <xdr:sp macro=""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2579428" y="13063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700-00007E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146050</xdr:rowOff>
    </xdr:from>
    <xdr:to>
      <xdr:col>85</xdr:col>
      <xdr:colOff>177800</xdr:colOff>
      <xdr:row>78</xdr:row>
      <xdr:rowOff>76200</xdr:rowOff>
    </xdr:to>
    <xdr:sp macro="" textlink="">
      <xdr:nvSpPr>
        <xdr:cNvPr id="641" name="楕円 640">
          <a:extLst>
            <a:ext uri="{FF2B5EF4-FFF2-40B4-BE49-F238E27FC236}">
              <a16:creationId xmlns:a16="http://schemas.microsoft.com/office/drawing/2014/main" id="{00000000-0008-0000-0700-000081020000}"/>
            </a:ext>
          </a:extLst>
        </xdr:cNvPr>
        <xdr:cNvSpPr/>
      </xdr:nvSpPr>
      <xdr:spPr>
        <a:xfrm>
          <a:off x="16268700" y="1334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73899</xdr:rowOff>
    </xdr:from>
    <xdr:ext cx="249299" cy="259045"/>
    <xdr:sp macro="" textlink="">
      <xdr:nvSpPr>
        <xdr:cNvPr id="642" name="災害復旧費該当値テキスト">
          <a:extLst>
            <a:ext uri="{FF2B5EF4-FFF2-40B4-BE49-F238E27FC236}">
              <a16:creationId xmlns:a16="http://schemas.microsoft.com/office/drawing/2014/main" id="{00000000-0008-0000-0700-000082020000}"/>
            </a:ext>
          </a:extLst>
        </xdr:cNvPr>
        <xdr:cNvSpPr txBox="1"/>
      </xdr:nvSpPr>
      <xdr:spPr>
        <a:xfrm>
          <a:off x="16370300" y="1327554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146050</xdr:rowOff>
    </xdr:from>
    <xdr:to>
      <xdr:col>81</xdr:col>
      <xdr:colOff>101600</xdr:colOff>
      <xdr:row>78</xdr:row>
      <xdr:rowOff>76200</xdr:rowOff>
    </xdr:to>
    <xdr:sp macro="" textlink="">
      <xdr:nvSpPr>
        <xdr:cNvPr id="643" name="楕円 642">
          <a:extLst>
            <a:ext uri="{FF2B5EF4-FFF2-40B4-BE49-F238E27FC236}">
              <a16:creationId xmlns:a16="http://schemas.microsoft.com/office/drawing/2014/main" id="{00000000-0008-0000-0700-000083020000}"/>
            </a:ext>
          </a:extLst>
        </xdr:cNvPr>
        <xdr:cNvSpPr/>
      </xdr:nvSpPr>
      <xdr:spPr>
        <a:xfrm>
          <a:off x="15430500" y="1334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78</xdr:row>
      <xdr:rowOff>67327</xdr:rowOff>
    </xdr:from>
    <xdr:ext cx="249299"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5356650" y="1344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146050</xdr:rowOff>
    </xdr:from>
    <xdr:to>
      <xdr:col>76</xdr:col>
      <xdr:colOff>165100</xdr:colOff>
      <xdr:row>78</xdr:row>
      <xdr:rowOff>76200</xdr:rowOff>
    </xdr:to>
    <xdr:sp macro="" textlink="">
      <xdr:nvSpPr>
        <xdr:cNvPr id="645" name="楕円 644">
          <a:extLst>
            <a:ext uri="{FF2B5EF4-FFF2-40B4-BE49-F238E27FC236}">
              <a16:creationId xmlns:a16="http://schemas.microsoft.com/office/drawing/2014/main" id="{00000000-0008-0000-0700-000085020000}"/>
            </a:ext>
          </a:extLst>
        </xdr:cNvPr>
        <xdr:cNvSpPr/>
      </xdr:nvSpPr>
      <xdr:spPr>
        <a:xfrm>
          <a:off x="14541500" y="1334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78</xdr:row>
      <xdr:rowOff>67327</xdr:rowOff>
    </xdr:from>
    <xdr:ext cx="249299"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4467650" y="1344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146050</xdr:rowOff>
    </xdr:from>
    <xdr:to>
      <xdr:col>72</xdr:col>
      <xdr:colOff>38100</xdr:colOff>
      <xdr:row>78</xdr:row>
      <xdr:rowOff>76200</xdr:rowOff>
    </xdr:to>
    <xdr:sp macro="" textlink="">
      <xdr:nvSpPr>
        <xdr:cNvPr id="647" name="楕円 646">
          <a:extLst>
            <a:ext uri="{FF2B5EF4-FFF2-40B4-BE49-F238E27FC236}">
              <a16:creationId xmlns:a16="http://schemas.microsoft.com/office/drawing/2014/main" id="{00000000-0008-0000-0700-000087020000}"/>
            </a:ext>
          </a:extLst>
        </xdr:cNvPr>
        <xdr:cNvSpPr/>
      </xdr:nvSpPr>
      <xdr:spPr>
        <a:xfrm>
          <a:off x="13652500" y="1334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78</xdr:row>
      <xdr:rowOff>67327</xdr:rowOff>
    </xdr:from>
    <xdr:ext cx="249299"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3578650" y="1344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143593</xdr:rowOff>
    </xdr:from>
    <xdr:to>
      <xdr:col>67</xdr:col>
      <xdr:colOff>101600</xdr:colOff>
      <xdr:row>78</xdr:row>
      <xdr:rowOff>73743</xdr:rowOff>
    </xdr:to>
    <xdr:sp macro="" textlink="">
      <xdr:nvSpPr>
        <xdr:cNvPr id="649" name="楕円 648">
          <a:extLst>
            <a:ext uri="{FF2B5EF4-FFF2-40B4-BE49-F238E27FC236}">
              <a16:creationId xmlns:a16="http://schemas.microsoft.com/office/drawing/2014/main" id="{00000000-0008-0000-0700-000089020000}"/>
            </a:ext>
          </a:extLst>
        </xdr:cNvPr>
        <xdr:cNvSpPr/>
      </xdr:nvSpPr>
      <xdr:spPr>
        <a:xfrm>
          <a:off x="12763500" y="13345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84333</xdr:colOff>
      <xdr:row>78</xdr:row>
      <xdr:rowOff>64870</xdr:rowOff>
    </xdr:from>
    <xdr:ext cx="313932"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2657333" y="1343797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1" name="正方形/長方形 650">
          <a:extLst>
            <a:ext uri="{FF2B5EF4-FFF2-40B4-BE49-F238E27FC236}">
              <a16:creationId xmlns:a16="http://schemas.microsoft.com/office/drawing/2014/main" id="{00000000-0008-0000-0700-00008B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2" name="正方形/長方形 651">
          <a:extLst>
            <a:ext uri="{FF2B5EF4-FFF2-40B4-BE49-F238E27FC236}">
              <a16:creationId xmlns:a16="http://schemas.microsoft.com/office/drawing/2014/main" id="{00000000-0008-0000-0700-00008C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3" name="正方形/長方形 652">
          <a:extLst>
            <a:ext uri="{FF2B5EF4-FFF2-40B4-BE49-F238E27FC236}">
              <a16:creationId xmlns:a16="http://schemas.microsoft.com/office/drawing/2014/main" id="{00000000-0008-0000-0700-00008D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4" name="正方形/長方形 653">
          <a:extLst>
            <a:ext uri="{FF2B5EF4-FFF2-40B4-BE49-F238E27FC236}">
              <a16:creationId xmlns:a16="http://schemas.microsoft.com/office/drawing/2014/main" id="{00000000-0008-0000-0700-00008E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5" name="正方形/長方形 654">
          <a:extLst>
            <a:ext uri="{FF2B5EF4-FFF2-40B4-BE49-F238E27FC236}">
              <a16:creationId xmlns:a16="http://schemas.microsoft.com/office/drawing/2014/main" id="{00000000-0008-0000-0700-00008F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6" name="正方形/長方形 655">
          <a:extLst>
            <a:ext uri="{FF2B5EF4-FFF2-40B4-BE49-F238E27FC236}">
              <a16:creationId xmlns:a16="http://schemas.microsoft.com/office/drawing/2014/main" id="{00000000-0008-0000-0700-000090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7" name="正方形/長方形 656">
          <a:extLst>
            <a:ext uri="{FF2B5EF4-FFF2-40B4-BE49-F238E27FC236}">
              <a16:creationId xmlns:a16="http://schemas.microsoft.com/office/drawing/2014/main" id="{00000000-0008-0000-0700-000091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8" name="正方形/長方形 657">
          <a:extLst>
            <a:ext uri="{FF2B5EF4-FFF2-40B4-BE49-F238E27FC236}">
              <a16:creationId xmlns:a16="http://schemas.microsoft.com/office/drawing/2014/main" id="{00000000-0008-0000-0700-000092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0" name="直線コネクタ 659">
          <a:extLst>
            <a:ext uri="{FF2B5EF4-FFF2-40B4-BE49-F238E27FC236}">
              <a16:creationId xmlns:a16="http://schemas.microsoft.com/office/drawing/2014/main" id="{00000000-0008-0000-0700-000094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1" name="直線コネクタ 660">
          <a:extLst>
            <a:ext uri="{FF2B5EF4-FFF2-40B4-BE49-F238E27FC236}">
              <a16:creationId xmlns:a16="http://schemas.microsoft.com/office/drawing/2014/main" id="{00000000-0008-0000-0700-000095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2" name="テキスト ボックス 661">
          <a:extLst>
            <a:ext uri="{FF2B5EF4-FFF2-40B4-BE49-F238E27FC236}">
              <a16:creationId xmlns:a16="http://schemas.microsoft.com/office/drawing/2014/main" id="{00000000-0008-0000-0700-000096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3" name="直線コネクタ 662">
          <a:extLst>
            <a:ext uri="{FF2B5EF4-FFF2-40B4-BE49-F238E27FC236}">
              <a16:creationId xmlns:a16="http://schemas.microsoft.com/office/drawing/2014/main" id="{00000000-0008-0000-0700-000097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5" name="直線コネクタ 664">
          <a:extLst>
            <a:ext uri="{FF2B5EF4-FFF2-40B4-BE49-F238E27FC236}">
              <a16:creationId xmlns:a16="http://schemas.microsoft.com/office/drawing/2014/main" id="{00000000-0008-0000-0700-000099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7" name="直線コネクタ 666">
          <a:extLst>
            <a:ext uri="{FF2B5EF4-FFF2-40B4-BE49-F238E27FC236}">
              <a16:creationId xmlns:a16="http://schemas.microsoft.com/office/drawing/2014/main" id="{00000000-0008-0000-0700-00009B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92727</xdr:rowOff>
    </xdr:from>
    <xdr:ext cx="531299"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1914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3" name="公債費グラフ枠">
          <a:extLst>
            <a:ext uri="{FF2B5EF4-FFF2-40B4-BE49-F238E27FC236}">
              <a16:creationId xmlns:a16="http://schemas.microsoft.com/office/drawing/2014/main" id="{00000000-0008-0000-0700-0000A1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30581</xdr:rowOff>
    </xdr:from>
    <xdr:to>
      <xdr:col>85</xdr:col>
      <xdr:colOff>126364</xdr:colOff>
      <xdr:row>97</xdr:row>
      <xdr:rowOff>146120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flipV="1">
          <a:off x="16317595" y="15632531"/>
          <a:ext cx="1269" cy="11442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149947</xdr:rowOff>
    </xdr:from>
    <xdr:ext cx="534377" cy="259045"/>
    <xdr:sp macro="" textlink="">
      <xdr:nvSpPr>
        <xdr:cNvPr id="675" name="公債費最小値テキスト">
          <a:extLst>
            <a:ext uri="{FF2B5EF4-FFF2-40B4-BE49-F238E27FC236}">
              <a16:creationId xmlns:a16="http://schemas.microsoft.com/office/drawing/2014/main" id="{00000000-0008-0000-0700-0000A3020000}"/>
            </a:ext>
          </a:extLst>
        </xdr:cNvPr>
        <xdr:cNvSpPr txBox="1"/>
      </xdr:nvSpPr>
      <xdr:spPr>
        <a:xfrm>
          <a:off x="16370300" y="16780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97</xdr:row>
      <xdr:rowOff>146120</xdr:rowOff>
    </xdr:from>
    <xdr:to>
      <xdr:col>86</xdr:col>
      <xdr:colOff>25400</xdr:colOff>
      <xdr:row>97</xdr:row>
      <xdr:rowOff>146120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6230600" y="16776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148708</xdr:rowOff>
    </xdr:from>
    <xdr:ext cx="534377" cy="259045"/>
    <xdr:sp macro="" textlink="">
      <xdr:nvSpPr>
        <xdr:cNvPr id="677" name="公債費最大値テキスト">
          <a:extLst>
            <a:ext uri="{FF2B5EF4-FFF2-40B4-BE49-F238E27FC236}">
              <a16:creationId xmlns:a16="http://schemas.microsoft.com/office/drawing/2014/main" id="{00000000-0008-0000-0700-0000A5020000}"/>
            </a:ext>
          </a:extLst>
        </xdr:cNvPr>
        <xdr:cNvSpPr txBox="1"/>
      </xdr:nvSpPr>
      <xdr:spPr>
        <a:xfrm>
          <a:off x="16370300" y="154077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72,728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30581</xdr:rowOff>
    </xdr:from>
    <xdr:to>
      <xdr:col>86</xdr:col>
      <xdr:colOff>25400</xdr:colOff>
      <xdr:row>91</xdr:row>
      <xdr:rowOff>30581</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6230600" y="156325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24048</xdr:rowOff>
    </xdr:from>
    <xdr:to>
      <xdr:col>85</xdr:col>
      <xdr:colOff>127000</xdr:colOff>
      <xdr:row>95</xdr:row>
      <xdr:rowOff>50984</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5481300" y="16311798"/>
          <a:ext cx="838200" cy="269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24313</xdr:rowOff>
    </xdr:from>
    <xdr:ext cx="534377" cy="259045"/>
    <xdr:sp macro="" textlink="">
      <xdr:nvSpPr>
        <xdr:cNvPr id="680" name="公債費平均値テキスト">
          <a:extLst>
            <a:ext uri="{FF2B5EF4-FFF2-40B4-BE49-F238E27FC236}">
              <a16:creationId xmlns:a16="http://schemas.microsoft.com/office/drawing/2014/main" id="{00000000-0008-0000-0700-0000A8020000}"/>
            </a:ext>
          </a:extLst>
        </xdr:cNvPr>
        <xdr:cNvSpPr txBox="1"/>
      </xdr:nvSpPr>
      <xdr:spPr>
        <a:xfrm>
          <a:off x="16370300" y="163120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45886</xdr:rowOff>
    </xdr:from>
    <xdr:to>
      <xdr:col>85</xdr:col>
      <xdr:colOff>177800</xdr:colOff>
      <xdr:row>95</xdr:row>
      <xdr:rowOff>147486</xdr:rowOff>
    </xdr:to>
    <xdr:sp macro="" textlink="">
      <xdr:nvSpPr>
        <xdr:cNvPr id="681" name="フローチャート: 判断 680">
          <a:extLst>
            <a:ext uri="{FF2B5EF4-FFF2-40B4-BE49-F238E27FC236}">
              <a16:creationId xmlns:a16="http://schemas.microsoft.com/office/drawing/2014/main" id="{00000000-0008-0000-0700-0000A9020000}"/>
            </a:ext>
          </a:extLst>
        </xdr:cNvPr>
        <xdr:cNvSpPr/>
      </xdr:nvSpPr>
      <xdr:spPr>
        <a:xfrm>
          <a:off x="16268700" y="16333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24048</xdr:rowOff>
    </xdr:from>
    <xdr:to>
      <xdr:col>81</xdr:col>
      <xdr:colOff>50800</xdr:colOff>
      <xdr:row>95</xdr:row>
      <xdr:rowOff>93447</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flipV="1">
          <a:off x="14592300" y="16311798"/>
          <a:ext cx="889000" cy="693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30435</xdr:rowOff>
    </xdr:from>
    <xdr:to>
      <xdr:col>81</xdr:col>
      <xdr:colOff>101600</xdr:colOff>
      <xdr:row>95</xdr:row>
      <xdr:rowOff>132035</xdr:rowOff>
    </xdr:to>
    <xdr:sp macro="" textlink="">
      <xdr:nvSpPr>
        <xdr:cNvPr id="683" name="フローチャート: 判断 682">
          <a:extLst>
            <a:ext uri="{FF2B5EF4-FFF2-40B4-BE49-F238E27FC236}">
              <a16:creationId xmlns:a16="http://schemas.microsoft.com/office/drawing/2014/main" id="{00000000-0008-0000-0700-0000AB020000}"/>
            </a:ext>
          </a:extLst>
        </xdr:cNvPr>
        <xdr:cNvSpPr/>
      </xdr:nvSpPr>
      <xdr:spPr>
        <a:xfrm>
          <a:off x="15430500" y="16318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123162</xdr:rowOff>
    </xdr:from>
    <xdr:ext cx="534377"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5214111" y="164109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95</xdr:row>
      <xdr:rowOff>93447</xdr:rowOff>
    </xdr:from>
    <xdr:to>
      <xdr:col>76</xdr:col>
      <xdr:colOff>114300</xdr:colOff>
      <xdr:row>95</xdr:row>
      <xdr:rowOff>140424</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flipV="1">
          <a:off x="13703300" y="16381197"/>
          <a:ext cx="889000" cy="469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20453</xdr:rowOff>
    </xdr:from>
    <xdr:to>
      <xdr:col>76</xdr:col>
      <xdr:colOff>165100</xdr:colOff>
      <xdr:row>95</xdr:row>
      <xdr:rowOff>122053</xdr:rowOff>
    </xdr:to>
    <xdr:sp macro="" textlink="">
      <xdr:nvSpPr>
        <xdr:cNvPr id="686" name="フローチャート: 判断 685">
          <a:extLst>
            <a:ext uri="{FF2B5EF4-FFF2-40B4-BE49-F238E27FC236}">
              <a16:creationId xmlns:a16="http://schemas.microsoft.com/office/drawing/2014/main" id="{00000000-0008-0000-0700-0000AE020000}"/>
            </a:ext>
          </a:extLst>
        </xdr:cNvPr>
        <xdr:cNvSpPr/>
      </xdr:nvSpPr>
      <xdr:spPr>
        <a:xfrm>
          <a:off x="14541500" y="16308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138580</xdr:rowOff>
    </xdr:from>
    <xdr:ext cx="534377" cy="25904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4325111" y="160834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95</xdr:row>
      <xdr:rowOff>140424</xdr:rowOff>
    </xdr:from>
    <xdr:to>
      <xdr:col>71</xdr:col>
      <xdr:colOff>177800</xdr:colOff>
      <xdr:row>95</xdr:row>
      <xdr:rowOff>156502</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flipV="1">
          <a:off x="12814300" y="16428174"/>
          <a:ext cx="889000" cy="160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30798</xdr:rowOff>
    </xdr:from>
    <xdr:to>
      <xdr:col>72</xdr:col>
      <xdr:colOff>38100</xdr:colOff>
      <xdr:row>95</xdr:row>
      <xdr:rowOff>132398</xdr:rowOff>
    </xdr:to>
    <xdr:sp macro="" textlink="">
      <xdr:nvSpPr>
        <xdr:cNvPr id="689" name="フローチャート: 判断 688">
          <a:extLst>
            <a:ext uri="{FF2B5EF4-FFF2-40B4-BE49-F238E27FC236}">
              <a16:creationId xmlns:a16="http://schemas.microsoft.com/office/drawing/2014/main" id="{00000000-0008-0000-0700-0000B1020000}"/>
            </a:ext>
          </a:extLst>
        </xdr:cNvPr>
        <xdr:cNvSpPr/>
      </xdr:nvSpPr>
      <xdr:spPr>
        <a:xfrm>
          <a:off x="13652500" y="16318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93</xdr:row>
      <xdr:rowOff>148925</xdr:rowOff>
    </xdr:from>
    <xdr:ext cx="534377" cy="2590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3436111" y="16093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67221</xdr:rowOff>
    </xdr:from>
    <xdr:to>
      <xdr:col>67</xdr:col>
      <xdr:colOff>101600</xdr:colOff>
      <xdr:row>95</xdr:row>
      <xdr:rowOff>168821</xdr:rowOff>
    </xdr:to>
    <xdr:sp macro="" textlink="">
      <xdr:nvSpPr>
        <xdr:cNvPr id="691" name="フローチャート: 判断 690">
          <a:extLst>
            <a:ext uri="{FF2B5EF4-FFF2-40B4-BE49-F238E27FC236}">
              <a16:creationId xmlns:a16="http://schemas.microsoft.com/office/drawing/2014/main" id="{00000000-0008-0000-0700-0000B3020000}"/>
            </a:ext>
          </a:extLst>
        </xdr:cNvPr>
        <xdr:cNvSpPr/>
      </xdr:nvSpPr>
      <xdr:spPr>
        <a:xfrm>
          <a:off x="12763500" y="163549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13898</xdr:rowOff>
    </xdr:from>
    <xdr:ext cx="534377" cy="259045"/>
    <xdr:sp macro="" textlink="">
      <xdr:nvSpPr>
        <xdr:cNvPr id="692" name="テキスト ボックス 691">
          <a:extLst>
            <a:ext uri="{FF2B5EF4-FFF2-40B4-BE49-F238E27FC236}">
              <a16:creationId xmlns:a16="http://schemas.microsoft.com/office/drawing/2014/main" id="{00000000-0008-0000-0700-0000B4020000}"/>
            </a:ext>
          </a:extLst>
        </xdr:cNvPr>
        <xdr:cNvSpPr txBox="1"/>
      </xdr:nvSpPr>
      <xdr:spPr>
        <a:xfrm>
          <a:off x="12547111" y="161301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184</xdr:rowOff>
    </xdr:from>
    <xdr:to>
      <xdr:col>85</xdr:col>
      <xdr:colOff>177800</xdr:colOff>
      <xdr:row>95</xdr:row>
      <xdr:rowOff>101784</xdr:rowOff>
    </xdr:to>
    <xdr:sp macro="" textlink="">
      <xdr:nvSpPr>
        <xdr:cNvPr id="698" name="楕円 697">
          <a:extLst>
            <a:ext uri="{FF2B5EF4-FFF2-40B4-BE49-F238E27FC236}">
              <a16:creationId xmlns:a16="http://schemas.microsoft.com/office/drawing/2014/main" id="{00000000-0008-0000-0700-0000BA020000}"/>
            </a:ext>
          </a:extLst>
        </xdr:cNvPr>
        <xdr:cNvSpPr/>
      </xdr:nvSpPr>
      <xdr:spPr>
        <a:xfrm>
          <a:off x="16268700" y="16287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94</xdr:row>
      <xdr:rowOff>23061</xdr:rowOff>
    </xdr:from>
    <xdr:ext cx="534377" cy="259045"/>
    <xdr:sp macro="" textlink="">
      <xdr:nvSpPr>
        <xdr:cNvPr id="699" name="公債費該当値テキスト">
          <a:extLst>
            <a:ext uri="{FF2B5EF4-FFF2-40B4-BE49-F238E27FC236}">
              <a16:creationId xmlns:a16="http://schemas.microsoft.com/office/drawing/2014/main" id="{00000000-0008-0000-0700-0000BB020000}"/>
            </a:ext>
          </a:extLst>
        </xdr:cNvPr>
        <xdr:cNvSpPr txBox="1"/>
      </xdr:nvSpPr>
      <xdr:spPr>
        <a:xfrm>
          <a:off x="16370300" y="161393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94</xdr:row>
      <xdr:rowOff>144698</xdr:rowOff>
    </xdr:from>
    <xdr:to>
      <xdr:col>81</xdr:col>
      <xdr:colOff>101600</xdr:colOff>
      <xdr:row>95</xdr:row>
      <xdr:rowOff>74848</xdr:rowOff>
    </xdr:to>
    <xdr:sp macro="" textlink="">
      <xdr:nvSpPr>
        <xdr:cNvPr id="700" name="楕円 699">
          <a:extLst>
            <a:ext uri="{FF2B5EF4-FFF2-40B4-BE49-F238E27FC236}">
              <a16:creationId xmlns:a16="http://schemas.microsoft.com/office/drawing/2014/main" id="{00000000-0008-0000-0700-0000BC020000}"/>
            </a:ext>
          </a:extLst>
        </xdr:cNvPr>
        <xdr:cNvSpPr/>
      </xdr:nvSpPr>
      <xdr:spPr>
        <a:xfrm>
          <a:off x="15430500" y="162609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91375</xdr:rowOff>
    </xdr:from>
    <xdr:ext cx="534377"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5214111" y="160362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42647</xdr:rowOff>
    </xdr:from>
    <xdr:to>
      <xdr:col>76</xdr:col>
      <xdr:colOff>165100</xdr:colOff>
      <xdr:row>95</xdr:row>
      <xdr:rowOff>144247</xdr:rowOff>
    </xdr:to>
    <xdr:sp macro="" textlink="">
      <xdr:nvSpPr>
        <xdr:cNvPr id="702" name="楕円 701">
          <a:extLst>
            <a:ext uri="{FF2B5EF4-FFF2-40B4-BE49-F238E27FC236}">
              <a16:creationId xmlns:a16="http://schemas.microsoft.com/office/drawing/2014/main" id="{00000000-0008-0000-0700-0000BE020000}"/>
            </a:ext>
          </a:extLst>
        </xdr:cNvPr>
        <xdr:cNvSpPr/>
      </xdr:nvSpPr>
      <xdr:spPr>
        <a:xfrm>
          <a:off x="14541500" y="163303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135374</xdr:rowOff>
    </xdr:from>
    <xdr:ext cx="534377"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4325111" y="164231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95</xdr:row>
      <xdr:rowOff>89624</xdr:rowOff>
    </xdr:from>
    <xdr:to>
      <xdr:col>72</xdr:col>
      <xdr:colOff>38100</xdr:colOff>
      <xdr:row>96</xdr:row>
      <xdr:rowOff>19774</xdr:rowOff>
    </xdr:to>
    <xdr:sp macro="" textlink="">
      <xdr:nvSpPr>
        <xdr:cNvPr id="704" name="楕円 703">
          <a:extLst>
            <a:ext uri="{FF2B5EF4-FFF2-40B4-BE49-F238E27FC236}">
              <a16:creationId xmlns:a16="http://schemas.microsoft.com/office/drawing/2014/main" id="{00000000-0008-0000-0700-0000C0020000}"/>
            </a:ext>
          </a:extLst>
        </xdr:cNvPr>
        <xdr:cNvSpPr/>
      </xdr:nvSpPr>
      <xdr:spPr>
        <a:xfrm>
          <a:off x="13652500" y="16377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10901</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3436111" y="164701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105702</xdr:rowOff>
    </xdr:from>
    <xdr:to>
      <xdr:col>67</xdr:col>
      <xdr:colOff>101600</xdr:colOff>
      <xdr:row>96</xdr:row>
      <xdr:rowOff>35852</xdr:rowOff>
    </xdr:to>
    <xdr:sp macro="" textlink="">
      <xdr:nvSpPr>
        <xdr:cNvPr id="706" name="楕円 705">
          <a:extLst>
            <a:ext uri="{FF2B5EF4-FFF2-40B4-BE49-F238E27FC236}">
              <a16:creationId xmlns:a16="http://schemas.microsoft.com/office/drawing/2014/main" id="{00000000-0008-0000-0700-0000C2020000}"/>
            </a:ext>
          </a:extLst>
        </xdr:cNvPr>
        <xdr:cNvSpPr/>
      </xdr:nvSpPr>
      <xdr:spPr>
        <a:xfrm>
          <a:off x="12763500" y="16393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26979</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2547111" y="164861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8" name="正方形/長方形 707">
          <a:extLst>
            <a:ext uri="{FF2B5EF4-FFF2-40B4-BE49-F238E27FC236}">
              <a16:creationId xmlns:a16="http://schemas.microsoft.com/office/drawing/2014/main" id="{00000000-0008-0000-0700-0000C4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9" name="正方形/長方形 708">
          <a:extLst>
            <a:ext uri="{FF2B5EF4-FFF2-40B4-BE49-F238E27FC236}">
              <a16:creationId xmlns:a16="http://schemas.microsoft.com/office/drawing/2014/main" id="{00000000-0008-0000-0700-0000C5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0" name="正方形/長方形 709">
          <a:extLst>
            <a:ext uri="{FF2B5EF4-FFF2-40B4-BE49-F238E27FC236}">
              <a16:creationId xmlns:a16="http://schemas.microsoft.com/office/drawing/2014/main" id="{00000000-0008-0000-0700-0000C6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700-0000C7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2" name="正方形/長方形 711">
          <a:extLst>
            <a:ext uri="{FF2B5EF4-FFF2-40B4-BE49-F238E27FC236}">
              <a16:creationId xmlns:a16="http://schemas.microsoft.com/office/drawing/2014/main" id="{00000000-0008-0000-0700-0000C8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3" name="正方形/長方形 712">
          <a:extLst>
            <a:ext uri="{FF2B5EF4-FFF2-40B4-BE49-F238E27FC236}">
              <a16:creationId xmlns:a16="http://schemas.microsoft.com/office/drawing/2014/main" id="{00000000-0008-0000-0700-0000C9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4" name="正方形/長方形 713">
          <a:extLst>
            <a:ext uri="{FF2B5EF4-FFF2-40B4-BE49-F238E27FC236}">
              <a16:creationId xmlns:a16="http://schemas.microsoft.com/office/drawing/2014/main" id="{00000000-0008-0000-0700-0000CA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5" name="正方形/長方形 714">
          <a:extLst>
            <a:ext uri="{FF2B5EF4-FFF2-40B4-BE49-F238E27FC236}">
              <a16:creationId xmlns:a16="http://schemas.microsoft.com/office/drawing/2014/main" id="{00000000-0008-0000-0700-0000CB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7" name="直線コネクタ 716">
          <a:extLst>
            <a:ext uri="{FF2B5EF4-FFF2-40B4-BE49-F238E27FC236}">
              <a16:creationId xmlns:a16="http://schemas.microsoft.com/office/drawing/2014/main" id="{00000000-0008-0000-0700-0000CD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8" name="直線コネクタ 717">
          <a:extLst>
            <a:ext uri="{FF2B5EF4-FFF2-40B4-BE49-F238E27FC236}">
              <a16:creationId xmlns:a16="http://schemas.microsoft.com/office/drawing/2014/main" id="{00000000-0008-0000-0700-0000CE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0" name="直線コネクタ 719">
          <a:extLst>
            <a:ext uri="{FF2B5EF4-FFF2-40B4-BE49-F238E27FC236}">
              <a16:creationId xmlns:a16="http://schemas.microsoft.com/office/drawing/2014/main" id="{00000000-0008-0000-0700-0000D0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2" name="直線コネクタ 721">
          <a:extLst>
            <a:ext uri="{FF2B5EF4-FFF2-40B4-BE49-F238E27FC236}">
              <a16:creationId xmlns:a16="http://schemas.microsoft.com/office/drawing/2014/main" id="{00000000-0008-0000-0700-0000D2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4" name="直線コネクタ 723">
          <a:extLst>
            <a:ext uri="{FF2B5EF4-FFF2-40B4-BE49-F238E27FC236}">
              <a16:creationId xmlns:a16="http://schemas.microsoft.com/office/drawing/2014/main" id="{00000000-0008-0000-0700-0000D4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8" name="諸支出金グラフ枠">
          <a:extLst>
            <a:ext uri="{FF2B5EF4-FFF2-40B4-BE49-F238E27FC236}">
              <a16:creationId xmlns:a16="http://schemas.microsoft.com/office/drawing/2014/main" id="{00000000-0008-0000-0700-0000D8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31801</xdr:rowOff>
    </xdr:from>
    <xdr:to>
      <xdr:col>116</xdr:col>
      <xdr:colOff>62864</xdr:colOff>
      <xdr:row>38</xdr:row>
      <xdr:rowOff>139700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flipV="1">
          <a:off x="22159595" y="5175301"/>
          <a:ext cx="1269" cy="14794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158665</xdr:rowOff>
    </xdr:from>
    <xdr:ext cx="249299" cy="259045"/>
    <xdr:sp macro="" textlink="">
      <xdr:nvSpPr>
        <xdr:cNvPr id="730" name="諸支出金最小値テキスト">
          <a:extLst>
            <a:ext uri="{FF2B5EF4-FFF2-40B4-BE49-F238E27FC236}">
              <a16:creationId xmlns:a16="http://schemas.microsoft.com/office/drawing/2014/main" id="{00000000-0008-0000-0700-0000DA020000}"/>
            </a:ext>
          </a:extLst>
        </xdr:cNvPr>
        <xdr:cNvSpPr txBox="1"/>
      </xdr:nvSpPr>
      <xdr:spPr>
        <a:xfrm>
          <a:off x="22212300" y="66737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149928</xdr:rowOff>
    </xdr:from>
    <xdr:ext cx="469744" cy="259045"/>
    <xdr:sp macro="" textlink="">
      <xdr:nvSpPr>
        <xdr:cNvPr id="732" name="諸支出金最大値テキスト">
          <a:extLst>
            <a:ext uri="{FF2B5EF4-FFF2-40B4-BE49-F238E27FC236}">
              <a16:creationId xmlns:a16="http://schemas.microsoft.com/office/drawing/2014/main" id="{00000000-0008-0000-0700-0000DC020000}"/>
            </a:ext>
          </a:extLst>
        </xdr:cNvPr>
        <xdr:cNvSpPr txBox="1"/>
      </xdr:nvSpPr>
      <xdr:spPr>
        <a:xfrm>
          <a:off x="22212300" y="49505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6,472</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31801</xdr:rowOff>
    </xdr:from>
    <xdr:to>
      <xdr:col>116</xdr:col>
      <xdr:colOff>152400</xdr:colOff>
      <xdr:row>30</xdr:row>
      <xdr:rowOff>31801</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22072600" y="51753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76115</xdr:rowOff>
    </xdr:from>
    <xdr:ext cx="378565" cy="259045"/>
    <xdr:sp macro="" textlink="">
      <xdr:nvSpPr>
        <xdr:cNvPr id="735" name="諸支出金平均値テキスト">
          <a:extLst>
            <a:ext uri="{FF2B5EF4-FFF2-40B4-BE49-F238E27FC236}">
              <a16:creationId xmlns:a16="http://schemas.microsoft.com/office/drawing/2014/main" id="{00000000-0008-0000-0700-0000DF020000}"/>
            </a:ext>
          </a:extLst>
        </xdr:cNvPr>
        <xdr:cNvSpPr txBox="1"/>
      </xdr:nvSpPr>
      <xdr:spPr>
        <a:xfrm>
          <a:off x="22212300" y="6419765"/>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53239</xdr:rowOff>
    </xdr:from>
    <xdr:to>
      <xdr:col>116</xdr:col>
      <xdr:colOff>114300</xdr:colOff>
      <xdr:row>38</xdr:row>
      <xdr:rowOff>154839</xdr:rowOff>
    </xdr:to>
    <xdr:sp macro="" textlink="">
      <xdr:nvSpPr>
        <xdr:cNvPr id="736" name="フローチャート: 判断 735">
          <a:extLst>
            <a:ext uri="{FF2B5EF4-FFF2-40B4-BE49-F238E27FC236}">
              <a16:creationId xmlns:a16="http://schemas.microsoft.com/office/drawing/2014/main" id="{00000000-0008-0000-0700-0000E0020000}"/>
            </a:ext>
          </a:extLst>
        </xdr:cNvPr>
        <xdr:cNvSpPr/>
      </xdr:nvSpPr>
      <xdr:spPr>
        <a:xfrm>
          <a:off x="22110700" y="6568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49809</xdr:rowOff>
    </xdr:from>
    <xdr:to>
      <xdr:col>112</xdr:col>
      <xdr:colOff>38100</xdr:colOff>
      <xdr:row>38</xdr:row>
      <xdr:rowOff>151409</xdr:rowOff>
    </xdr:to>
    <xdr:sp macro="" textlink="">
      <xdr:nvSpPr>
        <xdr:cNvPr id="738" name="フローチャート: 判断 737">
          <a:extLst>
            <a:ext uri="{FF2B5EF4-FFF2-40B4-BE49-F238E27FC236}">
              <a16:creationId xmlns:a16="http://schemas.microsoft.com/office/drawing/2014/main" id="{00000000-0008-0000-0700-0000E2020000}"/>
            </a:ext>
          </a:extLst>
        </xdr:cNvPr>
        <xdr:cNvSpPr/>
      </xdr:nvSpPr>
      <xdr:spPr>
        <a:xfrm>
          <a:off x="21272500" y="6564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167936</xdr:rowOff>
    </xdr:from>
    <xdr:ext cx="378565"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21134017" y="634013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47523</xdr:rowOff>
    </xdr:from>
    <xdr:to>
      <xdr:col>107</xdr:col>
      <xdr:colOff>101600</xdr:colOff>
      <xdr:row>38</xdr:row>
      <xdr:rowOff>149123</xdr:rowOff>
    </xdr:to>
    <xdr:sp macro="" textlink="">
      <xdr:nvSpPr>
        <xdr:cNvPr id="741" name="フローチャート: 判断 740">
          <a:extLst>
            <a:ext uri="{FF2B5EF4-FFF2-40B4-BE49-F238E27FC236}">
              <a16:creationId xmlns:a16="http://schemas.microsoft.com/office/drawing/2014/main" id="{00000000-0008-0000-0700-0000E5020000}"/>
            </a:ext>
          </a:extLst>
        </xdr:cNvPr>
        <xdr:cNvSpPr/>
      </xdr:nvSpPr>
      <xdr:spPr>
        <a:xfrm>
          <a:off x="20383500" y="6562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165650</xdr:rowOff>
    </xdr:from>
    <xdr:ext cx="378565"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20245017" y="633785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64668</xdr:rowOff>
    </xdr:from>
    <xdr:to>
      <xdr:col>102</xdr:col>
      <xdr:colOff>165100</xdr:colOff>
      <xdr:row>38</xdr:row>
      <xdr:rowOff>166268</xdr:rowOff>
    </xdr:to>
    <xdr:sp macro="" textlink="">
      <xdr:nvSpPr>
        <xdr:cNvPr id="744" name="フローチャート: 判断 743">
          <a:extLst>
            <a:ext uri="{FF2B5EF4-FFF2-40B4-BE49-F238E27FC236}">
              <a16:creationId xmlns:a16="http://schemas.microsoft.com/office/drawing/2014/main" id="{00000000-0008-0000-0700-0000E8020000}"/>
            </a:ext>
          </a:extLst>
        </xdr:cNvPr>
        <xdr:cNvSpPr/>
      </xdr:nvSpPr>
      <xdr:spPr>
        <a:xfrm>
          <a:off x="19494500" y="6579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11346</xdr:rowOff>
    </xdr:from>
    <xdr:ext cx="378565"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19356017" y="63549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74270</xdr:rowOff>
    </xdr:from>
    <xdr:to>
      <xdr:col>98</xdr:col>
      <xdr:colOff>38100</xdr:colOff>
      <xdr:row>39</xdr:row>
      <xdr:rowOff>4420</xdr:rowOff>
    </xdr:to>
    <xdr:sp macro="" textlink="">
      <xdr:nvSpPr>
        <xdr:cNvPr id="746" name="フローチャート: 判断 745">
          <a:extLst>
            <a:ext uri="{FF2B5EF4-FFF2-40B4-BE49-F238E27FC236}">
              <a16:creationId xmlns:a16="http://schemas.microsoft.com/office/drawing/2014/main" id="{00000000-0008-0000-0700-0000EA020000}"/>
            </a:ext>
          </a:extLst>
        </xdr:cNvPr>
        <xdr:cNvSpPr/>
      </xdr:nvSpPr>
      <xdr:spPr>
        <a:xfrm>
          <a:off x="18605500" y="6589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20946</xdr:rowOff>
    </xdr:from>
    <xdr:ext cx="313932"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18499333" y="636459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53" name="楕円 752">
          <a:extLst>
            <a:ext uri="{FF2B5EF4-FFF2-40B4-BE49-F238E27FC236}">
              <a16:creationId xmlns:a16="http://schemas.microsoft.com/office/drawing/2014/main" id="{00000000-0008-0000-0700-0000F1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31665</xdr:rowOff>
    </xdr:from>
    <xdr:ext cx="249299" cy="259045"/>
    <xdr:sp macro="" textlink="">
      <xdr:nvSpPr>
        <xdr:cNvPr id="754" name="諸支出金該当値テキスト">
          <a:extLst>
            <a:ext uri="{FF2B5EF4-FFF2-40B4-BE49-F238E27FC236}">
              <a16:creationId xmlns:a16="http://schemas.microsoft.com/office/drawing/2014/main" id="{00000000-0008-0000-0700-0000F2020000}"/>
            </a:ext>
          </a:extLst>
        </xdr:cNvPr>
        <xdr:cNvSpPr txBox="1"/>
      </xdr:nvSpPr>
      <xdr:spPr>
        <a:xfrm>
          <a:off x="22212300" y="65467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55" name="楕円 754">
          <a:extLst>
            <a:ext uri="{FF2B5EF4-FFF2-40B4-BE49-F238E27FC236}">
              <a16:creationId xmlns:a16="http://schemas.microsoft.com/office/drawing/2014/main" id="{00000000-0008-0000-0700-0000F3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57" name="楕円 756">
          <a:extLst>
            <a:ext uri="{FF2B5EF4-FFF2-40B4-BE49-F238E27FC236}">
              <a16:creationId xmlns:a16="http://schemas.microsoft.com/office/drawing/2014/main" id="{00000000-0008-0000-0700-0000F5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59" name="楕円 758">
          <a:extLst>
            <a:ext uri="{FF2B5EF4-FFF2-40B4-BE49-F238E27FC236}">
              <a16:creationId xmlns:a16="http://schemas.microsoft.com/office/drawing/2014/main" id="{00000000-0008-0000-0700-0000F7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61" name="楕円 760">
          <a:extLst>
            <a:ext uri="{FF2B5EF4-FFF2-40B4-BE49-F238E27FC236}">
              <a16:creationId xmlns:a16="http://schemas.microsoft.com/office/drawing/2014/main" id="{00000000-0008-0000-0700-0000F902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3" name="正方形/長方形 762">
          <a:extLst>
            <a:ext uri="{FF2B5EF4-FFF2-40B4-BE49-F238E27FC236}">
              <a16:creationId xmlns:a16="http://schemas.microsoft.com/office/drawing/2014/main" id="{00000000-0008-0000-0700-0000FB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4" name="正方形/長方形 763">
          <a:extLst>
            <a:ext uri="{FF2B5EF4-FFF2-40B4-BE49-F238E27FC236}">
              <a16:creationId xmlns:a16="http://schemas.microsoft.com/office/drawing/2014/main" id="{00000000-0008-0000-0700-0000FC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5" name="正方形/長方形 764">
          <a:extLst>
            <a:ext uri="{FF2B5EF4-FFF2-40B4-BE49-F238E27FC236}">
              <a16:creationId xmlns:a16="http://schemas.microsoft.com/office/drawing/2014/main" id="{00000000-0008-0000-0700-0000FD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6" name="正方形/長方形 765">
          <a:extLst>
            <a:ext uri="{FF2B5EF4-FFF2-40B4-BE49-F238E27FC236}">
              <a16:creationId xmlns:a16="http://schemas.microsoft.com/office/drawing/2014/main" id="{00000000-0008-0000-0700-0000FE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7" name="正方形/長方形 766">
          <a:extLst>
            <a:ext uri="{FF2B5EF4-FFF2-40B4-BE49-F238E27FC236}">
              <a16:creationId xmlns:a16="http://schemas.microsoft.com/office/drawing/2014/main" id="{00000000-0008-0000-0700-0000FF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8" name="正方形/長方形 767">
          <a:extLst>
            <a:ext uri="{FF2B5EF4-FFF2-40B4-BE49-F238E27FC236}">
              <a16:creationId xmlns:a16="http://schemas.microsoft.com/office/drawing/2014/main" id="{00000000-0008-0000-0700-000000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9" name="正方形/長方形 768">
          <a:extLst>
            <a:ext uri="{FF2B5EF4-FFF2-40B4-BE49-F238E27FC236}">
              <a16:creationId xmlns:a16="http://schemas.microsoft.com/office/drawing/2014/main" id="{00000000-0008-0000-0700-000001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0" name="正方形/長方形 769">
          <a:extLst>
            <a:ext uri="{FF2B5EF4-FFF2-40B4-BE49-F238E27FC236}">
              <a16:creationId xmlns:a16="http://schemas.microsoft.com/office/drawing/2014/main" id="{00000000-0008-0000-0700-000002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2" name="直線コネクタ 771">
          <a:extLst>
            <a:ext uri="{FF2B5EF4-FFF2-40B4-BE49-F238E27FC236}">
              <a16:creationId xmlns:a16="http://schemas.microsoft.com/office/drawing/2014/main" id="{00000000-0008-0000-0700-000004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73" name="直線コネクタ 772">
          <a:extLst>
            <a:ext uri="{FF2B5EF4-FFF2-40B4-BE49-F238E27FC236}">
              <a16:creationId xmlns:a16="http://schemas.microsoft.com/office/drawing/2014/main" id="{00000000-0008-0000-0700-000005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5" name="直線コネクタ 774">
          <a:extLst>
            <a:ext uri="{FF2B5EF4-FFF2-40B4-BE49-F238E27FC236}">
              <a16:creationId xmlns:a16="http://schemas.microsoft.com/office/drawing/2014/main" id="{00000000-0008-0000-0700-000007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7" name="前年度繰上充用金グラフ枠">
          <a:extLst>
            <a:ext uri="{FF2B5EF4-FFF2-40B4-BE49-F238E27FC236}">
              <a16:creationId xmlns:a16="http://schemas.microsoft.com/office/drawing/2014/main" id="{00000000-0008-0000-0700-000009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78" name="直線コネクタ 777">
          <a:extLst>
            <a:ext uri="{FF2B5EF4-FFF2-40B4-BE49-F238E27FC236}">
              <a16:creationId xmlns:a16="http://schemas.microsoft.com/office/drawing/2014/main" id="{00000000-0008-0000-0700-00000A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79" name="前年度繰上充用金最小値テキスト">
          <a:extLst>
            <a:ext uri="{FF2B5EF4-FFF2-40B4-BE49-F238E27FC236}">
              <a16:creationId xmlns:a16="http://schemas.microsoft.com/office/drawing/2014/main" id="{00000000-0008-0000-0700-00000B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0" name="直線コネクタ 779">
          <a:extLst>
            <a:ext uri="{FF2B5EF4-FFF2-40B4-BE49-F238E27FC236}">
              <a16:creationId xmlns:a16="http://schemas.microsoft.com/office/drawing/2014/main" id="{00000000-0008-0000-0700-00000C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1" name="前年度繰上充用金最大値テキスト">
          <a:extLst>
            <a:ext uri="{FF2B5EF4-FFF2-40B4-BE49-F238E27FC236}">
              <a16:creationId xmlns:a16="http://schemas.microsoft.com/office/drawing/2014/main" id="{00000000-0008-0000-0700-00000D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83" name="直線コネクタ 782">
          <a:extLst>
            <a:ext uri="{FF2B5EF4-FFF2-40B4-BE49-F238E27FC236}">
              <a16:creationId xmlns:a16="http://schemas.microsoft.com/office/drawing/2014/main" id="{00000000-0008-0000-0700-00000F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84" name="前年度繰上充用金平均値テキスト">
          <a:extLst>
            <a:ext uri="{FF2B5EF4-FFF2-40B4-BE49-F238E27FC236}">
              <a16:creationId xmlns:a16="http://schemas.microsoft.com/office/drawing/2014/main" id="{00000000-0008-0000-0700-000010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85" name="フローチャート: 判断 784">
          <a:extLst>
            <a:ext uri="{FF2B5EF4-FFF2-40B4-BE49-F238E27FC236}">
              <a16:creationId xmlns:a16="http://schemas.microsoft.com/office/drawing/2014/main" id="{00000000-0008-0000-0700-000011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86" name="直線コネクタ 785">
          <a:extLst>
            <a:ext uri="{FF2B5EF4-FFF2-40B4-BE49-F238E27FC236}">
              <a16:creationId xmlns:a16="http://schemas.microsoft.com/office/drawing/2014/main" id="{00000000-0008-0000-0700-000012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87" name="フローチャート: 判断 786">
          <a:extLst>
            <a:ext uri="{FF2B5EF4-FFF2-40B4-BE49-F238E27FC236}">
              <a16:creationId xmlns:a16="http://schemas.microsoft.com/office/drawing/2014/main" id="{00000000-0008-0000-0700-000013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0" name="フローチャート: 判断 789">
          <a:extLst>
            <a:ext uri="{FF2B5EF4-FFF2-40B4-BE49-F238E27FC236}">
              <a16:creationId xmlns:a16="http://schemas.microsoft.com/office/drawing/2014/main" id="{00000000-0008-0000-0700-000016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1" name="テキスト ボックス 790">
          <a:extLst>
            <a:ext uri="{FF2B5EF4-FFF2-40B4-BE49-F238E27FC236}">
              <a16:creationId xmlns:a16="http://schemas.microsoft.com/office/drawing/2014/main" id="{00000000-0008-0000-0700-000017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793" name="フローチャート: 判断 792">
          <a:extLst>
            <a:ext uri="{FF2B5EF4-FFF2-40B4-BE49-F238E27FC236}">
              <a16:creationId xmlns:a16="http://schemas.microsoft.com/office/drawing/2014/main" id="{00000000-0008-0000-0700-000019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795" name="フローチャート: 判断 794">
          <a:extLst>
            <a:ext uri="{FF2B5EF4-FFF2-40B4-BE49-F238E27FC236}">
              <a16:creationId xmlns:a16="http://schemas.microsoft.com/office/drawing/2014/main" id="{00000000-0008-0000-0700-00001B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7" name="テキスト ボックス 796">
          <a:extLst>
            <a:ext uri="{FF2B5EF4-FFF2-40B4-BE49-F238E27FC236}">
              <a16:creationId xmlns:a16="http://schemas.microsoft.com/office/drawing/2014/main" id="{00000000-0008-0000-0700-00001D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799" name="テキスト ボックス 798">
          <a:extLst>
            <a:ext uri="{FF2B5EF4-FFF2-40B4-BE49-F238E27FC236}">
              <a16:creationId xmlns:a16="http://schemas.microsoft.com/office/drawing/2014/main" id="{00000000-0008-0000-0700-00001F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2" name="楕円 801">
          <a:extLst>
            <a:ext uri="{FF2B5EF4-FFF2-40B4-BE49-F238E27FC236}">
              <a16:creationId xmlns:a16="http://schemas.microsoft.com/office/drawing/2014/main" id="{00000000-0008-0000-0700-000022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03" name="前年度繰上充用金該当値テキスト">
          <a:extLst>
            <a:ext uri="{FF2B5EF4-FFF2-40B4-BE49-F238E27FC236}">
              <a16:creationId xmlns:a16="http://schemas.microsoft.com/office/drawing/2014/main" id="{00000000-0008-0000-0700-000023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04" name="楕円 803">
          <a:extLst>
            <a:ext uri="{FF2B5EF4-FFF2-40B4-BE49-F238E27FC236}">
              <a16:creationId xmlns:a16="http://schemas.microsoft.com/office/drawing/2014/main" id="{00000000-0008-0000-0700-000024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06" name="楕円 805">
          <a:extLst>
            <a:ext uri="{FF2B5EF4-FFF2-40B4-BE49-F238E27FC236}">
              <a16:creationId xmlns:a16="http://schemas.microsoft.com/office/drawing/2014/main" id="{00000000-0008-0000-0700-000026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08" name="楕円 807">
          <a:extLst>
            <a:ext uri="{FF2B5EF4-FFF2-40B4-BE49-F238E27FC236}">
              <a16:creationId xmlns:a16="http://schemas.microsoft.com/office/drawing/2014/main" id="{00000000-0008-0000-0700-000028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0" name="楕円 809">
          <a:extLst>
            <a:ext uri="{FF2B5EF4-FFF2-40B4-BE49-F238E27FC236}">
              <a16:creationId xmlns:a16="http://schemas.microsoft.com/office/drawing/2014/main" id="{00000000-0008-0000-0700-00002A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2" name="正方形/長方形 811">
          <a:extLst>
            <a:ext uri="{FF2B5EF4-FFF2-40B4-BE49-F238E27FC236}">
              <a16:creationId xmlns:a16="http://schemas.microsoft.com/office/drawing/2014/main" id="{00000000-0008-0000-0700-00002C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13" name="正方形/長方形 812">
          <a:extLst>
            <a:ext uri="{FF2B5EF4-FFF2-40B4-BE49-F238E27FC236}">
              <a16:creationId xmlns:a16="http://schemas.microsoft.com/office/drawing/2014/main" id="{00000000-0008-0000-0700-00002D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300">
              <a:solidFill>
                <a:schemeClr val="tx1"/>
              </a:solidFill>
              <a:latin typeface="ＭＳ Ｐゴシック" panose="020B0600070205080204" pitchFamily="50" charset="-128"/>
              <a:ea typeface="ＭＳ Ｐゴシック" panose="020B0600070205080204" pitchFamily="50" charset="-128"/>
            </a:rPr>
            <a:t>総務費は、市税還付事業や住民情報システム管理事業により増加した。</a:t>
          </a:r>
        </a:p>
        <a:p>
          <a:r>
            <a:rPr kumimoji="1" lang="ja-JP" altLang="en-US" sz="1300">
              <a:solidFill>
                <a:schemeClr val="tx1"/>
              </a:solidFill>
              <a:latin typeface="ＭＳ Ｐゴシック" panose="020B0600070205080204" pitchFamily="50" charset="-128"/>
              <a:ea typeface="ＭＳ Ｐゴシック" panose="020B0600070205080204" pitchFamily="50" charset="-128"/>
            </a:rPr>
            <a:t>　民生費は、物価高騰対策にかかる臨時特別給付金給付や私立保育所への補助等により増加した。</a:t>
          </a:r>
        </a:p>
        <a:p>
          <a:r>
            <a:rPr kumimoji="1" lang="ja-JP" altLang="en-US" sz="1300">
              <a:solidFill>
                <a:schemeClr val="tx1"/>
              </a:solidFill>
              <a:latin typeface="ＭＳ Ｐゴシック" panose="020B0600070205080204" pitchFamily="50" charset="-128"/>
              <a:ea typeface="ＭＳ Ｐゴシック" panose="020B0600070205080204" pitchFamily="50" charset="-128"/>
            </a:rPr>
            <a:t>　衛生費は、新型コロナワクチン接種事業の縮小により減少した。</a:t>
          </a:r>
          <a:endParaRPr kumimoji="1" lang="en-US" altLang="ja-JP" sz="1300">
            <a:solidFill>
              <a:schemeClr val="tx1"/>
            </a:solidFill>
            <a:latin typeface="ＭＳ Ｐゴシック" panose="020B0600070205080204" pitchFamily="50" charset="-128"/>
            <a:ea typeface="ＭＳ Ｐゴシック" panose="020B0600070205080204" pitchFamily="50" charset="-128"/>
          </a:endParaRPr>
        </a:p>
        <a:p>
          <a:r>
            <a:rPr kumimoji="1" lang="ja-JP" altLang="en-US" sz="1300">
              <a:solidFill>
                <a:schemeClr val="tx1"/>
              </a:solidFill>
              <a:latin typeface="ＭＳ Ｐゴシック" panose="020B0600070205080204" pitchFamily="50" charset="-128"/>
              <a:ea typeface="ＭＳ Ｐゴシック" panose="020B0600070205080204" pitchFamily="50" charset="-128"/>
            </a:rPr>
            <a:t>　商工費は、消費喚起事業により増加した。</a:t>
          </a:r>
        </a:p>
        <a:p>
          <a:r>
            <a:rPr kumimoji="1" lang="ja-JP" altLang="en-US" sz="1300">
              <a:solidFill>
                <a:schemeClr val="tx1"/>
              </a:solidFill>
              <a:latin typeface="ＭＳ Ｐゴシック" panose="020B0600070205080204" pitchFamily="50" charset="-128"/>
              <a:ea typeface="ＭＳ Ｐゴシック" panose="020B0600070205080204" pitchFamily="50" charset="-128"/>
            </a:rPr>
            <a:t>　消防費は、消防通信指令システムの整備等により増加した。</a:t>
          </a:r>
        </a:p>
        <a:p>
          <a:r>
            <a:rPr kumimoji="1" lang="ja-JP" altLang="en-US" sz="1300">
              <a:solidFill>
                <a:schemeClr val="tx1"/>
              </a:solidFill>
              <a:latin typeface="ＭＳ Ｐゴシック" panose="020B0600070205080204" pitchFamily="50" charset="-128"/>
              <a:ea typeface="ＭＳ Ｐゴシック" panose="020B0600070205080204" pitchFamily="50" charset="-128"/>
            </a:rPr>
            <a:t>　教育費は、「教育日本一」をめざした取組の影響により類似団体内平均値を上回る水準で推移している。令和６年度においては、留守家庭児童会整備にかかる経費の増加等により、普通建設事業費において増加した。</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大阪府池田市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a:t>
          </a:r>
          <a:r>
            <a:rPr kumimoji="1" lang="ja-JP" altLang="en-US" sz="1400">
              <a:solidFill>
                <a:schemeClr val="tx1"/>
              </a:solidFill>
              <a:latin typeface="ＭＳ ゴシック" pitchFamily="49" charset="-128"/>
              <a:ea typeface="ＭＳ ゴシック" pitchFamily="49" charset="-128"/>
            </a:rPr>
            <a:t>令和６年度決算は、法人市民税をはじめとした市税が減少したものの、地方交付税の増加等により、黒字を維持した。</a:t>
          </a:r>
        </a:p>
        <a:p>
          <a:r>
            <a:rPr kumimoji="1" lang="ja-JP" altLang="en-US" sz="1400">
              <a:solidFill>
                <a:schemeClr val="tx1"/>
              </a:solidFill>
              <a:latin typeface="ＭＳ ゴシック" pitchFamily="49" charset="-128"/>
              <a:ea typeface="ＭＳ ゴシック" pitchFamily="49" charset="-128"/>
            </a:rPr>
            <a:t>　しかしながら、１４億円の財政調整基金の取崩を行い、実質単年度収支では、３年連続の赤字となっている。</a:t>
          </a:r>
        </a:p>
        <a:p>
          <a:endParaRPr kumimoji="1" lang="ja-JP" altLang="en-US" sz="14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大阪府池田市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solidFill>
                <a:schemeClr val="tx1"/>
              </a:solidFill>
              <a:latin typeface="ＭＳ ゴシック" pitchFamily="49" charset="-128"/>
              <a:ea typeface="ＭＳ ゴシック" pitchFamily="49" charset="-128"/>
            </a:rPr>
            <a:t>病院事業会計</a:t>
          </a:r>
          <a:r>
            <a:rPr kumimoji="1" lang="en-US" altLang="ja-JP" sz="900">
              <a:solidFill>
                <a:schemeClr val="tx1"/>
              </a:solidFill>
              <a:latin typeface="ＭＳ ゴシック" pitchFamily="49" charset="-128"/>
              <a:ea typeface="ＭＳ ゴシック" pitchFamily="49" charset="-128"/>
            </a:rPr>
            <a:t>…</a:t>
          </a:r>
          <a:r>
            <a:rPr kumimoji="1" lang="ja-JP" altLang="en-US" sz="900">
              <a:solidFill>
                <a:schemeClr val="tx1"/>
              </a:solidFill>
              <a:latin typeface="ＭＳ ゴシック" pitchFamily="49" charset="-128"/>
              <a:ea typeface="ＭＳ ゴシック" pitchFamily="49" charset="-128"/>
            </a:rPr>
            <a:t>市立池田病院の令和</a:t>
          </a:r>
          <a:r>
            <a:rPr kumimoji="1" lang="en-US" altLang="ja-JP" sz="900">
              <a:solidFill>
                <a:schemeClr val="tx1"/>
              </a:solidFill>
              <a:latin typeface="ＭＳ ゴシック" pitchFamily="49" charset="-128"/>
              <a:ea typeface="ＭＳ ゴシック" pitchFamily="49" charset="-128"/>
            </a:rPr>
            <a:t>6</a:t>
          </a:r>
          <a:r>
            <a:rPr kumimoji="1" lang="ja-JP" altLang="en-US" sz="900">
              <a:solidFill>
                <a:schemeClr val="tx1"/>
              </a:solidFill>
              <a:latin typeface="ＭＳ ゴシック" pitchFamily="49" charset="-128"/>
              <a:ea typeface="ＭＳ ゴシック" pitchFamily="49" charset="-128"/>
            </a:rPr>
            <a:t>年度の経営状況として、入院延患者数及び外来延患者数は、前年度より増加し、入院患者及び外来患者それぞれの</a:t>
          </a:r>
          <a:r>
            <a:rPr kumimoji="1" lang="en-US" altLang="ja-JP" sz="900">
              <a:solidFill>
                <a:schemeClr val="tx1"/>
              </a:solidFill>
              <a:latin typeface="ＭＳ ゴシック" pitchFamily="49" charset="-128"/>
              <a:ea typeface="ＭＳ ゴシック" pitchFamily="49" charset="-128"/>
            </a:rPr>
            <a:t>1</a:t>
          </a:r>
          <a:r>
            <a:rPr kumimoji="1" lang="ja-JP" altLang="en-US" sz="900">
              <a:solidFill>
                <a:schemeClr val="tx1"/>
              </a:solidFill>
              <a:latin typeface="ＭＳ ゴシック" pitchFamily="49" charset="-128"/>
              <a:ea typeface="ＭＳ ゴシック" pitchFamily="49" charset="-128"/>
            </a:rPr>
            <a:t>人</a:t>
          </a:r>
          <a:r>
            <a:rPr kumimoji="1" lang="en-US" altLang="ja-JP" sz="900">
              <a:solidFill>
                <a:schemeClr val="tx1"/>
              </a:solidFill>
              <a:latin typeface="ＭＳ ゴシック" pitchFamily="49" charset="-128"/>
              <a:ea typeface="ＭＳ ゴシック" pitchFamily="49" charset="-128"/>
            </a:rPr>
            <a:t>1</a:t>
          </a:r>
          <a:r>
            <a:rPr kumimoji="1" lang="ja-JP" altLang="en-US" sz="900">
              <a:solidFill>
                <a:schemeClr val="tx1"/>
              </a:solidFill>
              <a:latin typeface="ＭＳ ゴシック" pitchFamily="49" charset="-128"/>
              <a:ea typeface="ＭＳ ゴシック" pitchFamily="49" charset="-128"/>
            </a:rPr>
            <a:t>日当たり収益も前年度より増加となった。入院・外来</a:t>
          </a:r>
          <a:r>
            <a:rPr kumimoji="1" lang="en-US" altLang="ja-JP" sz="900">
              <a:solidFill>
                <a:schemeClr val="tx1"/>
              </a:solidFill>
              <a:latin typeface="ＭＳ ゴシック" pitchFamily="49" charset="-128"/>
              <a:ea typeface="ＭＳ ゴシック" pitchFamily="49" charset="-128"/>
            </a:rPr>
            <a:t>1</a:t>
          </a:r>
          <a:r>
            <a:rPr kumimoji="1" lang="ja-JP" altLang="en-US" sz="900">
              <a:solidFill>
                <a:schemeClr val="tx1"/>
              </a:solidFill>
              <a:latin typeface="ＭＳ ゴシック" pitchFamily="49" charset="-128"/>
              <a:ea typeface="ＭＳ ゴシック" pitchFamily="49" charset="-128"/>
            </a:rPr>
            <a:t>人</a:t>
          </a:r>
          <a:r>
            <a:rPr kumimoji="1" lang="en-US" altLang="ja-JP" sz="900">
              <a:solidFill>
                <a:schemeClr val="tx1"/>
              </a:solidFill>
              <a:latin typeface="ＭＳ ゴシック" pitchFamily="49" charset="-128"/>
              <a:ea typeface="ＭＳ ゴシック" pitchFamily="49" charset="-128"/>
            </a:rPr>
            <a:t>1</a:t>
          </a:r>
          <a:r>
            <a:rPr kumimoji="1" lang="ja-JP" altLang="en-US" sz="900">
              <a:solidFill>
                <a:schemeClr val="tx1"/>
              </a:solidFill>
              <a:latin typeface="ＭＳ ゴシック" pitchFamily="49" charset="-128"/>
              <a:ea typeface="ＭＳ ゴシック" pitchFamily="49" charset="-128"/>
            </a:rPr>
            <a:t>日当たり収益は、類似病院平均値と全国平均を大きく上回る結果となった。</a:t>
          </a:r>
        </a:p>
        <a:p>
          <a:r>
            <a:rPr kumimoji="1" lang="ja-JP" altLang="en-US" sz="900">
              <a:solidFill>
                <a:schemeClr val="tx1"/>
              </a:solidFill>
              <a:latin typeface="ＭＳ ゴシック" pitchFamily="49" charset="-128"/>
              <a:ea typeface="ＭＳ ゴシック" pitchFamily="49" charset="-128"/>
            </a:rPr>
            <a:t>　上記により、医業収益は前年度から増加したものの、給与改正により給与費が大幅に増加したことや、物価高騰やそれに伴う賃金の上昇基調を背景とした委託料等各種経費が増加したことによる医業費用の増加が影響し、経常損益は、</a:t>
          </a:r>
          <a:r>
            <a:rPr kumimoji="1" lang="en-US" altLang="ja-JP" sz="900">
              <a:solidFill>
                <a:schemeClr val="tx1"/>
              </a:solidFill>
              <a:latin typeface="ＭＳ ゴシック" pitchFamily="49" charset="-128"/>
              <a:ea typeface="ＭＳ ゴシック" pitchFamily="49" charset="-128"/>
            </a:rPr>
            <a:t>17.7</a:t>
          </a:r>
          <a:r>
            <a:rPr kumimoji="1" lang="ja-JP" altLang="en-US" sz="900">
              <a:solidFill>
                <a:schemeClr val="tx1"/>
              </a:solidFill>
              <a:latin typeface="ＭＳ ゴシック" pitchFamily="49" charset="-128"/>
              <a:ea typeface="ＭＳ ゴシック" pitchFamily="49" charset="-128"/>
            </a:rPr>
            <a:t>億円の赤字となり、</a:t>
          </a:r>
          <a:r>
            <a:rPr kumimoji="1" lang="en-US" altLang="ja-JP" sz="900">
              <a:solidFill>
                <a:schemeClr val="tx1"/>
              </a:solidFill>
              <a:latin typeface="ＭＳ ゴシック" pitchFamily="49" charset="-128"/>
              <a:ea typeface="ＭＳ ゴシック" pitchFamily="49" charset="-128"/>
            </a:rPr>
            <a:t>2</a:t>
          </a:r>
          <a:r>
            <a:rPr kumimoji="1" lang="ja-JP" altLang="en-US" sz="900">
              <a:solidFill>
                <a:schemeClr val="tx1"/>
              </a:solidFill>
              <a:latin typeface="ＭＳ ゴシック" pitchFamily="49" charset="-128"/>
              <a:ea typeface="ＭＳ ゴシック" pitchFamily="49" charset="-128"/>
            </a:rPr>
            <a:t>期連続の赤字となった。</a:t>
          </a:r>
        </a:p>
        <a:p>
          <a:r>
            <a:rPr kumimoji="1" lang="ja-JP" altLang="en-US" sz="900">
              <a:solidFill>
                <a:schemeClr val="tx1"/>
              </a:solidFill>
              <a:latin typeface="ＭＳ ゴシック" pitchFamily="49" charset="-128"/>
              <a:ea typeface="ＭＳ ゴシック" pitchFamily="49" charset="-128"/>
            </a:rPr>
            <a:t>　経常収支比率については、前年度に比べ</a:t>
          </a:r>
          <a:r>
            <a:rPr kumimoji="1" lang="en-US" altLang="ja-JP" sz="900">
              <a:solidFill>
                <a:schemeClr val="tx1"/>
              </a:solidFill>
              <a:latin typeface="ＭＳ ゴシック" pitchFamily="49" charset="-128"/>
              <a:ea typeface="ＭＳ ゴシック" pitchFamily="49" charset="-128"/>
            </a:rPr>
            <a:t>5.2</a:t>
          </a:r>
          <a:r>
            <a:rPr kumimoji="1" lang="ja-JP" altLang="en-US" sz="900">
              <a:solidFill>
                <a:schemeClr val="tx1"/>
              </a:solidFill>
              <a:latin typeface="ＭＳ ゴシック" pitchFamily="49" charset="-128"/>
              <a:ea typeface="ＭＳ ゴシック" pitchFamily="49" charset="-128"/>
            </a:rPr>
            <a:t>ポイント減少の</a:t>
          </a:r>
          <a:r>
            <a:rPr kumimoji="1" lang="en-US" altLang="ja-JP" sz="900">
              <a:solidFill>
                <a:schemeClr val="tx1"/>
              </a:solidFill>
              <a:latin typeface="ＭＳ ゴシック" pitchFamily="49" charset="-128"/>
              <a:ea typeface="ＭＳ ゴシック" pitchFamily="49" charset="-128"/>
            </a:rPr>
            <a:t>87.8%</a:t>
          </a:r>
          <a:r>
            <a:rPr kumimoji="1" lang="ja-JP" altLang="en-US" sz="900">
              <a:solidFill>
                <a:schemeClr val="tx1"/>
              </a:solidFill>
              <a:latin typeface="ＭＳ ゴシック" pitchFamily="49" charset="-128"/>
              <a:ea typeface="ＭＳ ゴシック" pitchFamily="49" charset="-128"/>
            </a:rPr>
            <a:t>となった。</a:t>
          </a:r>
          <a:endParaRPr kumimoji="1" lang="en-US" altLang="ja-JP" sz="900">
            <a:solidFill>
              <a:schemeClr val="tx1"/>
            </a:solidFill>
            <a:latin typeface="ＭＳ ゴシック" pitchFamily="49" charset="-128"/>
            <a:ea typeface="ＭＳ ゴシック" pitchFamily="49" charset="-128"/>
          </a:endParaRPr>
        </a:p>
        <a:p>
          <a:endParaRPr kumimoji="1" lang="ja-JP" altLang="en-US" sz="900">
            <a:solidFill>
              <a:schemeClr val="tx1"/>
            </a:solidFill>
            <a:latin typeface="ＭＳ ゴシック" pitchFamily="49" charset="-128"/>
            <a:ea typeface="ＭＳ ゴシック" pitchFamily="49" charset="-128"/>
          </a:endParaRPr>
        </a:p>
        <a:p>
          <a:r>
            <a:rPr kumimoji="1" lang="ja-JP" altLang="en-US" sz="900">
              <a:solidFill>
                <a:schemeClr val="tx1"/>
              </a:solidFill>
              <a:latin typeface="ＭＳ ゴシック" pitchFamily="49" charset="-128"/>
              <a:ea typeface="ＭＳ ゴシック" pitchFamily="49" charset="-128"/>
            </a:rPr>
            <a:t>水道事業会計</a:t>
          </a:r>
          <a:r>
            <a:rPr kumimoji="1" lang="en-US" altLang="ja-JP" sz="900">
              <a:solidFill>
                <a:schemeClr val="tx1"/>
              </a:solidFill>
              <a:latin typeface="ＭＳ ゴシック" pitchFamily="49" charset="-128"/>
              <a:ea typeface="ＭＳ ゴシック" pitchFamily="49" charset="-128"/>
            </a:rPr>
            <a:t>…</a:t>
          </a:r>
          <a:r>
            <a:rPr kumimoji="1" lang="ja-JP" altLang="en-US" sz="900">
              <a:solidFill>
                <a:schemeClr val="tx1"/>
              </a:solidFill>
              <a:latin typeface="ＭＳ ゴシック" pitchFamily="49" charset="-128"/>
              <a:ea typeface="ＭＳ ゴシック" pitchFamily="49" charset="-128"/>
            </a:rPr>
            <a:t>収益は長期前受金戻入や口径別納付金などが減少したものの、給水収益や他会計負担金などが増加した。令和</a:t>
          </a:r>
          <a:r>
            <a:rPr kumimoji="1" lang="en-US" altLang="ja-JP" sz="900">
              <a:solidFill>
                <a:schemeClr val="tx1"/>
              </a:solidFill>
              <a:latin typeface="ＭＳ ゴシック" pitchFamily="49" charset="-128"/>
              <a:ea typeface="ＭＳ ゴシック" pitchFamily="49" charset="-128"/>
            </a:rPr>
            <a:t>6</a:t>
          </a:r>
          <a:r>
            <a:rPr kumimoji="1" lang="ja-JP" altLang="en-US" sz="900">
              <a:solidFill>
                <a:schemeClr val="tx1"/>
              </a:solidFill>
              <a:latin typeface="ＭＳ ゴシック" pitchFamily="49" charset="-128"/>
              <a:ea typeface="ＭＳ ゴシック" pitchFamily="49" charset="-128"/>
            </a:rPr>
            <a:t>年</a:t>
          </a:r>
          <a:r>
            <a:rPr kumimoji="1" lang="en-US" altLang="ja-JP" sz="900">
              <a:solidFill>
                <a:schemeClr val="tx1"/>
              </a:solidFill>
              <a:latin typeface="ＭＳ ゴシック" pitchFamily="49" charset="-128"/>
              <a:ea typeface="ＭＳ ゴシック" pitchFamily="49" charset="-128"/>
            </a:rPr>
            <a:t>1</a:t>
          </a:r>
          <a:r>
            <a:rPr kumimoji="1" lang="ja-JP" altLang="en-US" sz="900">
              <a:solidFill>
                <a:schemeClr val="tx1"/>
              </a:solidFill>
              <a:latin typeface="ＭＳ ゴシック" pitchFamily="49" charset="-128"/>
              <a:ea typeface="ＭＳ ゴシック" pitchFamily="49" charset="-128"/>
            </a:rPr>
            <a:t>月に水道料金</a:t>
          </a:r>
          <a:r>
            <a:rPr kumimoji="1" lang="en-US" altLang="ja-JP" sz="900">
              <a:solidFill>
                <a:schemeClr val="tx1"/>
              </a:solidFill>
              <a:latin typeface="ＭＳ ゴシック" pitchFamily="49" charset="-128"/>
              <a:ea typeface="ＭＳ ゴシック" pitchFamily="49" charset="-128"/>
            </a:rPr>
            <a:t>4.73</a:t>
          </a:r>
          <a:r>
            <a:rPr kumimoji="1" lang="ja-JP" altLang="en-US" sz="900">
              <a:solidFill>
                <a:schemeClr val="tx1"/>
              </a:solidFill>
              <a:latin typeface="ＭＳ ゴシック" pitchFamily="49" charset="-128"/>
              <a:ea typeface="ＭＳ ゴシック" pitchFamily="49" charset="-128"/>
            </a:rPr>
            <a:t>％の増額改定を実施したことにより事業収益が増加することとなった。費用は委託料や動力費などが増加したものの、工事請負費や過年度損益修正損などが減少した。純利益を計上し、資金剰余額は</a:t>
          </a:r>
          <a:r>
            <a:rPr kumimoji="1" lang="en-US" altLang="ja-JP" sz="900">
              <a:solidFill>
                <a:schemeClr val="tx1"/>
              </a:solidFill>
              <a:latin typeface="ＭＳ ゴシック" pitchFamily="49" charset="-128"/>
              <a:ea typeface="ＭＳ ゴシック" pitchFamily="49" charset="-128"/>
            </a:rPr>
            <a:t>26</a:t>
          </a:r>
          <a:r>
            <a:rPr kumimoji="1" lang="ja-JP" altLang="en-US" sz="900">
              <a:solidFill>
                <a:schemeClr val="tx1"/>
              </a:solidFill>
              <a:latin typeface="ＭＳ ゴシック" pitchFamily="49" charset="-128"/>
              <a:ea typeface="ＭＳ ゴシック" pitchFamily="49" charset="-128"/>
            </a:rPr>
            <a:t>億円台を計上した。</a:t>
          </a:r>
        </a:p>
        <a:p>
          <a:endParaRPr kumimoji="1" lang="ja-JP" altLang="en-US" sz="900">
            <a:solidFill>
              <a:schemeClr val="tx1"/>
            </a:solidFill>
            <a:latin typeface="ＭＳ ゴシック" pitchFamily="49" charset="-128"/>
            <a:ea typeface="ＭＳ ゴシック" pitchFamily="49" charset="-128"/>
          </a:endParaRPr>
        </a:p>
        <a:p>
          <a:r>
            <a:rPr kumimoji="1" lang="ja-JP" altLang="en-US" sz="900">
              <a:solidFill>
                <a:schemeClr val="tx1"/>
              </a:solidFill>
              <a:latin typeface="ＭＳ ゴシック" pitchFamily="49" charset="-128"/>
              <a:ea typeface="ＭＳ ゴシック" pitchFamily="49" charset="-128"/>
            </a:rPr>
            <a:t>公共下水道事業会計</a:t>
          </a:r>
          <a:r>
            <a:rPr kumimoji="1" lang="en-US" altLang="ja-JP" sz="900">
              <a:solidFill>
                <a:schemeClr val="tx1"/>
              </a:solidFill>
              <a:latin typeface="ＭＳ ゴシック" pitchFamily="49" charset="-128"/>
              <a:ea typeface="ＭＳ ゴシック" pitchFamily="49" charset="-128"/>
            </a:rPr>
            <a:t>…</a:t>
          </a:r>
          <a:r>
            <a:rPr kumimoji="1" lang="ja-JP" altLang="en-US" sz="900">
              <a:solidFill>
                <a:schemeClr val="tx1"/>
              </a:solidFill>
              <a:latin typeface="ＭＳ ゴシック" pitchFamily="49" charset="-128"/>
              <a:ea typeface="ＭＳ ゴシック" pitchFamily="49" charset="-128"/>
            </a:rPr>
            <a:t>収益は長期前受金戻入や過年度損益修正益などが減少したものの、下水道使用料や補助金などが増加した。令和</a:t>
          </a:r>
          <a:r>
            <a:rPr kumimoji="1" lang="en-US" altLang="ja-JP" sz="900">
              <a:solidFill>
                <a:schemeClr val="tx1"/>
              </a:solidFill>
              <a:latin typeface="ＭＳ ゴシック" pitchFamily="49" charset="-128"/>
              <a:ea typeface="ＭＳ ゴシック" pitchFamily="49" charset="-128"/>
            </a:rPr>
            <a:t>6</a:t>
          </a:r>
          <a:r>
            <a:rPr kumimoji="1" lang="ja-JP" altLang="en-US" sz="900">
              <a:solidFill>
                <a:schemeClr val="tx1"/>
              </a:solidFill>
              <a:latin typeface="ＭＳ ゴシック" pitchFamily="49" charset="-128"/>
              <a:ea typeface="ＭＳ ゴシック" pitchFamily="49" charset="-128"/>
            </a:rPr>
            <a:t>年</a:t>
          </a:r>
          <a:r>
            <a:rPr kumimoji="1" lang="en-US" altLang="ja-JP" sz="900">
              <a:solidFill>
                <a:schemeClr val="tx1"/>
              </a:solidFill>
              <a:latin typeface="ＭＳ ゴシック" pitchFamily="49" charset="-128"/>
              <a:ea typeface="ＭＳ ゴシック" pitchFamily="49" charset="-128"/>
            </a:rPr>
            <a:t>1</a:t>
          </a:r>
          <a:r>
            <a:rPr kumimoji="1" lang="ja-JP" altLang="en-US" sz="900">
              <a:solidFill>
                <a:schemeClr val="tx1"/>
              </a:solidFill>
              <a:latin typeface="ＭＳ ゴシック" pitchFamily="49" charset="-128"/>
              <a:ea typeface="ＭＳ ゴシック" pitchFamily="49" charset="-128"/>
            </a:rPr>
            <a:t>月に下水道使用料</a:t>
          </a:r>
          <a:r>
            <a:rPr kumimoji="1" lang="en-US" altLang="ja-JP" sz="900">
              <a:solidFill>
                <a:schemeClr val="tx1"/>
              </a:solidFill>
              <a:latin typeface="ＭＳ ゴシック" pitchFamily="49" charset="-128"/>
              <a:ea typeface="ＭＳ ゴシック" pitchFamily="49" charset="-128"/>
            </a:rPr>
            <a:t>19.76</a:t>
          </a:r>
          <a:r>
            <a:rPr kumimoji="1" lang="ja-JP" altLang="en-US" sz="900">
              <a:solidFill>
                <a:schemeClr val="tx1"/>
              </a:solidFill>
              <a:latin typeface="ＭＳ ゴシック" pitchFamily="49" charset="-128"/>
              <a:ea typeface="ＭＳ ゴシック" pitchFamily="49" charset="-128"/>
            </a:rPr>
            <a:t>％の増額改定を実施したことにより、事業収益が増加することとなった。費用は修繕費や減価償却費などが減少したものの、工事請負費や委託料などが増加した。純利益を計上し、資金剰余額は</a:t>
          </a:r>
          <a:r>
            <a:rPr kumimoji="1" lang="en-US" altLang="ja-JP" sz="900">
              <a:solidFill>
                <a:schemeClr val="tx1"/>
              </a:solidFill>
              <a:latin typeface="ＭＳ ゴシック" pitchFamily="49" charset="-128"/>
              <a:ea typeface="ＭＳ ゴシック" pitchFamily="49" charset="-128"/>
            </a:rPr>
            <a:t>19</a:t>
          </a:r>
          <a:r>
            <a:rPr kumimoji="1" lang="ja-JP" altLang="en-US" sz="900">
              <a:solidFill>
                <a:schemeClr val="tx1"/>
              </a:solidFill>
              <a:latin typeface="ＭＳ ゴシック" pitchFamily="49" charset="-128"/>
              <a:ea typeface="ＭＳ ゴシック" pitchFamily="49" charset="-128"/>
            </a:rPr>
            <a:t>億円台を計上した。</a:t>
          </a:r>
        </a:p>
        <a:p>
          <a:endParaRPr kumimoji="1" lang="ja-JP" altLang="en-US" sz="900">
            <a:solidFill>
              <a:schemeClr val="tx1"/>
            </a:solidFill>
            <a:latin typeface="ＭＳ ゴシック" pitchFamily="49" charset="-128"/>
            <a:ea typeface="ＭＳ ゴシック" pitchFamily="49" charset="-128"/>
          </a:endParaRPr>
        </a:p>
        <a:p>
          <a:r>
            <a:rPr kumimoji="1" lang="ja-JP" altLang="en-US" sz="900">
              <a:solidFill>
                <a:schemeClr val="tx1"/>
              </a:solidFill>
              <a:latin typeface="ＭＳ ゴシック" pitchFamily="49" charset="-128"/>
              <a:ea typeface="ＭＳ ゴシック" pitchFamily="49" charset="-128"/>
            </a:rPr>
            <a:t>国民健康保険特別会計</a:t>
          </a:r>
          <a:r>
            <a:rPr kumimoji="1" lang="en-US" altLang="ja-JP" sz="900">
              <a:solidFill>
                <a:schemeClr val="tx1"/>
              </a:solidFill>
              <a:latin typeface="ＭＳ ゴシック" pitchFamily="49" charset="-128"/>
              <a:ea typeface="ＭＳ ゴシック" pitchFamily="49" charset="-128"/>
            </a:rPr>
            <a:t>…</a:t>
          </a:r>
          <a:r>
            <a:rPr kumimoji="1" lang="ja-JP" altLang="en-US" sz="900">
              <a:solidFill>
                <a:schemeClr val="tx1"/>
              </a:solidFill>
              <a:latin typeface="ＭＳ ゴシック" pitchFamily="49" charset="-128"/>
              <a:ea typeface="ＭＳ ゴシック" pitchFamily="49" charset="-128"/>
            </a:rPr>
            <a:t>団塊の世代の後期高齢者医療制度への移行などによる被保険者数の減少に伴い医療費総額は減少しており、歳入では府支出金、歳出では保険給付費がそれぞれ大幅な減少となった。保険料収納率は前年度を上回ったが、事業費納付金の算定と実際の賦課額の乖離などから前年度に続き実質収支では黒字、単年度収支では赤字の決算となった。</a:t>
          </a:r>
        </a:p>
        <a:p>
          <a:endParaRPr kumimoji="1" lang="ja-JP" altLang="en-US" sz="900">
            <a:solidFill>
              <a:schemeClr val="tx1"/>
            </a:solidFill>
            <a:latin typeface="ＭＳ ゴシック" pitchFamily="49" charset="-128"/>
            <a:ea typeface="ＭＳ ゴシック" pitchFamily="49" charset="-128"/>
          </a:endParaRPr>
        </a:p>
        <a:p>
          <a:r>
            <a:rPr kumimoji="1" lang="ja-JP" altLang="en-US" sz="900">
              <a:solidFill>
                <a:schemeClr val="tx1"/>
              </a:solidFill>
              <a:latin typeface="ＭＳ ゴシック" pitchFamily="49" charset="-128"/>
              <a:ea typeface="ＭＳ ゴシック" pitchFamily="49" charset="-128"/>
            </a:rPr>
            <a:t>介護保険事業特別会計</a:t>
          </a:r>
          <a:r>
            <a:rPr kumimoji="1" lang="en-US" altLang="ja-JP" sz="900">
              <a:solidFill>
                <a:schemeClr val="tx1"/>
              </a:solidFill>
              <a:latin typeface="ＭＳ ゴシック" pitchFamily="49" charset="-128"/>
              <a:ea typeface="ＭＳ ゴシック" pitchFamily="49" charset="-128"/>
            </a:rPr>
            <a:t>…</a:t>
          </a:r>
          <a:r>
            <a:rPr kumimoji="1" lang="ja-JP" altLang="en-US" sz="900">
              <a:solidFill>
                <a:schemeClr val="tx1"/>
              </a:solidFill>
              <a:latin typeface="ＭＳ ゴシック" pitchFamily="49" charset="-128"/>
              <a:ea typeface="ＭＳ ゴシック" pitchFamily="49" charset="-128"/>
            </a:rPr>
            <a:t>平成</a:t>
          </a:r>
          <a:r>
            <a:rPr kumimoji="1" lang="en-US" altLang="ja-JP" sz="900">
              <a:solidFill>
                <a:schemeClr val="tx1"/>
              </a:solidFill>
              <a:latin typeface="ＭＳ ゴシック" pitchFamily="49" charset="-128"/>
              <a:ea typeface="ＭＳ ゴシック" pitchFamily="49" charset="-128"/>
            </a:rPr>
            <a:t>12</a:t>
          </a:r>
          <a:r>
            <a:rPr kumimoji="1" lang="ja-JP" altLang="en-US" sz="900">
              <a:solidFill>
                <a:schemeClr val="tx1"/>
              </a:solidFill>
              <a:latin typeface="ＭＳ ゴシック" pitchFamily="49" charset="-128"/>
              <a:ea typeface="ＭＳ ゴシック" pitchFamily="49" charset="-128"/>
            </a:rPr>
            <a:t>年の制度創設以来、黒字決算が続いている。令和６年度については、「第９期介護保険事業計画」の初年度で、黒字額が減少しているが、全体としては堅調に推移している。</a:t>
          </a:r>
        </a:p>
        <a:p>
          <a:endParaRPr kumimoji="1" lang="ja-JP" altLang="en-US" sz="900">
            <a:solidFill>
              <a:schemeClr val="tx1"/>
            </a:solidFill>
            <a:latin typeface="ＭＳ ゴシック" pitchFamily="49" charset="-128"/>
            <a:ea typeface="ＭＳ ゴシック" pitchFamily="49" charset="-128"/>
          </a:endParaRPr>
        </a:p>
        <a:p>
          <a:r>
            <a:rPr kumimoji="1" lang="ja-JP" altLang="en-US" sz="900">
              <a:solidFill>
                <a:schemeClr val="tx1"/>
              </a:solidFill>
              <a:latin typeface="ＭＳ ゴシック" pitchFamily="49" charset="-128"/>
              <a:ea typeface="ＭＳ ゴシック" pitchFamily="49" charset="-128"/>
            </a:rPr>
            <a:t>後期高齢者医療事業特別会計</a:t>
          </a:r>
          <a:r>
            <a:rPr kumimoji="1" lang="en-US" altLang="ja-JP" sz="900">
              <a:solidFill>
                <a:schemeClr val="tx1"/>
              </a:solidFill>
              <a:latin typeface="ＭＳ ゴシック" pitchFamily="49" charset="-128"/>
              <a:ea typeface="ＭＳ ゴシック" pitchFamily="49" charset="-128"/>
            </a:rPr>
            <a:t>…</a:t>
          </a:r>
          <a:r>
            <a:rPr kumimoji="1" lang="ja-JP" altLang="en-US" sz="900">
              <a:solidFill>
                <a:schemeClr val="tx1"/>
              </a:solidFill>
              <a:latin typeface="ＭＳ ゴシック" pitchFamily="49" charset="-128"/>
              <a:ea typeface="ＭＳ ゴシック" pitchFamily="49" charset="-128"/>
            </a:rPr>
            <a:t>平成</a:t>
          </a:r>
          <a:r>
            <a:rPr kumimoji="1" lang="en-US" altLang="ja-JP" sz="900">
              <a:solidFill>
                <a:schemeClr val="tx1"/>
              </a:solidFill>
              <a:latin typeface="ＭＳ ゴシック" pitchFamily="49" charset="-128"/>
              <a:ea typeface="ＭＳ ゴシック" pitchFamily="49" charset="-128"/>
            </a:rPr>
            <a:t>20</a:t>
          </a:r>
          <a:r>
            <a:rPr kumimoji="1" lang="ja-JP" altLang="en-US" sz="900">
              <a:solidFill>
                <a:schemeClr val="tx1"/>
              </a:solidFill>
              <a:latin typeface="ＭＳ ゴシック" pitchFamily="49" charset="-128"/>
              <a:ea typeface="ＭＳ ゴシック" pitchFamily="49" charset="-128"/>
            </a:rPr>
            <a:t>年度の制度創設以来、黒字決算が続いている。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a:extLst>
            <a:ext uri="{FF2B5EF4-FFF2-40B4-BE49-F238E27FC236}">
              <a16:creationId xmlns:a16="http://schemas.microsoft.com/office/drawing/2014/main" id="{00000000-0008-0000-0900-000013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a:extLst>
            <a:ext uri="{FF2B5EF4-FFF2-40B4-BE49-F238E27FC236}">
              <a16:creationId xmlns:a16="http://schemas.microsoft.com/office/drawing/2014/main" id="{00000000-0008-0000-0900-000014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大阪府池田市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solidFill>
                <a:schemeClr val="tx1"/>
              </a:solidFill>
              <a:latin typeface="ＭＳ ゴシック" pitchFamily="49" charset="-128"/>
              <a:ea typeface="ＭＳ ゴシック" pitchFamily="49" charset="-128"/>
            </a:rPr>
            <a:t>　一般会計が発行した地方債の元利償還金は、平成</a:t>
          </a:r>
          <a:r>
            <a:rPr kumimoji="1" lang="en-US" altLang="ja-JP" sz="1200">
              <a:solidFill>
                <a:schemeClr val="tx1"/>
              </a:solidFill>
              <a:latin typeface="ＭＳ ゴシック" pitchFamily="49" charset="-128"/>
              <a:ea typeface="ＭＳ ゴシック" pitchFamily="49" charset="-128"/>
            </a:rPr>
            <a:t>16</a:t>
          </a:r>
          <a:r>
            <a:rPr kumimoji="1" lang="ja-JP" altLang="en-US" sz="1200">
              <a:solidFill>
                <a:schemeClr val="tx1"/>
              </a:solidFill>
              <a:latin typeface="ＭＳ ゴシック" pitchFamily="49" charset="-128"/>
              <a:ea typeface="ＭＳ ゴシック" pitchFamily="49" charset="-128"/>
            </a:rPr>
            <a:t>年度発行の減税補填債や臨時財政対策債の元金償還完了などにより減少となった。</a:t>
          </a:r>
        </a:p>
        <a:p>
          <a:r>
            <a:rPr kumimoji="1" lang="ja-JP" altLang="en-US" sz="1200">
              <a:solidFill>
                <a:schemeClr val="tx1"/>
              </a:solidFill>
              <a:latin typeface="ＭＳ ゴシック" pitchFamily="49" charset="-128"/>
              <a:ea typeface="ＭＳ ゴシック" pitchFamily="49" charset="-128"/>
            </a:rPr>
            <a:t>　企業債の元利償還金に充当したと認められる一般会計からの繰入金については、病院事業の繰入金が減少したことから、元利償還金に対する繰入金も同様に減少となった。</a:t>
          </a:r>
        </a:p>
        <a:p>
          <a:r>
            <a:rPr kumimoji="1" lang="ja-JP" altLang="en-US" sz="1200">
              <a:solidFill>
                <a:schemeClr val="tx1"/>
              </a:solidFill>
              <a:latin typeface="ＭＳ ゴシック" pitchFamily="49" charset="-128"/>
              <a:ea typeface="ＭＳ ゴシック" pitchFamily="49" charset="-128"/>
            </a:rPr>
            <a:t>　また、元利償還金などから控除される都市計画事業のために発行した地方債等の元利償還金に充当した都市計画税、普通交付税の基準財政需要額に算入された地方債等の元利償還金についてはともに減少となった。</a:t>
          </a:r>
        </a:p>
        <a:p>
          <a:r>
            <a:rPr kumimoji="1" lang="ja-JP" altLang="en-US" sz="1200">
              <a:solidFill>
                <a:schemeClr val="tx1"/>
              </a:solidFill>
              <a:latin typeface="ＭＳ ゴシック" pitchFamily="49" charset="-128"/>
              <a:ea typeface="ＭＳ ゴシック" pitchFamily="49" charset="-128"/>
            </a:rPr>
            <a:t>　これらの結果、実質公債費比率の分子は増加となった。</a:t>
          </a: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　該当なし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大阪府池田市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ゴシック" pitchFamily="49" charset="-128"/>
              <a:ea typeface="ＭＳ ゴシック" pitchFamily="49" charset="-128"/>
            </a:rPr>
            <a:t>　</a:t>
          </a:r>
          <a:r>
            <a:rPr kumimoji="1" lang="ja-JP" altLang="en-US" sz="1200">
              <a:solidFill>
                <a:schemeClr val="tx1"/>
              </a:solidFill>
              <a:latin typeface="ＭＳ ゴシック" pitchFamily="49" charset="-128"/>
              <a:ea typeface="ＭＳ ゴシック" pitchFamily="49" charset="-128"/>
            </a:rPr>
            <a:t>将来負担額のうち一般会計の地方債現在高は、平成</a:t>
          </a:r>
          <a:r>
            <a:rPr kumimoji="1" lang="en-US" altLang="ja-JP" sz="1200">
              <a:solidFill>
                <a:schemeClr val="tx1"/>
              </a:solidFill>
              <a:latin typeface="ＭＳ ゴシック" pitchFamily="49" charset="-128"/>
              <a:ea typeface="ＭＳ ゴシック" pitchFamily="49" charset="-128"/>
            </a:rPr>
            <a:t>30</a:t>
          </a:r>
          <a:r>
            <a:rPr kumimoji="1" lang="ja-JP" altLang="en-US" sz="1200">
              <a:solidFill>
                <a:schemeClr val="tx1"/>
              </a:solidFill>
              <a:latin typeface="ＭＳ ゴシック" pitchFamily="49" charset="-128"/>
              <a:ea typeface="ＭＳ ゴシック" pitchFamily="49" charset="-128"/>
            </a:rPr>
            <a:t>年度から学校給食センターをはじめとした大型の建設事業等により３年連続の増加となり、令和２年度末残高は過去最大の残高となったが、令和５年度に引き続き今年度も、臨時財政対策債などの借入の減少により年度末残高が減少した。</a:t>
          </a:r>
        </a:p>
        <a:p>
          <a:r>
            <a:rPr kumimoji="1" lang="ja-JP" altLang="en-US" sz="1200">
              <a:solidFill>
                <a:schemeClr val="tx1"/>
              </a:solidFill>
              <a:latin typeface="ＭＳ ゴシック" pitchFamily="49" charset="-128"/>
              <a:ea typeface="ＭＳ ゴシック" pitchFamily="49" charset="-128"/>
            </a:rPr>
            <a:t>　公営企業債等繰入見込額は病院事業会計に経常損失が生じたものの、公共下水道事業会計の元利償還金に対する繰入割合が減少したことにより、減少となった。</a:t>
          </a:r>
        </a:p>
        <a:p>
          <a:r>
            <a:rPr kumimoji="1" lang="ja-JP" altLang="en-US" sz="1200">
              <a:solidFill>
                <a:schemeClr val="tx1"/>
              </a:solidFill>
              <a:latin typeface="ＭＳ ゴシック" pitchFamily="49" charset="-128"/>
              <a:ea typeface="ＭＳ ゴシック" pitchFamily="49" charset="-128"/>
            </a:rPr>
            <a:t>　将来的に普通交付税の基準財政需要額に算入される地方債の現在高は、令和３年度まで、交付税算入率が高い緊急防災・減災事業債などの増に伴い増加傾向が続いていたが、臨時財政対策債に係る算入の減などにより、前年度に引き続き今年度も減少した。</a:t>
          </a:r>
        </a:p>
        <a:p>
          <a:r>
            <a:rPr kumimoji="1" lang="ja-JP" altLang="en-US" sz="1200">
              <a:solidFill>
                <a:schemeClr val="tx1"/>
              </a:solidFill>
              <a:latin typeface="ＭＳ ゴシック" pitchFamily="49" charset="-128"/>
              <a:ea typeface="ＭＳ ゴシック" pitchFamily="49" charset="-128"/>
            </a:rPr>
            <a:t>　将来負担比率の分子は、充当可能基金や基準財政需要額算入見込額の減少等によって前年度と比べて増加した。</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大阪府池田市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市税収入の減少等による歳入減少に伴う財政調整基金の取崩しや、各基金の目的に応じた取崩しを行ったため、指定寄附金の積立や令和</a:t>
          </a:r>
          <a:r>
            <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年度決算における決算剰余金を積み立てたものの、基金全体としては</a:t>
          </a:r>
          <a:r>
            <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rPr>
            <a:t>13</a:t>
          </a:r>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億円の減となった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・社会保障関係経費の増大や公共施設の老朽化対策に伴い、中長期的に基金の減少が見込まれるため、計画的に事業を実施するため適正な基金管理に努める。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・みんなでつくるまち推進基金：暮らしやすく、個性豊かで活力に満ちた地域社会実現のための経費に充てる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・福祉基金：福祉施設の整備及び拡充並びに地域福祉の推進のための経費に充てる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・子ども・子育て基金：子ども・子育て家庭の支援推進施策に要する経費に充てる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・教育振興基金：幼稚園、小学校、中学校及び義務教育学校の教育並びに社会教育の振興のための経費に充てる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・世界に誇れる安全で安心なまちづくり基金：地域安全活動の推進のための経費に充てる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指定寄附金を各特定目的金に積み立てたものの、各基金の目的に応じた取崩しを行ったことにより、全体としては減となった</a:t>
          </a:r>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・公共施設の老朽化対策などにより、中長期的に基金の減少が見込まれるため、計画的に事業を実施するため適正な基金管理に努める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令和</a:t>
          </a:r>
          <a:r>
            <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年度決算における決算剰余金のうち</a:t>
          </a:r>
          <a:r>
            <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rPr>
            <a:t>1.5</a:t>
          </a:r>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億円を積み立てたものの、令和</a:t>
          </a:r>
          <a:r>
            <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年度に</a:t>
          </a:r>
          <a:r>
            <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rPr>
            <a:t>14</a:t>
          </a:r>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億円取り崩したことにより減となった</a:t>
          </a:r>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・社会保障関係経費の増大や公共施設の老朽化対策に伴う元利償還金の増加などにより、今後も減少が見込まれるが標準財政規模比の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％に達するように計画的な財政運営に努める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339A9336-F85E-47EB-85CF-A6361BCCA36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483996B5-9490-44A0-9A4B-DEEAD5B62AD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A18ECA26-4610-4B1E-922C-B0F2FC60D5B6}"/>
            </a:ext>
          </a:extLst>
        </xdr:cNvPr>
        <xdr:cNvSpPr/>
      </xdr:nvSpPr>
      <xdr:spPr>
        <a:xfrm>
          <a:off x="1149858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F027B7BF-B592-4B89-BE1F-165C5496A5D7}"/>
            </a:ext>
          </a:extLst>
        </xdr:cNvPr>
        <xdr:cNvSpPr/>
      </xdr:nvSpPr>
      <xdr:spPr>
        <a:xfrm>
          <a:off x="1283970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CAE736D3-FBFC-4C28-B4EE-5AE8620CE52D}"/>
            </a:ext>
          </a:extLst>
        </xdr:cNvPr>
        <xdr:cNvSpPr/>
      </xdr:nvSpPr>
      <xdr:spPr>
        <a:xfrm>
          <a:off x="1418082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06381A3A-7A07-4C03-BB17-28DE2ECD5C97}"/>
            </a:ext>
          </a:extLst>
        </xdr:cNvPr>
        <xdr:cNvSpPr/>
      </xdr:nvSpPr>
      <xdr:spPr>
        <a:xfrm>
          <a:off x="1552194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19E95332-C8FE-4D2C-A819-9A454B254D47}"/>
            </a:ext>
          </a:extLst>
        </xdr:cNvPr>
        <xdr:cNvSpPr/>
      </xdr:nvSpPr>
      <xdr:spPr>
        <a:xfrm>
          <a:off x="1686306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1F34E13D-55C3-4D5E-B0C5-96ACAA81F7F8}"/>
            </a:ext>
          </a:extLst>
        </xdr:cNvPr>
        <xdr:cNvSpPr/>
      </xdr:nvSpPr>
      <xdr:spPr>
        <a:xfrm>
          <a:off x="1149858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C9B1147A-FE07-4D9C-AE75-289E08ECE862}"/>
            </a:ext>
          </a:extLst>
        </xdr:cNvPr>
        <xdr:cNvSpPr/>
      </xdr:nvSpPr>
      <xdr:spPr>
        <a:xfrm>
          <a:off x="1283970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8D1257EC-9B88-4C0D-A89E-0BB7595852BC}"/>
            </a:ext>
          </a:extLst>
        </xdr:cNvPr>
        <xdr:cNvSpPr/>
      </xdr:nvSpPr>
      <xdr:spPr>
        <a:xfrm>
          <a:off x="1418082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4CB235C6-B6BC-4C52-A83F-76189F234409}"/>
            </a:ext>
          </a:extLst>
        </xdr:cNvPr>
        <xdr:cNvSpPr/>
      </xdr:nvSpPr>
      <xdr:spPr>
        <a:xfrm>
          <a:off x="1552194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215B800A-0B17-4B24-B0A2-9A55C7666E03}"/>
            </a:ext>
          </a:extLst>
        </xdr:cNvPr>
        <xdr:cNvSpPr/>
      </xdr:nvSpPr>
      <xdr:spPr>
        <a:xfrm>
          <a:off x="1686306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E8FC16E2-03D1-46B9-B678-F8769B59672E}"/>
            </a:ext>
          </a:extLst>
        </xdr:cNvPr>
        <xdr:cNvSpPr/>
      </xdr:nvSpPr>
      <xdr:spPr>
        <a:xfrm>
          <a:off x="355600" y="63500"/>
          <a:ext cx="11139805" cy="633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92AC2E08-1885-4497-BC97-F8D77392B73C}"/>
            </a:ext>
          </a:extLst>
        </xdr:cNvPr>
        <xdr:cNvSpPr/>
      </xdr:nvSpPr>
      <xdr:spPr>
        <a:xfrm>
          <a:off x="15013305" y="190500"/>
          <a:ext cx="347345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65127FC8-A36B-4264-8B8D-D6838650E15B}"/>
            </a:ext>
          </a:extLst>
        </xdr:cNvPr>
        <xdr:cNvSpPr/>
      </xdr:nvSpPr>
      <xdr:spPr>
        <a:xfrm>
          <a:off x="15015845" y="215900"/>
          <a:ext cx="34518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B8B20E5A-ADE5-4C45-8CB1-C2784E29257B}"/>
            </a:ext>
          </a:extLst>
        </xdr:cNvPr>
        <xdr:cNvSpPr/>
      </xdr:nvSpPr>
      <xdr:spPr>
        <a:xfrm>
          <a:off x="15041245" y="241300"/>
          <a:ext cx="3394710" cy="4425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大阪府池田市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1B2A8D7C-E841-411B-9218-500B7BD1C3D9}"/>
            </a:ext>
          </a:extLst>
        </xdr:cNvPr>
        <xdr:cNvSpPr/>
      </xdr:nvSpPr>
      <xdr:spPr>
        <a:xfrm>
          <a:off x="12539345" y="190500"/>
          <a:ext cx="234061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BEB0442D-58AC-43C2-ADF8-04E6A41677D1}"/>
            </a:ext>
          </a:extLst>
        </xdr:cNvPr>
        <xdr:cNvSpPr/>
      </xdr:nvSpPr>
      <xdr:spPr>
        <a:xfrm>
          <a:off x="12564745" y="215900"/>
          <a:ext cx="22961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CDB38925-4562-4B03-B92F-6C21D8EA94BA}"/>
            </a:ext>
          </a:extLst>
        </xdr:cNvPr>
        <xdr:cNvSpPr/>
      </xdr:nvSpPr>
      <xdr:spPr>
        <a:xfrm>
          <a:off x="12590145" y="241300"/>
          <a:ext cx="2261870" cy="45529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42E28636-3EC0-4C16-8288-D740517C3A87}"/>
            </a:ext>
          </a:extLst>
        </xdr:cNvPr>
        <xdr:cNvSpPr/>
      </xdr:nvSpPr>
      <xdr:spPr>
        <a:xfrm>
          <a:off x="436880" y="883285"/>
          <a:ext cx="8879205" cy="174371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B55D668A-5D6F-496A-8663-76969036CE8C}"/>
            </a:ext>
          </a:extLst>
        </xdr:cNvPr>
        <xdr:cNvSpPr/>
      </xdr:nvSpPr>
      <xdr:spPr>
        <a:xfrm>
          <a:off x="558165" y="915035"/>
          <a:ext cx="1214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0342A7EF-CFFC-48C0-B642-C42623DEC137}"/>
            </a:ext>
          </a:extLst>
        </xdr:cNvPr>
        <xdr:cNvSpPr/>
      </xdr:nvSpPr>
      <xdr:spPr>
        <a:xfrm>
          <a:off x="1731645" y="915035"/>
          <a:ext cx="117348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102,636
100,496
22.14
45,720,883
45,524,144
142,125
24,428,377
28,709,846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52937520-6245-408B-AF78-BD82697FB061}"/>
            </a:ext>
          </a:extLst>
        </xdr:cNvPr>
        <xdr:cNvSpPr/>
      </xdr:nvSpPr>
      <xdr:spPr>
        <a:xfrm>
          <a:off x="2905125" y="915035"/>
          <a:ext cx="1341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959C2EFB-B5E6-4A0A-AE55-5BB2595B7EB5}"/>
            </a:ext>
          </a:extLst>
        </xdr:cNvPr>
        <xdr:cNvSpPr/>
      </xdr:nvSpPr>
      <xdr:spPr>
        <a:xfrm>
          <a:off x="4246245" y="934085"/>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4F4AA387-15B8-465E-8649-5F771A29EAAC}"/>
            </a:ext>
          </a:extLst>
        </xdr:cNvPr>
        <xdr:cNvSpPr/>
      </xdr:nvSpPr>
      <xdr:spPr>
        <a:xfrm>
          <a:off x="6026785" y="934085"/>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D538BDDB-E87C-489E-8430-619A4789BA36}"/>
            </a:ext>
          </a:extLst>
        </xdr:cNvPr>
        <xdr:cNvSpPr/>
      </xdr:nvSpPr>
      <xdr:spPr>
        <a:xfrm>
          <a:off x="7200265" y="946785"/>
          <a:ext cx="56642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4A44F77E-0757-4668-994F-620AAA679636}"/>
            </a:ext>
          </a:extLst>
        </xdr:cNvPr>
        <xdr:cNvSpPr/>
      </xdr:nvSpPr>
      <xdr:spPr>
        <a:xfrm>
          <a:off x="4246245" y="1693545"/>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FEEB7446-E446-4D88-B678-67209A687974}"/>
            </a:ext>
          </a:extLst>
        </xdr:cNvPr>
        <xdr:cNvSpPr/>
      </xdr:nvSpPr>
      <xdr:spPr>
        <a:xfrm>
          <a:off x="6090285" y="1693545"/>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D0646BB6-409A-4AA1-B871-40B1259D44B5}"/>
            </a:ext>
          </a:extLst>
        </xdr:cNvPr>
        <xdr:cNvSpPr/>
      </xdr:nvSpPr>
      <xdr:spPr>
        <a:xfrm>
          <a:off x="9765665" y="883285"/>
          <a:ext cx="1341120" cy="12471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FCEE9F01-08CB-4AA9-AECB-03AA81DF049B}"/>
            </a:ext>
          </a:extLst>
        </xdr:cNvPr>
        <xdr:cNvSpPr/>
      </xdr:nvSpPr>
      <xdr:spPr>
        <a:xfrm>
          <a:off x="9987915" y="946785"/>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3D9B14DF-C35C-4FFB-ADE5-D3B94F661086}"/>
            </a:ext>
          </a:extLst>
        </xdr:cNvPr>
        <xdr:cNvSpPr/>
      </xdr:nvSpPr>
      <xdr:spPr>
        <a:xfrm>
          <a:off x="9987915" y="1209675"/>
          <a:ext cx="1173480" cy="509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2489F0AD-A48E-42C8-AB10-0E50547EFCFF}"/>
            </a:ext>
          </a:extLst>
        </xdr:cNvPr>
        <xdr:cNvSpPr/>
      </xdr:nvSpPr>
      <xdr:spPr>
        <a:xfrm>
          <a:off x="9987915" y="1544955"/>
          <a:ext cx="1292860" cy="636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C199D424-EC1E-4113-BAC9-966A5B31823F}"/>
            </a:ext>
          </a:extLst>
        </xdr:cNvPr>
        <xdr:cNvCxnSpPr/>
      </xdr:nvCxnSpPr>
      <xdr:spPr>
        <a:xfrm flipH="1">
          <a:off x="9825355" y="1035685"/>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B02733F6-E84B-4835-9000-ED26FEE88FBE}"/>
            </a:ext>
          </a:extLst>
        </xdr:cNvPr>
        <xdr:cNvSpPr/>
      </xdr:nvSpPr>
      <xdr:spPr>
        <a:xfrm>
          <a:off x="9879330" y="997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AD8E0BB3-1A55-4842-9069-40C272B364BD}"/>
            </a:ext>
          </a:extLst>
        </xdr:cNvPr>
        <xdr:cNvSpPr/>
      </xdr:nvSpPr>
      <xdr:spPr>
        <a:xfrm>
          <a:off x="9879330" y="12985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256964BC-B5AC-44EA-BDC3-C00E94F8D1CE}"/>
            </a:ext>
          </a:extLst>
        </xdr:cNvPr>
        <xdr:cNvCxnSpPr/>
      </xdr:nvCxnSpPr>
      <xdr:spPr>
        <a:xfrm>
          <a:off x="9923780" y="154495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0C7D0E7F-34E9-4890-842C-F997AFF210E2}"/>
            </a:ext>
          </a:extLst>
        </xdr:cNvPr>
        <xdr:cNvCxnSpPr/>
      </xdr:nvCxnSpPr>
      <xdr:spPr>
        <a:xfrm>
          <a:off x="9844405" y="154495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44AAB04E-861A-479C-9558-BE304EFFB585}"/>
            </a:ext>
          </a:extLst>
        </xdr:cNvPr>
        <xdr:cNvCxnSpPr/>
      </xdr:nvCxnSpPr>
      <xdr:spPr>
        <a:xfrm flipV="1">
          <a:off x="9923780" y="177927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FCFB88CB-2AE1-4E92-8356-22CED947CD05}"/>
            </a:ext>
          </a:extLst>
        </xdr:cNvPr>
        <xdr:cNvCxnSpPr/>
      </xdr:nvCxnSpPr>
      <xdr:spPr>
        <a:xfrm>
          <a:off x="9844405" y="191833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A8687F3B-0B19-492B-8569-7206C90731A9}"/>
            </a:ext>
          </a:extLst>
        </xdr:cNvPr>
        <xdr:cNvSpPr txBox="1"/>
      </xdr:nvSpPr>
      <xdr:spPr>
        <a:xfrm>
          <a:off x="419100" y="272478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AD6C43A5-6ED0-4572-A6C9-86335C50D340}"/>
            </a:ext>
          </a:extLst>
        </xdr:cNvPr>
        <xdr:cNvSpPr txBox="1"/>
      </xdr:nvSpPr>
      <xdr:spPr>
        <a:xfrm>
          <a:off x="419100" y="29622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1AFD1DE4-2E52-4E4E-940F-4FC4AD8CD451}"/>
            </a:ext>
          </a:extLst>
        </xdr:cNvPr>
        <xdr:cNvSpPr txBox="1"/>
      </xdr:nvSpPr>
      <xdr:spPr>
        <a:xfrm>
          <a:off x="419100" y="319595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6F11D635-3190-4156-8661-6051336D325A}"/>
            </a:ext>
          </a:extLst>
        </xdr:cNvPr>
        <xdr:cNvSpPr txBox="1"/>
      </xdr:nvSpPr>
      <xdr:spPr>
        <a:xfrm>
          <a:off x="419100" y="343344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DE55649B-87D2-4341-AE54-93409B97C106}"/>
            </a:ext>
          </a:extLst>
        </xdr:cNvPr>
        <xdr:cNvSpPr txBox="1"/>
      </xdr:nvSpPr>
      <xdr:spPr>
        <a:xfrm>
          <a:off x="419100" y="367093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54A104F2-B28B-41A6-8E21-AF251F79D334}"/>
            </a:ext>
          </a:extLst>
        </xdr:cNvPr>
        <xdr:cNvSpPr/>
      </xdr:nvSpPr>
      <xdr:spPr>
        <a:xfrm>
          <a:off x="1127125" y="4180205"/>
          <a:ext cx="373888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1A917D24-4471-4B31-8B90-3794AB38283B}"/>
            </a:ext>
          </a:extLst>
        </xdr:cNvPr>
        <xdr:cNvSpPr/>
      </xdr:nvSpPr>
      <xdr:spPr>
        <a:xfrm>
          <a:off x="1774684" y="4538917"/>
          <a:ext cx="1514121"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86F1CD83-FB8B-4CED-8DC2-F59AAF4EAA72}"/>
            </a:ext>
          </a:extLst>
        </xdr:cNvPr>
        <xdr:cNvSpPr/>
      </xdr:nvSpPr>
      <xdr:spPr>
        <a:xfrm>
          <a:off x="3387084" y="4522246"/>
          <a:ext cx="740421"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[ 68.7</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83B2901C-8501-429B-BE3E-8F196EDC1B49}"/>
            </a:ext>
          </a:extLst>
        </xdr:cNvPr>
        <xdr:cNvSpPr/>
      </xdr:nvSpPr>
      <xdr:spPr>
        <a:xfrm>
          <a:off x="481520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4E5ED605-CBB6-4A51-B5F4-65728B87BCFB}"/>
            </a:ext>
          </a:extLst>
        </xdr:cNvPr>
        <xdr:cNvSpPr/>
      </xdr:nvSpPr>
      <xdr:spPr>
        <a:xfrm>
          <a:off x="481520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0D365079-D6E7-4FB8-8F0A-A3D29D2A24C8}"/>
            </a:ext>
          </a:extLst>
        </xdr:cNvPr>
        <xdr:cNvSpPr/>
      </xdr:nvSpPr>
      <xdr:spPr>
        <a:xfrm>
          <a:off x="615632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8D044C73-E361-4244-B1EE-7B797825332C}"/>
            </a:ext>
          </a:extLst>
        </xdr:cNvPr>
        <xdr:cNvSpPr/>
      </xdr:nvSpPr>
      <xdr:spPr>
        <a:xfrm>
          <a:off x="615632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337182D1-93A3-4AB2-A643-1EC3DD74B247}"/>
            </a:ext>
          </a:extLst>
        </xdr:cNvPr>
        <xdr:cNvSpPr/>
      </xdr:nvSpPr>
      <xdr:spPr>
        <a:xfrm>
          <a:off x="762444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60913DE9-FA82-4A91-AAD1-C1E4C44F3658}"/>
            </a:ext>
          </a:extLst>
        </xdr:cNvPr>
        <xdr:cNvSpPr/>
      </xdr:nvSpPr>
      <xdr:spPr>
        <a:xfrm>
          <a:off x="762444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BC81B0D6-1201-4E9B-B16A-89A098641818}"/>
            </a:ext>
          </a:extLst>
        </xdr:cNvPr>
        <xdr:cNvSpPr/>
      </xdr:nvSpPr>
      <xdr:spPr>
        <a:xfrm>
          <a:off x="1127125" y="4859655"/>
          <a:ext cx="373888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CE31C278-9385-4B9C-99A3-24D09C0901DE}"/>
            </a:ext>
          </a:extLst>
        </xdr:cNvPr>
        <xdr:cNvSpPr/>
      </xdr:nvSpPr>
      <xdr:spPr>
        <a:xfrm>
          <a:off x="5109845" y="485965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979FB825-6126-49DD-8F06-7A464E63DD7A}"/>
            </a:ext>
          </a:extLst>
        </xdr:cNvPr>
        <xdr:cNvSpPr/>
      </xdr:nvSpPr>
      <xdr:spPr>
        <a:xfrm>
          <a:off x="5109845" y="492315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5746125D-F75C-4A84-824E-3D9F7A7120D6}"/>
            </a:ext>
          </a:extLst>
        </xdr:cNvPr>
        <xdr:cNvSpPr txBox="1"/>
      </xdr:nvSpPr>
      <xdr:spPr>
        <a:xfrm>
          <a:off x="5163185" y="514413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昭和</a:t>
          </a:r>
          <a:r>
            <a:rPr kumimoji="1" lang="en-US" altLang="ja-JP" sz="1100">
              <a:latin typeface="ＭＳ Ｐゴシック" panose="020B0600070205080204" pitchFamily="50" charset="-128"/>
              <a:ea typeface="ＭＳ Ｐゴシック" panose="020B0600070205080204" pitchFamily="50" charset="-128"/>
            </a:rPr>
            <a:t>40</a:t>
          </a:r>
          <a:r>
            <a:rPr kumimoji="1" lang="ja-JP" altLang="en-US" sz="1100">
              <a:latin typeface="ＭＳ Ｐゴシック" panose="020B0600070205080204" pitchFamily="50" charset="-128"/>
              <a:ea typeface="ＭＳ Ｐゴシック" panose="020B0600070205080204" pitchFamily="50" charset="-128"/>
            </a:rPr>
            <a:t>年代から</a:t>
          </a:r>
          <a:r>
            <a:rPr kumimoji="1" lang="en-US" altLang="ja-JP" sz="1100">
              <a:latin typeface="ＭＳ Ｐゴシック" panose="020B0600070205080204" pitchFamily="50" charset="-128"/>
              <a:ea typeface="ＭＳ Ｐゴシック" panose="020B0600070205080204" pitchFamily="50" charset="-128"/>
            </a:rPr>
            <a:t>50</a:t>
          </a:r>
          <a:r>
            <a:rPr kumimoji="1" lang="ja-JP" altLang="en-US" sz="1100">
              <a:latin typeface="ＭＳ Ｐゴシック" panose="020B0600070205080204" pitchFamily="50" charset="-128"/>
              <a:ea typeface="ＭＳ Ｐゴシック" panose="020B0600070205080204" pitchFamily="50" charset="-128"/>
            </a:rPr>
            <a:t>年代にかけて整備された施設について全体的に老朽化が進んでおり、有形固定資産減価償却率は類似団体内平均値と比較して高い水準を推移している。</a:t>
          </a:r>
        </a:p>
        <a:p>
          <a:r>
            <a:rPr kumimoji="1" lang="ja-JP" altLang="en-US" sz="1100">
              <a:latin typeface="ＭＳ Ｐゴシック" panose="020B0600070205080204" pitchFamily="50" charset="-128"/>
              <a:ea typeface="ＭＳ Ｐゴシック" panose="020B0600070205080204" pitchFamily="50" charset="-128"/>
            </a:rPr>
            <a:t>　公共施設等総合管理計画や個別施設計画に基づき公共施設等のマネジメントに取り組んでおり、今後も公共施設の適正管理を推進する。</a:t>
          </a: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C31C8410-2577-4C17-96EC-5E5081ECF38F}"/>
            </a:ext>
          </a:extLst>
        </xdr:cNvPr>
        <xdr:cNvSpPr txBox="1"/>
      </xdr:nvSpPr>
      <xdr:spPr>
        <a:xfrm>
          <a:off x="1104265" y="467296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9EC8BDCF-16BE-457D-A423-A4E98922803E}"/>
            </a:ext>
          </a:extLst>
        </xdr:cNvPr>
        <xdr:cNvCxnSpPr/>
      </xdr:nvCxnSpPr>
      <xdr:spPr>
        <a:xfrm>
          <a:off x="1127125" y="697293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61" name="テキスト ボックス 60">
          <a:extLst>
            <a:ext uri="{FF2B5EF4-FFF2-40B4-BE49-F238E27FC236}">
              <a16:creationId xmlns:a16="http://schemas.microsoft.com/office/drawing/2014/main" id="{547E11F1-1179-4824-A898-AFF0120E009C}"/>
            </a:ext>
          </a:extLst>
        </xdr:cNvPr>
        <xdr:cNvSpPr txBox="1"/>
      </xdr:nvSpPr>
      <xdr:spPr>
        <a:xfrm>
          <a:off x="721516" y="687913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62" name="直線コネクタ 61">
          <a:extLst>
            <a:ext uri="{FF2B5EF4-FFF2-40B4-BE49-F238E27FC236}">
              <a16:creationId xmlns:a16="http://schemas.microsoft.com/office/drawing/2014/main" id="{560987C8-1729-456F-8C0D-5B59FB784782}"/>
            </a:ext>
          </a:extLst>
        </xdr:cNvPr>
        <xdr:cNvCxnSpPr/>
      </xdr:nvCxnSpPr>
      <xdr:spPr>
        <a:xfrm>
          <a:off x="1127125" y="6620722"/>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63" name="テキスト ボックス 62">
          <a:extLst>
            <a:ext uri="{FF2B5EF4-FFF2-40B4-BE49-F238E27FC236}">
              <a16:creationId xmlns:a16="http://schemas.microsoft.com/office/drawing/2014/main" id="{428A6B81-291A-4650-8392-B1B988674F40}"/>
            </a:ext>
          </a:extLst>
        </xdr:cNvPr>
        <xdr:cNvSpPr txBox="1"/>
      </xdr:nvSpPr>
      <xdr:spPr>
        <a:xfrm>
          <a:off x="772811" y="652692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64" name="直線コネクタ 63">
          <a:extLst>
            <a:ext uri="{FF2B5EF4-FFF2-40B4-BE49-F238E27FC236}">
              <a16:creationId xmlns:a16="http://schemas.microsoft.com/office/drawing/2014/main" id="{9AB6294F-B54C-4897-A40E-05410B7A8747}"/>
            </a:ext>
          </a:extLst>
        </xdr:cNvPr>
        <xdr:cNvCxnSpPr/>
      </xdr:nvCxnSpPr>
      <xdr:spPr>
        <a:xfrm>
          <a:off x="1127125" y="6268508"/>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65" name="テキスト ボックス 64">
          <a:extLst>
            <a:ext uri="{FF2B5EF4-FFF2-40B4-BE49-F238E27FC236}">
              <a16:creationId xmlns:a16="http://schemas.microsoft.com/office/drawing/2014/main" id="{EB5604A6-59A0-4FCB-A63C-7B6D4251783E}"/>
            </a:ext>
          </a:extLst>
        </xdr:cNvPr>
        <xdr:cNvSpPr txBox="1"/>
      </xdr:nvSpPr>
      <xdr:spPr>
        <a:xfrm>
          <a:off x="772811" y="617470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66" name="直線コネクタ 65">
          <a:extLst>
            <a:ext uri="{FF2B5EF4-FFF2-40B4-BE49-F238E27FC236}">
              <a16:creationId xmlns:a16="http://schemas.microsoft.com/office/drawing/2014/main" id="{9F3313C0-1B16-45F6-AE97-5516F1679ED7}"/>
            </a:ext>
          </a:extLst>
        </xdr:cNvPr>
        <xdr:cNvCxnSpPr/>
      </xdr:nvCxnSpPr>
      <xdr:spPr>
        <a:xfrm>
          <a:off x="1127125" y="591629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67" name="テキスト ボックス 66">
          <a:extLst>
            <a:ext uri="{FF2B5EF4-FFF2-40B4-BE49-F238E27FC236}">
              <a16:creationId xmlns:a16="http://schemas.microsoft.com/office/drawing/2014/main" id="{7BE74F25-E662-4E2D-8C9E-6AC715458E22}"/>
            </a:ext>
          </a:extLst>
        </xdr:cNvPr>
        <xdr:cNvSpPr txBox="1"/>
      </xdr:nvSpPr>
      <xdr:spPr>
        <a:xfrm>
          <a:off x="772811" y="582249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68" name="直線コネクタ 67">
          <a:extLst>
            <a:ext uri="{FF2B5EF4-FFF2-40B4-BE49-F238E27FC236}">
              <a16:creationId xmlns:a16="http://schemas.microsoft.com/office/drawing/2014/main" id="{863FE859-BED5-4843-A574-21EEB1E6C162}"/>
            </a:ext>
          </a:extLst>
        </xdr:cNvPr>
        <xdr:cNvCxnSpPr/>
      </xdr:nvCxnSpPr>
      <xdr:spPr>
        <a:xfrm>
          <a:off x="1127125" y="5564082"/>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69" name="テキスト ボックス 68">
          <a:extLst>
            <a:ext uri="{FF2B5EF4-FFF2-40B4-BE49-F238E27FC236}">
              <a16:creationId xmlns:a16="http://schemas.microsoft.com/office/drawing/2014/main" id="{FCEAD872-3958-4914-BEBC-03BABBC6C86B}"/>
            </a:ext>
          </a:extLst>
        </xdr:cNvPr>
        <xdr:cNvSpPr txBox="1"/>
      </xdr:nvSpPr>
      <xdr:spPr>
        <a:xfrm>
          <a:off x="772811" y="547028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70" name="直線コネクタ 69">
          <a:extLst>
            <a:ext uri="{FF2B5EF4-FFF2-40B4-BE49-F238E27FC236}">
              <a16:creationId xmlns:a16="http://schemas.microsoft.com/office/drawing/2014/main" id="{9503B74D-2029-4262-BE58-DDB092BF2EA2}"/>
            </a:ext>
          </a:extLst>
        </xdr:cNvPr>
        <xdr:cNvCxnSpPr/>
      </xdr:nvCxnSpPr>
      <xdr:spPr>
        <a:xfrm>
          <a:off x="1127125" y="5211868"/>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71" name="テキスト ボックス 70">
          <a:extLst>
            <a:ext uri="{FF2B5EF4-FFF2-40B4-BE49-F238E27FC236}">
              <a16:creationId xmlns:a16="http://schemas.microsoft.com/office/drawing/2014/main" id="{C7434D11-6B1C-4972-822F-4040AF9F64B6}"/>
            </a:ext>
          </a:extLst>
        </xdr:cNvPr>
        <xdr:cNvSpPr txBox="1"/>
      </xdr:nvSpPr>
      <xdr:spPr>
        <a:xfrm>
          <a:off x="772811" y="512187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2" name="直線コネクタ 71">
          <a:extLst>
            <a:ext uri="{FF2B5EF4-FFF2-40B4-BE49-F238E27FC236}">
              <a16:creationId xmlns:a16="http://schemas.microsoft.com/office/drawing/2014/main" id="{136B3AD9-5CBE-44BC-84E8-5F401D36EC44}"/>
            </a:ext>
          </a:extLst>
        </xdr:cNvPr>
        <xdr:cNvCxnSpPr/>
      </xdr:nvCxnSpPr>
      <xdr:spPr>
        <a:xfrm>
          <a:off x="1127125" y="485965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3" name="テキスト ボックス 72">
          <a:extLst>
            <a:ext uri="{FF2B5EF4-FFF2-40B4-BE49-F238E27FC236}">
              <a16:creationId xmlns:a16="http://schemas.microsoft.com/office/drawing/2014/main" id="{35E8B6CB-51A5-4F67-A22E-A5A277206FE9}"/>
            </a:ext>
          </a:extLst>
        </xdr:cNvPr>
        <xdr:cNvSpPr txBox="1"/>
      </xdr:nvSpPr>
      <xdr:spPr>
        <a:xfrm>
          <a:off x="772811" y="476966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4" name="有形固定資産減価償却率グラフ枠">
          <a:extLst>
            <a:ext uri="{FF2B5EF4-FFF2-40B4-BE49-F238E27FC236}">
              <a16:creationId xmlns:a16="http://schemas.microsoft.com/office/drawing/2014/main" id="{81A4465B-B696-4F6A-88FA-0B0D69E44DCB}"/>
            </a:ext>
          </a:extLst>
        </xdr:cNvPr>
        <xdr:cNvSpPr/>
      </xdr:nvSpPr>
      <xdr:spPr>
        <a:xfrm>
          <a:off x="1127125" y="4859655"/>
          <a:ext cx="373888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26035</xdr:rowOff>
    </xdr:from>
    <xdr:to>
      <xdr:col>23</xdr:col>
      <xdr:colOff>85090</xdr:colOff>
      <xdr:row>33</xdr:row>
      <xdr:rowOff>85302</xdr:rowOff>
    </xdr:to>
    <xdr:cxnSp macro="">
      <xdr:nvCxnSpPr>
        <xdr:cNvPr id="75" name="直線コネクタ 74">
          <a:extLst>
            <a:ext uri="{FF2B5EF4-FFF2-40B4-BE49-F238E27FC236}">
              <a16:creationId xmlns:a16="http://schemas.microsoft.com/office/drawing/2014/main" id="{6A9F4660-7DEF-47FF-84CD-B7C47E502261}"/>
            </a:ext>
          </a:extLst>
        </xdr:cNvPr>
        <xdr:cNvCxnSpPr/>
      </xdr:nvCxnSpPr>
      <xdr:spPr>
        <a:xfrm flipV="1">
          <a:off x="4206240" y="5154295"/>
          <a:ext cx="1270" cy="12327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89129</xdr:rowOff>
    </xdr:from>
    <xdr:ext cx="405111" cy="259045"/>
    <xdr:sp macro="" textlink="">
      <xdr:nvSpPr>
        <xdr:cNvPr id="76" name="有形固定資産減価償却率最小値テキスト">
          <a:extLst>
            <a:ext uri="{FF2B5EF4-FFF2-40B4-BE49-F238E27FC236}">
              <a16:creationId xmlns:a16="http://schemas.microsoft.com/office/drawing/2014/main" id="{8A7E3897-1A00-44B8-A432-3906F973D81C}"/>
            </a:ext>
          </a:extLst>
        </xdr:cNvPr>
        <xdr:cNvSpPr txBox="1"/>
      </xdr:nvSpPr>
      <xdr:spPr>
        <a:xfrm>
          <a:off x="4258945" y="63908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85302</xdr:rowOff>
    </xdr:from>
    <xdr:to>
      <xdr:col>23</xdr:col>
      <xdr:colOff>174625</xdr:colOff>
      <xdr:row>33</xdr:row>
      <xdr:rowOff>85302</xdr:rowOff>
    </xdr:to>
    <xdr:cxnSp macro="">
      <xdr:nvCxnSpPr>
        <xdr:cNvPr id="77" name="直線コネクタ 76">
          <a:extLst>
            <a:ext uri="{FF2B5EF4-FFF2-40B4-BE49-F238E27FC236}">
              <a16:creationId xmlns:a16="http://schemas.microsoft.com/office/drawing/2014/main" id="{A4F9943F-11CA-4B67-830C-BB999563C903}"/>
            </a:ext>
          </a:extLst>
        </xdr:cNvPr>
        <xdr:cNvCxnSpPr/>
      </xdr:nvCxnSpPr>
      <xdr:spPr>
        <a:xfrm>
          <a:off x="4119245" y="6387042"/>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144162</xdr:rowOff>
    </xdr:from>
    <xdr:ext cx="405111" cy="259045"/>
    <xdr:sp macro="" textlink="">
      <xdr:nvSpPr>
        <xdr:cNvPr id="78" name="有形固定資産減価償却率最大値テキスト">
          <a:extLst>
            <a:ext uri="{FF2B5EF4-FFF2-40B4-BE49-F238E27FC236}">
              <a16:creationId xmlns:a16="http://schemas.microsoft.com/office/drawing/2014/main" id="{4D0F15F2-CCD3-49A9-B7BD-D94186225EFF}"/>
            </a:ext>
          </a:extLst>
        </xdr:cNvPr>
        <xdr:cNvSpPr txBox="1"/>
      </xdr:nvSpPr>
      <xdr:spPr>
        <a:xfrm>
          <a:off x="4258945" y="4937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26035</xdr:rowOff>
    </xdr:from>
    <xdr:to>
      <xdr:col>23</xdr:col>
      <xdr:colOff>174625</xdr:colOff>
      <xdr:row>26</xdr:row>
      <xdr:rowOff>26035</xdr:rowOff>
    </xdr:to>
    <xdr:cxnSp macro="">
      <xdr:nvCxnSpPr>
        <xdr:cNvPr id="79" name="直線コネクタ 78">
          <a:extLst>
            <a:ext uri="{FF2B5EF4-FFF2-40B4-BE49-F238E27FC236}">
              <a16:creationId xmlns:a16="http://schemas.microsoft.com/office/drawing/2014/main" id="{4215AA8E-76A6-46ED-BADC-60BFB8371D6E}"/>
            </a:ext>
          </a:extLst>
        </xdr:cNvPr>
        <xdr:cNvCxnSpPr/>
      </xdr:nvCxnSpPr>
      <xdr:spPr>
        <a:xfrm>
          <a:off x="4119245" y="5154295"/>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28</xdr:row>
      <xdr:rowOff>120667</xdr:rowOff>
    </xdr:from>
    <xdr:ext cx="405111" cy="259045"/>
    <xdr:sp macro="" textlink="">
      <xdr:nvSpPr>
        <xdr:cNvPr id="80" name="有形固定資産減価償却率平均値テキスト">
          <a:extLst>
            <a:ext uri="{FF2B5EF4-FFF2-40B4-BE49-F238E27FC236}">
              <a16:creationId xmlns:a16="http://schemas.microsoft.com/office/drawing/2014/main" id="{D3053E43-E339-444F-A177-1A60AB894B98}"/>
            </a:ext>
          </a:extLst>
        </xdr:cNvPr>
        <xdr:cNvSpPr txBox="1"/>
      </xdr:nvSpPr>
      <xdr:spPr>
        <a:xfrm>
          <a:off x="4258945" y="55842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97790</xdr:rowOff>
    </xdr:from>
    <xdr:to>
      <xdr:col>23</xdr:col>
      <xdr:colOff>136525</xdr:colOff>
      <xdr:row>30</xdr:row>
      <xdr:rowOff>27940</xdr:rowOff>
    </xdr:to>
    <xdr:sp macro="" textlink="">
      <xdr:nvSpPr>
        <xdr:cNvPr id="81" name="フローチャート: 判断 80">
          <a:extLst>
            <a:ext uri="{FF2B5EF4-FFF2-40B4-BE49-F238E27FC236}">
              <a16:creationId xmlns:a16="http://schemas.microsoft.com/office/drawing/2014/main" id="{31ACFD37-8570-4ED1-8E08-BC1C2B14F234}"/>
            </a:ext>
          </a:extLst>
        </xdr:cNvPr>
        <xdr:cNvSpPr/>
      </xdr:nvSpPr>
      <xdr:spPr>
        <a:xfrm>
          <a:off x="4157345" y="57289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29</xdr:row>
      <xdr:rowOff>76200</xdr:rowOff>
    </xdr:from>
    <xdr:to>
      <xdr:col>19</xdr:col>
      <xdr:colOff>187325</xdr:colOff>
      <xdr:row>30</xdr:row>
      <xdr:rowOff>6350</xdr:rowOff>
    </xdr:to>
    <xdr:sp macro="" textlink="">
      <xdr:nvSpPr>
        <xdr:cNvPr id="82" name="フローチャート: 判断 81">
          <a:extLst>
            <a:ext uri="{FF2B5EF4-FFF2-40B4-BE49-F238E27FC236}">
              <a16:creationId xmlns:a16="http://schemas.microsoft.com/office/drawing/2014/main" id="{29926813-B7CE-4DF8-ACC1-FEE99D8213D6}"/>
            </a:ext>
          </a:extLst>
        </xdr:cNvPr>
        <xdr:cNvSpPr/>
      </xdr:nvSpPr>
      <xdr:spPr>
        <a:xfrm>
          <a:off x="3537585" y="570738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22225</xdr:rowOff>
    </xdr:from>
    <xdr:to>
      <xdr:col>15</xdr:col>
      <xdr:colOff>187325</xdr:colOff>
      <xdr:row>29</xdr:row>
      <xdr:rowOff>123825</xdr:rowOff>
    </xdr:to>
    <xdr:sp macro="" textlink="">
      <xdr:nvSpPr>
        <xdr:cNvPr id="83" name="フローチャート: 判断 82">
          <a:extLst>
            <a:ext uri="{FF2B5EF4-FFF2-40B4-BE49-F238E27FC236}">
              <a16:creationId xmlns:a16="http://schemas.microsoft.com/office/drawing/2014/main" id="{975D021A-27BC-40C6-B947-360F5D7A6355}"/>
            </a:ext>
          </a:extLst>
        </xdr:cNvPr>
        <xdr:cNvSpPr/>
      </xdr:nvSpPr>
      <xdr:spPr>
        <a:xfrm>
          <a:off x="2867025" y="565340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28</xdr:row>
      <xdr:rowOff>164888</xdr:rowOff>
    </xdr:from>
    <xdr:to>
      <xdr:col>11</xdr:col>
      <xdr:colOff>187325</xdr:colOff>
      <xdr:row>29</xdr:row>
      <xdr:rowOff>95038</xdr:rowOff>
    </xdr:to>
    <xdr:sp macro="" textlink="">
      <xdr:nvSpPr>
        <xdr:cNvPr id="84" name="フローチャート: 判断 83">
          <a:extLst>
            <a:ext uri="{FF2B5EF4-FFF2-40B4-BE49-F238E27FC236}">
              <a16:creationId xmlns:a16="http://schemas.microsoft.com/office/drawing/2014/main" id="{E56EDB77-7FCA-44FA-8D01-9E35BFA4F53E}"/>
            </a:ext>
          </a:extLst>
        </xdr:cNvPr>
        <xdr:cNvSpPr/>
      </xdr:nvSpPr>
      <xdr:spPr>
        <a:xfrm>
          <a:off x="2196465" y="562842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28</xdr:row>
      <xdr:rowOff>161290</xdr:rowOff>
    </xdr:from>
    <xdr:to>
      <xdr:col>7</xdr:col>
      <xdr:colOff>187325</xdr:colOff>
      <xdr:row>29</xdr:row>
      <xdr:rowOff>91440</xdr:rowOff>
    </xdr:to>
    <xdr:sp macro="" textlink="">
      <xdr:nvSpPr>
        <xdr:cNvPr id="85" name="フローチャート: 判断 84">
          <a:extLst>
            <a:ext uri="{FF2B5EF4-FFF2-40B4-BE49-F238E27FC236}">
              <a16:creationId xmlns:a16="http://schemas.microsoft.com/office/drawing/2014/main" id="{90151E19-EA5A-49D2-966F-CFEDAA488699}"/>
            </a:ext>
          </a:extLst>
        </xdr:cNvPr>
        <xdr:cNvSpPr/>
      </xdr:nvSpPr>
      <xdr:spPr>
        <a:xfrm>
          <a:off x="1525905" y="562483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A1C69BB4-E37A-42F1-ADDF-D8F398A71628}"/>
            </a:ext>
          </a:extLst>
        </xdr:cNvPr>
        <xdr:cNvSpPr txBox="1"/>
      </xdr:nvSpPr>
      <xdr:spPr>
        <a:xfrm>
          <a:off x="405320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496188BD-6C17-41F5-B132-2455F3274E5B}"/>
            </a:ext>
          </a:extLst>
        </xdr:cNvPr>
        <xdr:cNvSpPr txBox="1"/>
      </xdr:nvSpPr>
      <xdr:spPr>
        <a:xfrm>
          <a:off x="343344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C39DBAF4-52CF-4EA0-B66A-AD437E842CE9}"/>
            </a:ext>
          </a:extLst>
        </xdr:cNvPr>
        <xdr:cNvSpPr txBox="1"/>
      </xdr:nvSpPr>
      <xdr:spPr>
        <a:xfrm>
          <a:off x="276288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3278212C-8A1E-4FF3-826E-FAD78642A2C7}"/>
            </a:ext>
          </a:extLst>
        </xdr:cNvPr>
        <xdr:cNvSpPr txBox="1"/>
      </xdr:nvSpPr>
      <xdr:spPr>
        <a:xfrm>
          <a:off x="209232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E37EE16A-8B11-4B38-8A20-B53447A9634B}"/>
            </a:ext>
          </a:extLst>
        </xdr:cNvPr>
        <xdr:cNvSpPr txBox="1"/>
      </xdr:nvSpPr>
      <xdr:spPr>
        <a:xfrm>
          <a:off x="142176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19897</xdr:rowOff>
    </xdr:from>
    <xdr:to>
      <xdr:col>23</xdr:col>
      <xdr:colOff>136525</xdr:colOff>
      <xdr:row>30</xdr:row>
      <xdr:rowOff>121497</xdr:rowOff>
    </xdr:to>
    <xdr:sp macro="" textlink="">
      <xdr:nvSpPr>
        <xdr:cNvPr id="91" name="楕円 90">
          <a:extLst>
            <a:ext uri="{FF2B5EF4-FFF2-40B4-BE49-F238E27FC236}">
              <a16:creationId xmlns:a16="http://schemas.microsoft.com/office/drawing/2014/main" id="{C8E03EBC-2601-4FFE-8A71-6045D3DC347B}"/>
            </a:ext>
          </a:extLst>
        </xdr:cNvPr>
        <xdr:cNvSpPr/>
      </xdr:nvSpPr>
      <xdr:spPr>
        <a:xfrm>
          <a:off x="4157345" y="5818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29</xdr:row>
      <xdr:rowOff>169774</xdr:rowOff>
    </xdr:from>
    <xdr:ext cx="405111" cy="259045"/>
    <xdr:sp macro="" textlink="">
      <xdr:nvSpPr>
        <xdr:cNvPr id="92" name="有形固定資産減価償却率該当値テキスト">
          <a:extLst>
            <a:ext uri="{FF2B5EF4-FFF2-40B4-BE49-F238E27FC236}">
              <a16:creationId xmlns:a16="http://schemas.microsoft.com/office/drawing/2014/main" id="{50D351B5-42A4-4DF5-BBCA-FCD483FA283D}"/>
            </a:ext>
          </a:extLst>
        </xdr:cNvPr>
        <xdr:cNvSpPr txBox="1"/>
      </xdr:nvSpPr>
      <xdr:spPr>
        <a:xfrm>
          <a:off x="4258945" y="58009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29</xdr:row>
      <xdr:rowOff>155363</xdr:rowOff>
    </xdr:from>
    <xdr:to>
      <xdr:col>19</xdr:col>
      <xdr:colOff>187325</xdr:colOff>
      <xdr:row>30</xdr:row>
      <xdr:rowOff>85513</xdr:rowOff>
    </xdr:to>
    <xdr:sp macro="" textlink="">
      <xdr:nvSpPr>
        <xdr:cNvPr id="93" name="楕円 92">
          <a:extLst>
            <a:ext uri="{FF2B5EF4-FFF2-40B4-BE49-F238E27FC236}">
              <a16:creationId xmlns:a16="http://schemas.microsoft.com/office/drawing/2014/main" id="{04264DAD-3408-49EC-822E-FBC4CC22DE1E}"/>
            </a:ext>
          </a:extLst>
        </xdr:cNvPr>
        <xdr:cNvSpPr/>
      </xdr:nvSpPr>
      <xdr:spPr>
        <a:xfrm>
          <a:off x="3537585" y="578654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34713</xdr:rowOff>
    </xdr:from>
    <xdr:to>
      <xdr:col>23</xdr:col>
      <xdr:colOff>85725</xdr:colOff>
      <xdr:row>30</xdr:row>
      <xdr:rowOff>70697</xdr:rowOff>
    </xdr:to>
    <xdr:cxnSp macro="">
      <xdr:nvCxnSpPr>
        <xdr:cNvPr id="94" name="直線コネクタ 93">
          <a:extLst>
            <a:ext uri="{FF2B5EF4-FFF2-40B4-BE49-F238E27FC236}">
              <a16:creationId xmlns:a16="http://schemas.microsoft.com/office/drawing/2014/main" id="{68A270F5-E3EA-4460-8F31-3D3B2512305B}"/>
            </a:ext>
          </a:extLst>
        </xdr:cNvPr>
        <xdr:cNvCxnSpPr/>
      </xdr:nvCxnSpPr>
      <xdr:spPr>
        <a:xfrm>
          <a:off x="3588385" y="5833533"/>
          <a:ext cx="619760" cy="359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29</xdr:row>
      <xdr:rowOff>104987</xdr:rowOff>
    </xdr:from>
    <xdr:to>
      <xdr:col>15</xdr:col>
      <xdr:colOff>187325</xdr:colOff>
      <xdr:row>30</xdr:row>
      <xdr:rowOff>35137</xdr:rowOff>
    </xdr:to>
    <xdr:sp macro="" textlink="">
      <xdr:nvSpPr>
        <xdr:cNvPr id="95" name="楕円 94">
          <a:extLst>
            <a:ext uri="{FF2B5EF4-FFF2-40B4-BE49-F238E27FC236}">
              <a16:creationId xmlns:a16="http://schemas.microsoft.com/office/drawing/2014/main" id="{EABECC30-0C90-4F90-B7C0-01BED8E90DF2}"/>
            </a:ext>
          </a:extLst>
        </xdr:cNvPr>
        <xdr:cNvSpPr/>
      </xdr:nvSpPr>
      <xdr:spPr>
        <a:xfrm>
          <a:off x="2867025" y="573616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29</xdr:row>
      <xdr:rowOff>155787</xdr:rowOff>
    </xdr:from>
    <xdr:to>
      <xdr:col>19</xdr:col>
      <xdr:colOff>136525</xdr:colOff>
      <xdr:row>30</xdr:row>
      <xdr:rowOff>34713</xdr:rowOff>
    </xdr:to>
    <xdr:cxnSp macro="">
      <xdr:nvCxnSpPr>
        <xdr:cNvPr id="96" name="直線コネクタ 95">
          <a:extLst>
            <a:ext uri="{FF2B5EF4-FFF2-40B4-BE49-F238E27FC236}">
              <a16:creationId xmlns:a16="http://schemas.microsoft.com/office/drawing/2014/main" id="{D8B1647A-CB7F-459D-AB1F-5BD502AD040B}"/>
            </a:ext>
          </a:extLst>
        </xdr:cNvPr>
        <xdr:cNvCxnSpPr/>
      </xdr:nvCxnSpPr>
      <xdr:spPr>
        <a:xfrm>
          <a:off x="2917825" y="5786967"/>
          <a:ext cx="670560" cy="465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29</xdr:row>
      <xdr:rowOff>54610</xdr:rowOff>
    </xdr:from>
    <xdr:to>
      <xdr:col>11</xdr:col>
      <xdr:colOff>187325</xdr:colOff>
      <xdr:row>29</xdr:row>
      <xdr:rowOff>156210</xdr:rowOff>
    </xdr:to>
    <xdr:sp macro="" textlink="">
      <xdr:nvSpPr>
        <xdr:cNvPr id="97" name="楕円 96">
          <a:extLst>
            <a:ext uri="{FF2B5EF4-FFF2-40B4-BE49-F238E27FC236}">
              <a16:creationId xmlns:a16="http://schemas.microsoft.com/office/drawing/2014/main" id="{A59391E0-C95D-464C-B46C-681EC49E5EA2}"/>
            </a:ext>
          </a:extLst>
        </xdr:cNvPr>
        <xdr:cNvSpPr/>
      </xdr:nvSpPr>
      <xdr:spPr>
        <a:xfrm>
          <a:off x="2196465" y="568579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29</xdr:row>
      <xdr:rowOff>105410</xdr:rowOff>
    </xdr:from>
    <xdr:to>
      <xdr:col>15</xdr:col>
      <xdr:colOff>136525</xdr:colOff>
      <xdr:row>29</xdr:row>
      <xdr:rowOff>155787</xdr:rowOff>
    </xdr:to>
    <xdr:cxnSp macro="">
      <xdr:nvCxnSpPr>
        <xdr:cNvPr id="98" name="直線コネクタ 97">
          <a:extLst>
            <a:ext uri="{FF2B5EF4-FFF2-40B4-BE49-F238E27FC236}">
              <a16:creationId xmlns:a16="http://schemas.microsoft.com/office/drawing/2014/main" id="{C791D74C-FCDC-4A8E-8170-12F1F9093448}"/>
            </a:ext>
          </a:extLst>
        </xdr:cNvPr>
        <xdr:cNvCxnSpPr/>
      </xdr:nvCxnSpPr>
      <xdr:spPr>
        <a:xfrm>
          <a:off x="2247265" y="5736590"/>
          <a:ext cx="670560" cy="50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54610</xdr:rowOff>
    </xdr:from>
    <xdr:to>
      <xdr:col>7</xdr:col>
      <xdr:colOff>187325</xdr:colOff>
      <xdr:row>29</xdr:row>
      <xdr:rowOff>156210</xdr:rowOff>
    </xdr:to>
    <xdr:sp macro="" textlink="">
      <xdr:nvSpPr>
        <xdr:cNvPr id="99" name="楕円 98">
          <a:extLst>
            <a:ext uri="{FF2B5EF4-FFF2-40B4-BE49-F238E27FC236}">
              <a16:creationId xmlns:a16="http://schemas.microsoft.com/office/drawing/2014/main" id="{244B1D32-5DA2-4AC1-BE19-663FD0DB2624}"/>
            </a:ext>
          </a:extLst>
        </xdr:cNvPr>
        <xdr:cNvSpPr/>
      </xdr:nvSpPr>
      <xdr:spPr>
        <a:xfrm>
          <a:off x="1525905" y="568579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29</xdr:row>
      <xdr:rowOff>105410</xdr:rowOff>
    </xdr:from>
    <xdr:to>
      <xdr:col>11</xdr:col>
      <xdr:colOff>136525</xdr:colOff>
      <xdr:row>29</xdr:row>
      <xdr:rowOff>105410</xdr:rowOff>
    </xdr:to>
    <xdr:cxnSp macro="">
      <xdr:nvCxnSpPr>
        <xdr:cNvPr id="100" name="直線コネクタ 99">
          <a:extLst>
            <a:ext uri="{FF2B5EF4-FFF2-40B4-BE49-F238E27FC236}">
              <a16:creationId xmlns:a16="http://schemas.microsoft.com/office/drawing/2014/main" id="{D31EB49A-53B3-4E72-A782-F8A2ED90FF6A}"/>
            </a:ext>
          </a:extLst>
        </xdr:cNvPr>
        <xdr:cNvCxnSpPr/>
      </xdr:nvCxnSpPr>
      <xdr:spPr>
        <a:xfrm>
          <a:off x="1576705" y="5736590"/>
          <a:ext cx="670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28</xdr:row>
      <xdr:rowOff>22877</xdr:rowOff>
    </xdr:from>
    <xdr:ext cx="405111" cy="259045"/>
    <xdr:sp macro="" textlink="">
      <xdr:nvSpPr>
        <xdr:cNvPr id="101" name="n_1aveValue有形固定資産減価償却率">
          <a:extLst>
            <a:ext uri="{FF2B5EF4-FFF2-40B4-BE49-F238E27FC236}">
              <a16:creationId xmlns:a16="http://schemas.microsoft.com/office/drawing/2014/main" id="{14F6CCB4-C2D4-4AE4-88DE-AEBBD0DCA632}"/>
            </a:ext>
          </a:extLst>
        </xdr:cNvPr>
        <xdr:cNvSpPr txBox="1"/>
      </xdr:nvSpPr>
      <xdr:spPr>
        <a:xfrm>
          <a:off x="3395989" y="5486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27</xdr:row>
      <xdr:rowOff>140352</xdr:rowOff>
    </xdr:from>
    <xdr:ext cx="405111" cy="259045"/>
    <xdr:sp macro="" textlink="">
      <xdr:nvSpPr>
        <xdr:cNvPr id="102" name="n_2aveValue有形固定資産減価償却率">
          <a:extLst>
            <a:ext uri="{FF2B5EF4-FFF2-40B4-BE49-F238E27FC236}">
              <a16:creationId xmlns:a16="http://schemas.microsoft.com/office/drawing/2014/main" id="{6376CA80-9102-42AC-9E34-D9C04CA57542}"/>
            </a:ext>
          </a:extLst>
        </xdr:cNvPr>
        <xdr:cNvSpPr txBox="1"/>
      </xdr:nvSpPr>
      <xdr:spPr>
        <a:xfrm>
          <a:off x="2738129" y="5436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27</xdr:row>
      <xdr:rowOff>111565</xdr:rowOff>
    </xdr:from>
    <xdr:ext cx="405111" cy="259045"/>
    <xdr:sp macro="" textlink="">
      <xdr:nvSpPr>
        <xdr:cNvPr id="103" name="n_3aveValue有形固定資産減価償却率">
          <a:extLst>
            <a:ext uri="{FF2B5EF4-FFF2-40B4-BE49-F238E27FC236}">
              <a16:creationId xmlns:a16="http://schemas.microsoft.com/office/drawing/2014/main" id="{8227E24E-0378-4B94-850A-A73F65F376DD}"/>
            </a:ext>
          </a:extLst>
        </xdr:cNvPr>
        <xdr:cNvSpPr txBox="1"/>
      </xdr:nvSpPr>
      <xdr:spPr>
        <a:xfrm>
          <a:off x="2067569" y="54074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107967</xdr:rowOff>
    </xdr:from>
    <xdr:ext cx="405111" cy="259045"/>
    <xdr:sp macro="" textlink="">
      <xdr:nvSpPr>
        <xdr:cNvPr id="104" name="n_4aveValue有形固定資産減価償却率">
          <a:extLst>
            <a:ext uri="{FF2B5EF4-FFF2-40B4-BE49-F238E27FC236}">
              <a16:creationId xmlns:a16="http://schemas.microsoft.com/office/drawing/2014/main" id="{5F34E4DB-6EF9-43BE-B6A2-C5B8A49E7AB5}"/>
            </a:ext>
          </a:extLst>
        </xdr:cNvPr>
        <xdr:cNvSpPr txBox="1"/>
      </xdr:nvSpPr>
      <xdr:spPr>
        <a:xfrm>
          <a:off x="1397009" y="5403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30</xdr:row>
      <xdr:rowOff>76640</xdr:rowOff>
    </xdr:from>
    <xdr:ext cx="405111" cy="259045"/>
    <xdr:sp macro="" textlink="">
      <xdr:nvSpPr>
        <xdr:cNvPr id="105" name="n_1mainValue有形固定資産減価償却率">
          <a:extLst>
            <a:ext uri="{FF2B5EF4-FFF2-40B4-BE49-F238E27FC236}">
              <a16:creationId xmlns:a16="http://schemas.microsoft.com/office/drawing/2014/main" id="{1D5D09A4-619D-47AA-B2BE-A8BA2565075E}"/>
            </a:ext>
          </a:extLst>
        </xdr:cNvPr>
        <xdr:cNvSpPr txBox="1"/>
      </xdr:nvSpPr>
      <xdr:spPr>
        <a:xfrm>
          <a:off x="3395989" y="58754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26264</xdr:rowOff>
    </xdr:from>
    <xdr:ext cx="405111" cy="259045"/>
    <xdr:sp macro="" textlink="">
      <xdr:nvSpPr>
        <xdr:cNvPr id="106" name="n_2mainValue有形固定資産減価償却率">
          <a:extLst>
            <a:ext uri="{FF2B5EF4-FFF2-40B4-BE49-F238E27FC236}">
              <a16:creationId xmlns:a16="http://schemas.microsoft.com/office/drawing/2014/main" id="{4958E2CB-66F1-4031-B728-29D4724B9F77}"/>
            </a:ext>
          </a:extLst>
        </xdr:cNvPr>
        <xdr:cNvSpPr txBox="1"/>
      </xdr:nvSpPr>
      <xdr:spPr>
        <a:xfrm>
          <a:off x="2738129" y="58250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147337</xdr:rowOff>
    </xdr:from>
    <xdr:ext cx="405111" cy="259045"/>
    <xdr:sp macro="" textlink="">
      <xdr:nvSpPr>
        <xdr:cNvPr id="107" name="n_3mainValue有形固定資産減価償却率">
          <a:extLst>
            <a:ext uri="{FF2B5EF4-FFF2-40B4-BE49-F238E27FC236}">
              <a16:creationId xmlns:a16="http://schemas.microsoft.com/office/drawing/2014/main" id="{CA068B5C-057B-4627-AE1C-131EDA0B0090}"/>
            </a:ext>
          </a:extLst>
        </xdr:cNvPr>
        <xdr:cNvSpPr txBox="1"/>
      </xdr:nvSpPr>
      <xdr:spPr>
        <a:xfrm>
          <a:off x="2067569" y="5778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147337</xdr:rowOff>
    </xdr:from>
    <xdr:ext cx="405111" cy="259045"/>
    <xdr:sp macro="" textlink="">
      <xdr:nvSpPr>
        <xdr:cNvPr id="108" name="n_4mainValue有形固定資産減価償却率">
          <a:extLst>
            <a:ext uri="{FF2B5EF4-FFF2-40B4-BE49-F238E27FC236}">
              <a16:creationId xmlns:a16="http://schemas.microsoft.com/office/drawing/2014/main" id="{2A3F8DC7-4BF6-452A-AD85-9F05DC3A31E1}"/>
            </a:ext>
          </a:extLst>
        </xdr:cNvPr>
        <xdr:cNvSpPr txBox="1"/>
      </xdr:nvSpPr>
      <xdr:spPr>
        <a:xfrm>
          <a:off x="1397009" y="5778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9" name="正方形/長方形 108">
          <a:extLst>
            <a:ext uri="{FF2B5EF4-FFF2-40B4-BE49-F238E27FC236}">
              <a16:creationId xmlns:a16="http://schemas.microsoft.com/office/drawing/2014/main" id="{F17EB20E-05B1-4BB4-9AD8-04DE5BF6809B}"/>
            </a:ext>
          </a:extLst>
        </xdr:cNvPr>
        <xdr:cNvSpPr/>
      </xdr:nvSpPr>
      <xdr:spPr>
        <a:xfrm>
          <a:off x="9971405" y="4180205"/>
          <a:ext cx="371602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0" name="正方形/長方形 109">
          <a:extLst>
            <a:ext uri="{FF2B5EF4-FFF2-40B4-BE49-F238E27FC236}">
              <a16:creationId xmlns:a16="http://schemas.microsoft.com/office/drawing/2014/main" id="{5D44A6EE-433B-42BA-AE05-8C1421B6EC04}"/>
            </a:ext>
          </a:extLst>
        </xdr:cNvPr>
        <xdr:cNvSpPr/>
      </xdr:nvSpPr>
      <xdr:spPr>
        <a:xfrm>
          <a:off x="10904488" y="4538917"/>
          <a:ext cx="920214"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1" name="正方形/長方形 110">
          <a:extLst>
            <a:ext uri="{FF2B5EF4-FFF2-40B4-BE49-F238E27FC236}">
              <a16:creationId xmlns:a16="http://schemas.microsoft.com/office/drawing/2014/main" id="{767ADA1F-64C1-4224-861D-A7BB5D04C79D}"/>
            </a:ext>
          </a:extLst>
        </xdr:cNvPr>
        <xdr:cNvSpPr/>
      </xdr:nvSpPr>
      <xdr:spPr>
        <a:xfrm>
          <a:off x="12166505" y="4522246"/>
          <a:ext cx="839659"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[ 599.2</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2" name="正方形/長方形 111">
          <a:extLst>
            <a:ext uri="{FF2B5EF4-FFF2-40B4-BE49-F238E27FC236}">
              <a16:creationId xmlns:a16="http://schemas.microsoft.com/office/drawing/2014/main" id="{2C7ADF6E-5906-4FC5-925C-0A62B8014D7C}"/>
            </a:ext>
          </a:extLst>
        </xdr:cNvPr>
        <xdr:cNvSpPr/>
      </xdr:nvSpPr>
      <xdr:spPr>
        <a:xfrm>
          <a:off x="1365948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3" name="正方形/長方形 112">
          <a:extLst>
            <a:ext uri="{FF2B5EF4-FFF2-40B4-BE49-F238E27FC236}">
              <a16:creationId xmlns:a16="http://schemas.microsoft.com/office/drawing/2014/main" id="{093EEC55-A7B4-42C6-A1D1-8DD87FDC8AAF}"/>
            </a:ext>
          </a:extLst>
        </xdr:cNvPr>
        <xdr:cNvSpPr/>
      </xdr:nvSpPr>
      <xdr:spPr>
        <a:xfrm>
          <a:off x="1365948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4" name="正方形/長方形 113">
          <a:extLst>
            <a:ext uri="{FF2B5EF4-FFF2-40B4-BE49-F238E27FC236}">
              <a16:creationId xmlns:a16="http://schemas.microsoft.com/office/drawing/2014/main" id="{850EC91E-3557-4382-8AF4-C7501B069005}"/>
            </a:ext>
          </a:extLst>
        </xdr:cNvPr>
        <xdr:cNvSpPr/>
      </xdr:nvSpPr>
      <xdr:spPr>
        <a:xfrm>
          <a:off x="1500060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5" name="正方形/長方形 114">
          <a:extLst>
            <a:ext uri="{FF2B5EF4-FFF2-40B4-BE49-F238E27FC236}">
              <a16:creationId xmlns:a16="http://schemas.microsoft.com/office/drawing/2014/main" id="{372BB020-0211-42E3-93C5-43CC3EAD20E4}"/>
            </a:ext>
          </a:extLst>
        </xdr:cNvPr>
        <xdr:cNvSpPr/>
      </xdr:nvSpPr>
      <xdr:spPr>
        <a:xfrm>
          <a:off x="1500060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6" name="正方形/長方形 115">
          <a:extLst>
            <a:ext uri="{FF2B5EF4-FFF2-40B4-BE49-F238E27FC236}">
              <a16:creationId xmlns:a16="http://schemas.microsoft.com/office/drawing/2014/main" id="{1AE66472-6FE8-4A1A-AD6A-9DF9A6B49A5A}"/>
            </a:ext>
          </a:extLst>
        </xdr:cNvPr>
        <xdr:cNvSpPr/>
      </xdr:nvSpPr>
      <xdr:spPr>
        <a:xfrm>
          <a:off x="1644586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7" name="正方形/長方形 116">
          <a:extLst>
            <a:ext uri="{FF2B5EF4-FFF2-40B4-BE49-F238E27FC236}">
              <a16:creationId xmlns:a16="http://schemas.microsoft.com/office/drawing/2014/main" id="{BA8DDA08-90D6-4600-978C-D71F3F279135}"/>
            </a:ext>
          </a:extLst>
        </xdr:cNvPr>
        <xdr:cNvSpPr/>
      </xdr:nvSpPr>
      <xdr:spPr>
        <a:xfrm>
          <a:off x="1644586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8" name="正方形/長方形 117">
          <a:extLst>
            <a:ext uri="{FF2B5EF4-FFF2-40B4-BE49-F238E27FC236}">
              <a16:creationId xmlns:a16="http://schemas.microsoft.com/office/drawing/2014/main" id="{2CD6F218-CF83-4300-8345-F64791CEB0B4}"/>
            </a:ext>
          </a:extLst>
        </xdr:cNvPr>
        <xdr:cNvSpPr/>
      </xdr:nvSpPr>
      <xdr:spPr>
        <a:xfrm>
          <a:off x="9971405" y="4859655"/>
          <a:ext cx="371602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9" name="正方形/長方形 118">
          <a:extLst>
            <a:ext uri="{FF2B5EF4-FFF2-40B4-BE49-F238E27FC236}">
              <a16:creationId xmlns:a16="http://schemas.microsoft.com/office/drawing/2014/main" id="{DAC0E609-C6E0-488A-9C12-A10B1C41F966}"/>
            </a:ext>
          </a:extLst>
        </xdr:cNvPr>
        <xdr:cNvSpPr/>
      </xdr:nvSpPr>
      <xdr:spPr>
        <a:xfrm>
          <a:off x="13931265" y="485965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0" name="正方形/長方形 119">
          <a:extLst>
            <a:ext uri="{FF2B5EF4-FFF2-40B4-BE49-F238E27FC236}">
              <a16:creationId xmlns:a16="http://schemas.microsoft.com/office/drawing/2014/main" id="{513EDDCC-B428-42CE-BD08-CDA64E70454A}"/>
            </a:ext>
          </a:extLst>
        </xdr:cNvPr>
        <xdr:cNvSpPr/>
      </xdr:nvSpPr>
      <xdr:spPr>
        <a:xfrm>
          <a:off x="13931265" y="492315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1" name="テキスト ボックス 120">
          <a:extLst>
            <a:ext uri="{FF2B5EF4-FFF2-40B4-BE49-F238E27FC236}">
              <a16:creationId xmlns:a16="http://schemas.microsoft.com/office/drawing/2014/main" id="{ADB0B1ED-6F84-407E-AA10-97121ED4C1AA}"/>
            </a:ext>
          </a:extLst>
        </xdr:cNvPr>
        <xdr:cNvSpPr txBox="1"/>
      </xdr:nvSpPr>
      <xdr:spPr>
        <a:xfrm>
          <a:off x="14007465" y="514413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債務償還比率は類似団体内平均値を上回っている。要因としては、市税収入の減少などに伴う経常一般財源等や、基金取崩し等による充当可能財源等の減少、また大規模な建設事業に伴う地方債の増加等によるもの。池田市健全な財政運営に関する条例に基づく公債管理及び行財政ステップアップガイドに基づく歳出削減・歳入増加に努める。</a:t>
          </a:r>
        </a:p>
      </xdr:txBody>
    </xdr:sp>
    <xdr:clientData/>
  </xdr:twoCellAnchor>
  <xdr:oneCellAnchor>
    <xdr:from>
      <xdr:col>57</xdr:col>
      <xdr:colOff>111125</xdr:colOff>
      <xdr:row>23</xdr:row>
      <xdr:rowOff>47625</xdr:rowOff>
    </xdr:from>
    <xdr:ext cx="349839" cy="225703"/>
    <xdr:sp macro="" textlink="">
      <xdr:nvSpPr>
        <xdr:cNvPr id="122" name="テキスト ボックス 121">
          <a:extLst>
            <a:ext uri="{FF2B5EF4-FFF2-40B4-BE49-F238E27FC236}">
              <a16:creationId xmlns:a16="http://schemas.microsoft.com/office/drawing/2014/main" id="{2A6C8966-2CD5-4E29-B7AB-DBAED2C1487D}"/>
            </a:ext>
          </a:extLst>
        </xdr:cNvPr>
        <xdr:cNvSpPr txBox="1"/>
      </xdr:nvSpPr>
      <xdr:spPr>
        <a:xfrm>
          <a:off x="9933305" y="467296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3" name="直線コネクタ 122">
          <a:extLst>
            <a:ext uri="{FF2B5EF4-FFF2-40B4-BE49-F238E27FC236}">
              <a16:creationId xmlns:a16="http://schemas.microsoft.com/office/drawing/2014/main" id="{3FB34DC6-6392-4BAD-A2CD-19762240F10A}"/>
            </a:ext>
          </a:extLst>
        </xdr:cNvPr>
        <xdr:cNvCxnSpPr/>
      </xdr:nvCxnSpPr>
      <xdr:spPr>
        <a:xfrm>
          <a:off x="9971405" y="697293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4" name="テキスト ボックス 123">
          <a:extLst>
            <a:ext uri="{FF2B5EF4-FFF2-40B4-BE49-F238E27FC236}">
              <a16:creationId xmlns:a16="http://schemas.microsoft.com/office/drawing/2014/main" id="{72CF3820-2F38-4820-8746-82A28F618761}"/>
            </a:ext>
          </a:extLst>
        </xdr:cNvPr>
        <xdr:cNvSpPr txBox="1"/>
      </xdr:nvSpPr>
      <xdr:spPr>
        <a:xfrm>
          <a:off x="9486041" y="687913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25" name="直線コネクタ 124">
          <a:extLst>
            <a:ext uri="{FF2B5EF4-FFF2-40B4-BE49-F238E27FC236}">
              <a16:creationId xmlns:a16="http://schemas.microsoft.com/office/drawing/2014/main" id="{FEACA84F-B6DC-4B54-A501-DA12062F36B5}"/>
            </a:ext>
          </a:extLst>
        </xdr:cNvPr>
        <xdr:cNvCxnSpPr/>
      </xdr:nvCxnSpPr>
      <xdr:spPr>
        <a:xfrm>
          <a:off x="9971405" y="6668317"/>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26" name="テキスト ボックス 125">
          <a:extLst>
            <a:ext uri="{FF2B5EF4-FFF2-40B4-BE49-F238E27FC236}">
              <a16:creationId xmlns:a16="http://schemas.microsoft.com/office/drawing/2014/main" id="{0A8D667A-4CAA-47A6-9FBA-AA4FAD048E6D}"/>
            </a:ext>
          </a:extLst>
        </xdr:cNvPr>
        <xdr:cNvSpPr txBox="1"/>
      </xdr:nvSpPr>
      <xdr:spPr>
        <a:xfrm>
          <a:off x="9486041" y="657832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27" name="直線コネクタ 126">
          <a:extLst>
            <a:ext uri="{FF2B5EF4-FFF2-40B4-BE49-F238E27FC236}">
              <a16:creationId xmlns:a16="http://schemas.microsoft.com/office/drawing/2014/main" id="{7F37A961-A188-4617-BE11-64A119935724}"/>
            </a:ext>
          </a:extLst>
        </xdr:cNvPr>
        <xdr:cNvCxnSpPr/>
      </xdr:nvCxnSpPr>
      <xdr:spPr>
        <a:xfrm>
          <a:off x="9971405" y="6367508"/>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28" name="テキスト ボックス 127">
          <a:extLst>
            <a:ext uri="{FF2B5EF4-FFF2-40B4-BE49-F238E27FC236}">
              <a16:creationId xmlns:a16="http://schemas.microsoft.com/office/drawing/2014/main" id="{14B81620-AD29-4CBB-9332-F2456C8CF1A7}"/>
            </a:ext>
          </a:extLst>
        </xdr:cNvPr>
        <xdr:cNvSpPr txBox="1"/>
      </xdr:nvSpPr>
      <xdr:spPr>
        <a:xfrm>
          <a:off x="9542936" y="627751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29" name="直線コネクタ 128">
          <a:extLst>
            <a:ext uri="{FF2B5EF4-FFF2-40B4-BE49-F238E27FC236}">
              <a16:creationId xmlns:a16="http://schemas.microsoft.com/office/drawing/2014/main" id="{7982DEC9-6446-49BA-9AF8-58A1F29A2680}"/>
            </a:ext>
          </a:extLst>
        </xdr:cNvPr>
        <xdr:cNvCxnSpPr/>
      </xdr:nvCxnSpPr>
      <xdr:spPr>
        <a:xfrm>
          <a:off x="9971405" y="6066699"/>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30" name="テキスト ボックス 129">
          <a:extLst>
            <a:ext uri="{FF2B5EF4-FFF2-40B4-BE49-F238E27FC236}">
              <a16:creationId xmlns:a16="http://schemas.microsoft.com/office/drawing/2014/main" id="{3CBC69B3-5F7F-4DBB-A045-E5860C2D2288}"/>
            </a:ext>
          </a:extLst>
        </xdr:cNvPr>
        <xdr:cNvSpPr txBox="1"/>
      </xdr:nvSpPr>
      <xdr:spPr>
        <a:xfrm>
          <a:off x="9542936" y="5972898"/>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31" name="直線コネクタ 130">
          <a:extLst>
            <a:ext uri="{FF2B5EF4-FFF2-40B4-BE49-F238E27FC236}">
              <a16:creationId xmlns:a16="http://schemas.microsoft.com/office/drawing/2014/main" id="{FFD720C3-E5C2-4CF6-B296-16B31FBB45BD}"/>
            </a:ext>
          </a:extLst>
        </xdr:cNvPr>
        <xdr:cNvCxnSpPr/>
      </xdr:nvCxnSpPr>
      <xdr:spPr>
        <a:xfrm>
          <a:off x="9971405" y="5765891"/>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32" name="テキスト ボックス 131">
          <a:extLst>
            <a:ext uri="{FF2B5EF4-FFF2-40B4-BE49-F238E27FC236}">
              <a16:creationId xmlns:a16="http://schemas.microsoft.com/office/drawing/2014/main" id="{01AE065B-F888-46A1-BD43-D40417055437}"/>
            </a:ext>
          </a:extLst>
        </xdr:cNvPr>
        <xdr:cNvSpPr txBox="1"/>
      </xdr:nvSpPr>
      <xdr:spPr>
        <a:xfrm>
          <a:off x="9542936" y="5672090"/>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33" name="直線コネクタ 132">
          <a:extLst>
            <a:ext uri="{FF2B5EF4-FFF2-40B4-BE49-F238E27FC236}">
              <a16:creationId xmlns:a16="http://schemas.microsoft.com/office/drawing/2014/main" id="{8A9205FE-F18C-489A-B5A7-063183A05E63}"/>
            </a:ext>
          </a:extLst>
        </xdr:cNvPr>
        <xdr:cNvCxnSpPr/>
      </xdr:nvCxnSpPr>
      <xdr:spPr>
        <a:xfrm>
          <a:off x="9971405" y="5465082"/>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34" name="テキスト ボックス 133">
          <a:extLst>
            <a:ext uri="{FF2B5EF4-FFF2-40B4-BE49-F238E27FC236}">
              <a16:creationId xmlns:a16="http://schemas.microsoft.com/office/drawing/2014/main" id="{DAE39D5F-4090-4503-8B17-4A4238679674}"/>
            </a:ext>
          </a:extLst>
        </xdr:cNvPr>
        <xdr:cNvSpPr txBox="1"/>
      </xdr:nvSpPr>
      <xdr:spPr>
        <a:xfrm>
          <a:off x="9542936" y="537128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35" name="直線コネクタ 134">
          <a:extLst>
            <a:ext uri="{FF2B5EF4-FFF2-40B4-BE49-F238E27FC236}">
              <a16:creationId xmlns:a16="http://schemas.microsoft.com/office/drawing/2014/main" id="{96975C39-4FC7-43C1-8587-280C7B61392D}"/>
            </a:ext>
          </a:extLst>
        </xdr:cNvPr>
        <xdr:cNvCxnSpPr/>
      </xdr:nvCxnSpPr>
      <xdr:spPr>
        <a:xfrm>
          <a:off x="9971405" y="5160463"/>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36" name="テキスト ボックス 135">
          <a:extLst>
            <a:ext uri="{FF2B5EF4-FFF2-40B4-BE49-F238E27FC236}">
              <a16:creationId xmlns:a16="http://schemas.microsoft.com/office/drawing/2014/main" id="{3C66C20A-CA3B-4A01-94F7-05703D1A5108}"/>
            </a:ext>
          </a:extLst>
        </xdr:cNvPr>
        <xdr:cNvSpPr txBox="1"/>
      </xdr:nvSpPr>
      <xdr:spPr>
        <a:xfrm>
          <a:off x="9645528" y="507047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7" name="直線コネクタ 136">
          <a:extLst>
            <a:ext uri="{FF2B5EF4-FFF2-40B4-BE49-F238E27FC236}">
              <a16:creationId xmlns:a16="http://schemas.microsoft.com/office/drawing/2014/main" id="{04C62D02-2C65-4DD4-A56E-C5281097CAA6}"/>
            </a:ext>
          </a:extLst>
        </xdr:cNvPr>
        <xdr:cNvCxnSpPr/>
      </xdr:nvCxnSpPr>
      <xdr:spPr>
        <a:xfrm>
          <a:off x="9971405" y="485965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8" name="債務償還比率グラフ枠">
          <a:extLst>
            <a:ext uri="{FF2B5EF4-FFF2-40B4-BE49-F238E27FC236}">
              <a16:creationId xmlns:a16="http://schemas.microsoft.com/office/drawing/2014/main" id="{D7ABC072-34CE-45F6-A5AE-8BAB8217BA86}"/>
            </a:ext>
          </a:extLst>
        </xdr:cNvPr>
        <xdr:cNvSpPr/>
      </xdr:nvSpPr>
      <xdr:spPr>
        <a:xfrm>
          <a:off x="9971405" y="4859655"/>
          <a:ext cx="371602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17844</xdr:rowOff>
    </xdr:to>
    <xdr:cxnSp macro="">
      <xdr:nvCxnSpPr>
        <xdr:cNvPr id="139" name="直線コネクタ 138">
          <a:extLst>
            <a:ext uri="{FF2B5EF4-FFF2-40B4-BE49-F238E27FC236}">
              <a16:creationId xmlns:a16="http://schemas.microsoft.com/office/drawing/2014/main" id="{D2FBFC27-7076-4408-AABB-B9F711A06915}"/>
            </a:ext>
          </a:extLst>
        </xdr:cNvPr>
        <xdr:cNvCxnSpPr/>
      </xdr:nvCxnSpPr>
      <xdr:spPr>
        <a:xfrm flipV="1">
          <a:off x="13027660" y="5160463"/>
          <a:ext cx="1269" cy="13267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21671</xdr:rowOff>
    </xdr:from>
    <xdr:ext cx="469744" cy="259045"/>
    <xdr:sp macro="" textlink="">
      <xdr:nvSpPr>
        <xdr:cNvPr id="140" name="債務償還比率最小値テキスト">
          <a:extLst>
            <a:ext uri="{FF2B5EF4-FFF2-40B4-BE49-F238E27FC236}">
              <a16:creationId xmlns:a16="http://schemas.microsoft.com/office/drawing/2014/main" id="{C4B6F975-B4D2-4CFB-8282-9B8D98795377}"/>
            </a:ext>
          </a:extLst>
        </xdr:cNvPr>
        <xdr:cNvSpPr txBox="1"/>
      </xdr:nvSpPr>
      <xdr:spPr>
        <a:xfrm>
          <a:off x="13080365" y="64910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17844</xdr:rowOff>
    </xdr:from>
    <xdr:to>
      <xdr:col>76</xdr:col>
      <xdr:colOff>111125</xdr:colOff>
      <xdr:row>34</xdr:row>
      <xdr:rowOff>17844</xdr:rowOff>
    </xdr:to>
    <xdr:cxnSp macro="">
      <xdr:nvCxnSpPr>
        <xdr:cNvPr id="141" name="直線コネクタ 140">
          <a:extLst>
            <a:ext uri="{FF2B5EF4-FFF2-40B4-BE49-F238E27FC236}">
              <a16:creationId xmlns:a16="http://schemas.microsoft.com/office/drawing/2014/main" id="{C68A594D-9C47-4949-BCD4-FA81DD3566BA}"/>
            </a:ext>
          </a:extLst>
        </xdr:cNvPr>
        <xdr:cNvCxnSpPr/>
      </xdr:nvCxnSpPr>
      <xdr:spPr>
        <a:xfrm>
          <a:off x="12963525" y="648722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42" name="債務償還比率最大値テキスト">
          <a:extLst>
            <a:ext uri="{FF2B5EF4-FFF2-40B4-BE49-F238E27FC236}">
              <a16:creationId xmlns:a16="http://schemas.microsoft.com/office/drawing/2014/main" id="{3F964B04-695C-4F21-B02F-EDC3AC156C6C}"/>
            </a:ext>
          </a:extLst>
        </xdr:cNvPr>
        <xdr:cNvSpPr txBox="1"/>
      </xdr:nvSpPr>
      <xdr:spPr>
        <a:xfrm>
          <a:off x="13080365" y="494331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43" name="直線コネクタ 142">
          <a:extLst>
            <a:ext uri="{FF2B5EF4-FFF2-40B4-BE49-F238E27FC236}">
              <a16:creationId xmlns:a16="http://schemas.microsoft.com/office/drawing/2014/main" id="{7180DE59-F7B5-450D-BEA7-706A15CF03D3}"/>
            </a:ext>
          </a:extLst>
        </xdr:cNvPr>
        <xdr:cNvCxnSpPr/>
      </xdr:nvCxnSpPr>
      <xdr:spPr>
        <a:xfrm>
          <a:off x="12963525" y="516046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47451</xdr:rowOff>
    </xdr:from>
    <xdr:ext cx="469744" cy="259045"/>
    <xdr:sp macro="" textlink="">
      <xdr:nvSpPr>
        <xdr:cNvPr id="144" name="債務償還比率平均値テキスト">
          <a:extLst>
            <a:ext uri="{FF2B5EF4-FFF2-40B4-BE49-F238E27FC236}">
              <a16:creationId xmlns:a16="http://schemas.microsoft.com/office/drawing/2014/main" id="{7EF1562B-9956-4A2C-8AB0-8D1035AF8C5F}"/>
            </a:ext>
          </a:extLst>
        </xdr:cNvPr>
        <xdr:cNvSpPr txBox="1"/>
      </xdr:nvSpPr>
      <xdr:spPr>
        <a:xfrm>
          <a:off x="13080365" y="56786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24574</xdr:rowOff>
    </xdr:from>
    <xdr:to>
      <xdr:col>76</xdr:col>
      <xdr:colOff>73025</xdr:colOff>
      <xdr:row>30</xdr:row>
      <xdr:rowOff>126174</xdr:rowOff>
    </xdr:to>
    <xdr:sp macro="" textlink="">
      <xdr:nvSpPr>
        <xdr:cNvPr id="145" name="フローチャート: 判断 144">
          <a:extLst>
            <a:ext uri="{FF2B5EF4-FFF2-40B4-BE49-F238E27FC236}">
              <a16:creationId xmlns:a16="http://schemas.microsoft.com/office/drawing/2014/main" id="{9D4609A9-896A-4727-B7C6-B4735CC0D510}"/>
            </a:ext>
          </a:extLst>
        </xdr:cNvPr>
        <xdr:cNvSpPr/>
      </xdr:nvSpPr>
      <xdr:spPr>
        <a:xfrm>
          <a:off x="13001625" y="582339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14859</xdr:rowOff>
    </xdr:from>
    <xdr:to>
      <xdr:col>72</xdr:col>
      <xdr:colOff>123825</xdr:colOff>
      <xdr:row>30</xdr:row>
      <xdr:rowOff>116459</xdr:rowOff>
    </xdr:to>
    <xdr:sp macro="" textlink="">
      <xdr:nvSpPr>
        <xdr:cNvPr id="146" name="フローチャート: 判断 145">
          <a:extLst>
            <a:ext uri="{FF2B5EF4-FFF2-40B4-BE49-F238E27FC236}">
              <a16:creationId xmlns:a16="http://schemas.microsoft.com/office/drawing/2014/main" id="{FFED287B-ECE8-40F3-B35F-D7B88BE8FED2}"/>
            </a:ext>
          </a:extLst>
        </xdr:cNvPr>
        <xdr:cNvSpPr/>
      </xdr:nvSpPr>
      <xdr:spPr>
        <a:xfrm>
          <a:off x="12359005" y="58136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13009</xdr:rowOff>
    </xdr:from>
    <xdr:to>
      <xdr:col>68</xdr:col>
      <xdr:colOff>123825</xdr:colOff>
      <xdr:row>30</xdr:row>
      <xdr:rowOff>114609</xdr:rowOff>
    </xdr:to>
    <xdr:sp macro="" textlink="">
      <xdr:nvSpPr>
        <xdr:cNvPr id="147" name="フローチャート: 判断 146">
          <a:extLst>
            <a:ext uri="{FF2B5EF4-FFF2-40B4-BE49-F238E27FC236}">
              <a16:creationId xmlns:a16="http://schemas.microsoft.com/office/drawing/2014/main" id="{7FDF94EA-A7E4-43DC-8577-74A328A76772}"/>
            </a:ext>
          </a:extLst>
        </xdr:cNvPr>
        <xdr:cNvSpPr/>
      </xdr:nvSpPr>
      <xdr:spPr>
        <a:xfrm>
          <a:off x="11688445" y="5811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128787</xdr:rowOff>
    </xdr:from>
    <xdr:to>
      <xdr:col>64</xdr:col>
      <xdr:colOff>123825</xdr:colOff>
      <xdr:row>30</xdr:row>
      <xdr:rowOff>58937</xdr:rowOff>
    </xdr:to>
    <xdr:sp macro="" textlink="">
      <xdr:nvSpPr>
        <xdr:cNvPr id="148" name="フローチャート: 判断 147">
          <a:extLst>
            <a:ext uri="{FF2B5EF4-FFF2-40B4-BE49-F238E27FC236}">
              <a16:creationId xmlns:a16="http://schemas.microsoft.com/office/drawing/2014/main" id="{FDD2ED3A-42B0-4806-AFB1-B9FB71D9B34F}"/>
            </a:ext>
          </a:extLst>
        </xdr:cNvPr>
        <xdr:cNvSpPr/>
      </xdr:nvSpPr>
      <xdr:spPr>
        <a:xfrm>
          <a:off x="11017885" y="575996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31</xdr:row>
      <xdr:rowOff>28466</xdr:rowOff>
    </xdr:from>
    <xdr:to>
      <xdr:col>60</xdr:col>
      <xdr:colOff>123825</xdr:colOff>
      <xdr:row>31</xdr:row>
      <xdr:rowOff>130066</xdr:rowOff>
    </xdr:to>
    <xdr:sp macro="" textlink="">
      <xdr:nvSpPr>
        <xdr:cNvPr id="149" name="フローチャート: 判断 148">
          <a:extLst>
            <a:ext uri="{FF2B5EF4-FFF2-40B4-BE49-F238E27FC236}">
              <a16:creationId xmlns:a16="http://schemas.microsoft.com/office/drawing/2014/main" id="{B1CD3CF6-D0EC-4B50-BC4A-175244DB9A43}"/>
            </a:ext>
          </a:extLst>
        </xdr:cNvPr>
        <xdr:cNvSpPr/>
      </xdr:nvSpPr>
      <xdr:spPr>
        <a:xfrm>
          <a:off x="10347325" y="5994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025198A4-1139-4100-B852-48DD9CA8A5AE}"/>
            </a:ext>
          </a:extLst>
        </xdr:cNvPr>
        <xdr:cNvSpPr txBox="1"/>
      </xdr:nvSpPr>
      <xdr:spPr>
        <a:xfrm>
          <a:off x="1287462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8A069893-911F-4262-B3D2-85110817BD4F}"/>
            </a:ext>
          </a:extLst>
        </xdr:cNvPr>
        <xdr:cNvSpPr txBox="1"/>
      </xdr:nvSpPr>
      <xdr:spPr>
        <a:xfrm>
          <a:off x="1225486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60153B2B-297F-4980-B491-AA73C2411B29}"/>
            </a:ext>
          </a:extLst>
        </xdr:cNvPr>
        <xdr:cNvSpPr txBox="1"/>
      </xdr:nvSpPr>
      <xdr:spPr>
        <a:xfrm>
          <a:off x="1158430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3" name="テキスト ボックス 152">
          <a:extLst>
            <a:ext uri="{FF2B5EF4-FFF2-40B4-BE49-F238E27FC236}">
              <a16:creationId xmlns:a16="http://schemas.microsoft.com/office/drawing/2014/main" id="{BA6014FD-FF8C-425B-BE8D-7580F72E0843}"/>
            </a:ext>
          </a:extLst>
        </xdr:cNvPr>
        <xdr:cNvSpPr txBox="1"/>
      </xdr:nvSpPr>
      <xdr:spPr>
        <a:xfrm>
          <a:off x="1091374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4" name="テキスト ボックス 153">
          <a:extLst>
            <a:ext uri="{FF2B5EF4-FFF2-40B4-BE49-F238E27FC236}">
              <a16:creationId xmlns:a16="http://schemas.microsoft.com/office/drawing/2014/main" id="{48F65E4A-9E14-46FF-B9A8-4093514FE4C7}"/>
            </a:ext>
          </a:extLst>
        </xdr:cNvPr>
        <xdr:cNvSpPr txBox="1"/>
      </xdr:nvSpPr>
      <xdr:spPr>
        <a:xfrm>
          <a:off x="1024318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31</xdr:row>
      <xdr:rowOff>48206</xdr:rowOff>
    </xdr:from>
    <xdr:to>
      <xdr:col>76</xdr:col>
      <xdr:colOff>73025</xdr:colOff>
      <xdr:row>31</xdr:row>
      <xdr:rowOff>149806</xdr:rowOff>
    </xdr:to>
    <xdr:sp macro="" textlink="">
      <xdr:nvSpPr>
        <xdr:cNvPr id="155" name="楕円 154">
          <a:extLst>
            <a:ext uri="{FF2B5EF4-FFF2-40B4-BE49-F238E27FC236}">
              <a16:creationId xmlns:a16="http://schemas.microsoft.com/office/drawing/2014/main" id="{FB148058-49AE-4A0A-A391-4D8ADFD06F5F}"/>
            </a:ext>
          </a:extLst>
        </xdr:cNvPr>
        <xdr:cNvSpPr/>
      </xdr:nvSpPr>
      <xdr:spPr>
        <a:xfrm>
          <a:off x="13001625" y="601466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31</xdr:row>
      <xdr:rowOff>26633</xdr:rowOff>
    </xdr:from>
    <xdr:ext cx="469744" cy="259045"/>
    <xdr:sp macro="" textlink="">
      <xdr:nvSpPr>
        <xdr:cNvPr id="156" name="債務償還比率該当値テキスト">
          <a:extLst>
            <a:ext uri="{FF2B5EF4-FFF2-40B4-BE49-F238E27FC236}">
              <a16:creationId xmlns:a16="http://schemas.microsoft.com/office/drawing/2014/main" id="{84E1CFD9-1B3E-4A33-9231-786F20BE0E18}"/>
            </a:ext>
          </a:extLst>
        </xdr:cNvPr>
        <xdr:cNvSpPr txBox="1"/>
      </xdr:nvSpPr>
      <xdr:spPr>
        <a:xfrm>
          <a:off x="13080365" y="59930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30</xdr:row>
      <xdr:rowOff>122038</xdr:rowOff>
    </xdr:from>
    <xdr:to>
      <xdr:col>72</xdr:col>
      <xdr:colOff>123825</xdr:colOff>
      <xdr:row>31</xdr:row>
      <xdr:rowOff>52188</xdr:rowOff>
    </xdr:to>
    <xdr:sp macro="" textlink="">
      <xdr:nvSpPr>
        <xdr:cNvPr id="157" name="楕円 156">
          <a:extLst>
            <a:ext uri="{FF2B5EF4-FFF2-40B4-BE49-F238E27FC236}">
              <a16:creationId xmlns:a16="http://schemas.microsoft.com/office/drawing/2014/main" id="{28750C97-4EBA-463C-8B26-E7A4D9B51C62}"/>
            </a:ext>
          </a:extLst>
        </xdr:cNvPr>
        <xdr:cNvSpPr/>
      </xdr:nvSpPr>
      <xdr:spPr>
        <a:xfrm>
          <a:off x="12359005" y="592085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31</xdr:row>
      <xdr:rowOff>1388</xdr:rowOff>
    </xdr:from>
    <xdr:to>
      <xdr:col>76</xdr:col>
      <xdr:colOff>22225</xdr:colOff>
      <xdr:row>31</xdr:row>
      <xdr:rowOff>99006</xdr:rowOff>
    </xdr:to>
    <xdr:cxnSp macro="">
      <xdr:nvCxnSpPr>
        <xdr:cNvPr id="158" name="直線コネクタ 157">
          <a:extLst>
            <a:ext uri="{FF2B5EF4-FFF2-40B4-BE49-F238E27FC236}">
              <a16:creationId xmlns:a16="http://schemas.microsoft.com/office/drawing/2014/main" id="{CB2FD9BD-8AB7-4B38-98AE-C37A8086C9D0}"/>
            </a:ext>
          </a:extLst>
        </xdr:cNvPr>
        <xdr:cNvCxnSpPr/>
      </xdr:nvCxnSpPr>
      <xdr:spPr>
        <a:xfrm>
          <a:off x="12409805" y="5967848"/>
          <a:ext cx="619760" cy="97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153461</xdr:rowOff>
    </xdr:from>
    <xdr:to>
      <xdr:col>68</xdr:col>
      <xdr:colOff>123825</xdr:colOff>
      <xdr:row>30</xdr:row>
      <xdr:rowOff>83611</xdr:rowOff>
    </xdr:to>
    <xdr:sp macro="" textlink="">
      <xdr:nvSpPr>
        <xdr:cNvPr id="159" name="楕円 158">
          <a:extLst>
            <a:ext uri="{FF2B5EF4-FFF2-40B4-BE49-F238E27FC236}">
              <a16:creationId xmlns:a16="http://schemas.microsoft.com/office/drawing/2014/main" id="{46C95C1D-D1BE-4062-820A-D00E03BF5A13}"/>
            </a:ext>
          </a:extLst>
        </xdr:cNvPr>
        <xdr:cNvSpPr/>
      </xdr:nvSpPr>
      <xdr:spPr>
        <a:xfrm>
          <a:off x="11688445" y="578464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32811</xdr:rowOff>
    </xdr:from>
    <xdr:to>
      <xdr:col>72</xdr:col>
      <xdr:colOff>73025</xdr:colOff>
      <xdr:row>31</xdr:row>
      <xdr:rowOff>1388</xdr:rowOff>
    </xdr:to>
    <xdr:cxnSp macro="">
      <xdr:nvCxnSpPr>
        <xdr:cNvPr id="160" name="直線コネクタ 159">
          <a:extLst>
            <a:ext uri="{FF2B5EF4-FFF2-40B4-BE49-F238E27FC236}">
              <a16:creationId xmlns:a16="http://schemas.microsoft.com/office/drawing/2014/main" id="{C74D2D3B-754C-4850-AE19-7260674F7B11}"/>
            </a:ext>
          </a:extLst>
        </xdr:cNvPr>
        <xdr:cNvCxnSpPr/>
      </xdr:nvCxnSpPr>
      <xdr:spPr>
        <a:xfrm>
          <a:off x="11739245" y="5831631"/>
          <a:ext cx="670560" cy="136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55998</xdr:rowOff>
    </xdr:from>
    <xdr:to>
      <xdr:col>64</xdr:col>
      <xdr:colOff>123825</xdr:colOff>
      <xdr:row>29</xdr:row>
      <xdr:rowOff>157598</xdr:rowOff>
    </xdr:to>
    <xdr:sp macro="" textlink="">
      <xdr:nvSpPr>
        <xdr:cNvPr id="161" name="楕円 160">
          <a:extLst>
            <a:ext uri="{FF2B5EF4-FFF2-40B4-BE49-F238E27FC236}">
              <a16:creationId xmlns:a16="http://schemas.microsoft.com/office/drawing/2014/main" id="{F8691206-C828-4E76-826D-163C69F426E5}"/>
            </a:ext>
          </a:extLst>
        </xdr:cNvPr>
        <xdr:cNvSpPr/>
      </xdr:nvSpPr>
      <xdr:spPr>
        <a:xfrm>
          <a:off x="11017885" y="5687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106798</xdr:rowOff>
    </xdr:from>
    <xdr:to>
      <xdr:col>68</xdr:col>
      <xdr:colOff>73025</xdr:colOff>
      <xdr:row>30</xdr:row>
      <xdr:rowOff>32811</xdr:rowOff>
    </xdr:to>
    <xdr:cxnSp macro="">
      <xdr:nvCxnSpPr>
        <xdr:cNvPr id="162" name="直線コネクタ 161">
          <a:extLst>
            <a:ext uri="{FF2B5EF4-FFF2-40B4-BE49-F238E27FC236}">
              <a16:creationId xmlns:a16="http://schemas.microsoft.com/office/drawing/2014/main" id="{D710E9F0-92D4-4D5F-94B7-D6DFE13EA6C9}"/>
            </a:ext>
          </a:extLst>
        </xdr:cNvPr>
        <xdr:cNvCxnSpPr/>
      </xdr:nvCxnSpPr>
      <xdr:spPr>
        <a:xfrm>
          <a:off x="11068685" y="5737978"/>
          <a:ext cx="670560" cy="936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31</xdr:row>
      <xdr:rowOff>76735</xdr:rowOff>
    </xdr:from>
    <xdr:to>
      <xdr:col>60</xdr:col>
      <xdr:colOff>123825</xdr:colOff>
      <xdr:row>32</xdr:row>
      <xdr:rowOff>6885</xdr:rowOff>
    </xdr:to>
    <xdr:sp macro="" textlink="">
      <xdr:nvSpPr>
        <xdr:cNvPr id="163" name="楕円 162">
          <a:extLst>
            <a:ext uri="{FF2B5EF4-FFF2-40B4-BE49-F238E27FC236}">
              <a16:creationId xmlns:a16="http://schemas.microsoft.com/office/drawing/2014/main" id="{5D62927B-5B78-4A0C-B5D8-7D9728F2D67D}"/>
            </a:ext>
          </a:extLst>
        </xdr:cNvPr>
        <xdr:cNvSpPr/>
      </xdr:nvSpPr>
      <xdr:spPr>
        <a:xfrm>
          <a:off x="10347325" y="604319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106798</xdr:rowOff>
    </xdr:from>
    <xdr:to>
      <xdr:col>64</xdr:col>
      <xdr:colOff>73025</xdr:colOff>
      <xdr:row>31</xdr:row>
      <xdr:rowOff>127535</xdr:rowOff>
    </xdr:to>
    <xdr:cxnSp macro="">
      <xdr:nvCxnSpPr>
        <xdr:cNvPr id="164" name="直線コネクタ 163">
          <a:extLst>
            <a:ext uri="{FF2B5EF4-FFF2-40B4-BE49-F238E27FC236}">
              <a16:creationId xmlns:a16="http://schemas.microsoft.com/office/drawing/2014/main" id="{7F5AD710-B7B0-4A99-8309-79EE01DB3DC2}"/>
            </a:ext>
          </a:extLst>
        </xdr:cNvPr>
        <xdr:cNvCxnSpPr/>
      </xdr:nvCxnSpPr>
      <xdr:spPr>
        <a:xfrm flipV="1">
          <a:off x="10398125" y="5737978"/>
          <a:ext cx="670560" cy="3560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132986</xdr:rowOff>
    </xdr:from>
    <xdr:ext cx="469744" cy="259045"/>
    <xdr:sp macro="" textlink="">
      <xdr:nvSpPr>
        <xdr:cNvPr id="165" name="n_1aveValue債務償還比率">
          <a:extLst>
            <a:ext uri="{FF2B5EF4-FFF2-40B4-BE49-F238E27FC236}">
              <a16:creationId xmlns:a16="http://schemas.microsoft.com/office/drawing/2014/main" id="{BBCCB6AC-17F5-41C5-9870-B0AEAEFFA6E7}"/>
            </a:ext>
          </a:extLst>
        </xdr:cNvPr>
        <xdr:cNvSpPr txBox="1"/>
      </xdr:nvSpPr>
      <xdr:spPr>
        <a:xfrm>
          <a:off x="12185092" y="55965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105736</xdr:rowOff>
    </xdr:from>
    <xdr:ext cx="469744" cy="259045"/>
    <xdr:sp macro="" textlink="">
      <xdr:nvSpPr>
        <xdr:cNvPr id="166" name="n_2aveValue債務償還比率">
          <a:extLst>
            <a:ext uri="{FF2B5EF4-FFF2-40B4-BE49-F238E27FC236}">
              <a16:creationId xmlns:a16="http://schemas.microsoft.com/office/drawing/2014/main" id="{7CD9BFA8-7F5F-4256-85FF-75BAE2197D43}"/>
            </a:ext>
          </a:extLst>
        </xdr:cNvPr>
        <xdr:cNvSpPr txBox="1"/>
      </xdr:nvSpPr>
      <xdr:spPr>
        <a:xfrm>
          <a:off x="11527232" y="59045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50064</xdr:rowOff>
    </xdr:from>
    <xdr:ext cx="469744" cy="259045"/>
    <xdr:sp macro="" textlink="">
      <xdr:nvSpPr>
        <xdr:cNvPr id="167" name="n_3aveValue債務償還比率">
          <a:extLst>
            <a:ext uri="{FF2B5EF4-FFF2-40B4-BE49-F238E27FC236}">
              <a16:creationId xmlns:a16="http://schemas.microsoft.com/office/drawing/2014/main" id="{0749048C-B6CB-4484-A071-E411C01F47FD}"/>
            </a:ext>
          </a:extLst>
        </xdr:cNvPr>
        <xdr:cNvSpPr txBox="1"/>
      </xdr:nvSpPr>
      <xdr:spPr>
        <a:xfrm>
          <a:off x="10856672" y="58488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146593</xdr:rowOff>
    </xdr:from>
    <xdr:ext cx="469744" cy="259045"/>
    <xdr:sp macro="" textlink="">
      <xdr:nvSpPr>
        <xdr:cNvPr id="168" name="n_4aveValue債務償還比率">
          <a:extLst>
            <a:ext uri="{FF2B5EF4-FFF2-40B4-BE49-F238E27FC236}">
              <a16:creationId xmlns:a16="http://schemas.microsoft.com/office/drawing/2014/main" id="{B6CC56D6-111A-4ACF-8E7F-F77460DDF5AC}"/>
            </a:ext>
          </a:extLst>
        </xdr:cNvPr>
        <xdr:cNvSpPr txBox="1"/>
      </xdr:nvSpPr>
      <xdr:spPr>
        <a:xfrm>
          <a:off x="10186112" y="57777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31</xdr:row>
      <xdr:rowOff>43315</xdr:rowOff>
    </xdr:from>
    <xdr:ext cx="469744" cy="259045"/>
    <xdr:sp macro="" textlink="">
      <xdr:nvSpPr>
        <xdr:cNvPr id="169" name="n_1mainValue債務償還比率">
          <a:extLst>
            <a:ext uri="{FF2B5EF4-FFF2-40B4-BE49-F238E27FC236}">
              <a16:creationId xmlns:a16="http://schemas.microsoft.com/office/drawing/2014/main" id="{C3C7AF87-943E-44B7-9BAF-9869120B8A12}"/>
            </a:ext>
          </a:extLst>
        </xdr:cNvPr>
        <xdr:cNvSpPr txBox="1"/>
      </xdr:nvSpPr>
      <xdr:spPr>
        <a:xfrm>
          <a:off x="12185092" y="60097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100138</xdr:rowOff>
    </xdr:from>
    <xdr:ext cx="469744" cy="259045"/>
    <xdr:sp macro="" textlink="">
      <xdr:nvSpPr>
        <xdr:cNvPr id="170" name="n_2mainValue債務償還比率">
          <a:extLst>
            <a:ext uri="{FF2B5EF4-FFF2-40B4-BE49-F238E27FC236}">
              <a16:creationId xmlns:a16="http://schemas.microsoft.com/office/drawing/2014/main" id="{83BA7827-742D-4A39-91C6-6A9D2056DA39}"/>
            </a:ext>
          </a:extLst>
        </xdr:cNvPr>
        <xdr:cNvSpPr txBox="1"/>
      </xdr:nvSpPr>
      <xdr:spPr>
        <a:xfrm>
          <a:off x="11527232" y="55636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2675</xdr:rowOff>
    </xdr:from>
    <xdr:ext cx="469744" cy="259045"/>
    <xdr:sp macro="" textlink="">
      <xdr:nvSpPr>
        <xdr:cNvPr id="171" name="n_3mainValue債務償還比率">
          <a:extLst>
            <a:ext uri="{FF2B5EF4-FFF2-40B4-BE49-F238E27FC236}">
              <a16:creationId xmlns:a16="http://schemas.microsoft.com/office/drawing/2014/main" id="{8F4AA217-671A-42BA-A139-D9AC713925CF}"/>
            </a:ext>
          </a:extLst>
        </xdr:cNvPr>
        <xdr:cNvSpPr txBox="1"/>
      </xdr:nvSpPr>
      <xdr:spPr>
        <a:xfrm>
          <a:off x="10856672" y="54662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169462</xdr:rowOff>
    </xdr:from>
    <xdr:ext cx="469744" cy="259045"/>
    <xdr:sp macro="" textlink="">
      <xdr:nvSpPr>
        <xdr:cNvPr id="172" name="n_4mainValue債務償還比率">
          <a:extLst>
            <a:ext uri="{FF2B5EF4-FFF2-40B4-BE49-F238E27FC236}">
              <a16:creationId xmlns:a16="http://schemas.microsoft.com/office/drawing/2014/main" id="{9036A2B0-3EBD-409F-98FA-435CAFD102D7}"/>
            </a:ext>
          </a:extLst>
        </xdr:cNvPr>
        <xdr:cNvSpPr txBox="1"/>
      </xdr:nvSpPr>
      <xdr:spPr>
        <a:xfrm>
          <a:off x="10186112" y="61359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3" name="正方形/長方形 172">
          <a:extLst>
            <a:ext uri="{FF2B5EF4-FFF2-40B4-BE49-F238E27FC236}">
              <a16:creationId xmlns:a16="http://schemas.microsoft.com/office/drawing/2014/main" id="{D1E0DE76-3242-43B3-BBA1-BEA941A0B392}"/>
            </a:ext>
          </a:extLst>
        </xdr:cNvPr>
        <xdr:cNvSpPr/>
      </xdr:nvSpPr>
      <xdr:spPr>
        <a:xfrm>
          <a:off x="1127125" y="7833360"/>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4" name="正方形/長方形 173">
          <a:extLst>
            <a:ext uri="{FF2B5EF4-FFF2-40B4-BE49-F238E27FC236}">
              <a16:creationId xmlns:a16="http://schemas.microsoft.com/office/drawing/2014/main" id="{5CF5691D-8C88-44AA-A249-C3844D13B88A}"/>
            </a:ext>
          </a:extLst>
        </xdr:cNvPr>
        <xdr:cNvSpPr/>
      </xdr:nvSpPr>
      <xdr:spPr>
        <a:xfrm>
          <a:off x="1127125" y="11550015"/>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5" name="テキスト ボックス 174">
          <a:extLst>
            <a:ext uri="{FF2B5EF4-FFF2-40B4-BE49-F238E27FC236}">
              <a16:creationId xmlns:a16="http://schemas.microsoft.com/office/drawing/2014/main" id="{004A6D5A-31D3-4805-838C-565FED4F38B9}"/>
            </a:ext>
          </a:extLst>
        </xdr:cNvPr>
        <xdr:cNvSpPr txBox="1"/>
      </xdr:nvSpPr>
      <xdr:spPr>
        <a:xfrm>
          <a:off x="817245" y="807974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6" name="テキスト ボックス 175">
          <a:extLst>
            <a:ext uri="{FF2B5EF4-FFF2-40B4-BE49-F238E27FC236}">
              <a16:creationId xmlns:a16="http://schemas.microsoft.com/office/drawing/2014/main" id="{390DC506-7A74-4F2C-8114-0C300872D5F4}"/>
            </a:ext>
          </a:extLst>
        </xdr:cNvPr>
        <xdr:cNvSpPr txBox="1"/>
      </xdr:nvSpPr>
      <xdr:spPr>
        <a:xfrm>
          <a:off x="6156325" y="1068959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7" name="テキスト ボックス 176">
          <a:extLst>
            <a:ext uri="{FF2B5EF4-FFF2-40B4-BE49-F238E27FC236}">
              <a16:creationId xmlns:a16="http://schemas.microsoft.com/office/drawing/2014/main" id="{ED79A59C-B401-49F0-B595-35506184D18A}"/>
            </a:ext>
          </a:extLst>
        </xdr:cNvPr>
        <xdr:cNvSpPr txBox="1"/>
      </xdr:nvSpPr>
      <xdr:spPr>
        <a:xfrm>
          <a:off x="817245" y="1177099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8" name="テキスト ボックス 177">
          <a:extLst>
            <a:ext uri="{FF2B5EF4-FFF2-40B4-BE49-F238E27FC236}">
              <a16:creationId xmlns:a16="http://schemas.microsoft.com/office/drawing/2014/main" id="{A96FEBD6-0707-46D6-9A33-3C79BAA9DEB6}"/>
            </a:ext>
          </a:extLst>
        </xdr:cNvPr>
        <xdr:cNvSpPr txBox="1"/>
      </xdr:nvSpPr>
      <xdr:spPr>
        <a:xfrm>
          <a:off x="6156325" y="1446593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F72C15D0-CA98-429B-9AB1-B467A9C33A3E}"/>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41352617-E3CF-41CE-893B-2ADD1941685A}"/>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FD4824D0-8A85-4A76-910D-8E181D58F9E7}"/>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D23E1931-055B-4F83-A8DC-6F9235E6189B}"/>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大阪府池田市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4EFE1284-5F76-471B-8C7B-B4A03994AFBD}"/>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6765F611-2584-48E1-A064-F748510AAFDA}"/>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F5F419FF-CC69-4FE2-958A-D3E809E892BD}"/>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A683ADB4-3484-456A-BF97-E1670F98A36A}"/>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3351A5FC-FF68-4169-B2EF-1E1D81582E95}"/>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BFB5FC09-7F33-4973-B64D-04596A388494}"/>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102,636
100,496
22.14
45,720,883
45,524,144
142,125
24,428,377
28,709,846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17D62008-9955-40A7-B265-B01E33083218}"/>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FF2881D9-0DEE-4530-809C-8DC10304BCFA}"/>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1A36BBE4-D435-4DE7-BAAF-E5113EB77C3A}"/>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A7DC76F5-1F8E-46BF-B32E-51A495344CD2}"/>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25076A5E-6FC9-4572-BAFF-9319776D75B0}"/>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045F8587-832D-42B1-8931-F0E2FD824F96}"/>
            </a:ext>
          </a:extLst>
        </xdr:cNvPr>
        <xdr:cNvSpPr/>
      </xdr:nvSpPr>
      <xdr:spPr>
        <a:xfrm>
          <a:off x="6329680" y="1676400"/>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3E9D945E-7F8A-45F3-8C39-483CC1ED28F5}"/>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C04B2D82-8AA8-49AA-B17B-D707F04255E6}"/>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298AA391-FCD6-404A-84E4-A73583FCAFC9}"/>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58DA3CE6-7F62-40F2-AE36-DDB108816151}"/>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620A0C2C-DFC4-4920-AD33-43B60BA8BA57}"/>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2FDC5F7-108F-4E60-A4B8-2519EB2BB1F7}"/>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5FCFA291-E96F-4BBE-87A5-C012F8BA8036}"/>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D3CD88B4-2911-44EB-9D66-2AC00DDFC472}"/>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4CA98938-77FF-4666-8E53-5A6650F5661C}"/>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73471771-89B1-4C36-A9E7-8D7002978BA2}"/>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28019EBF-5380-40B1-8BFD-D9112A3B0A2D}"/>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8B275106-57F3-46B9-A50C-B29197DF961B}"/>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1A54C1FC-46BD-49C0-B666-27709A14B740}"/>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DCC8729-3188-465B-930D-BF160E6CF255}"/>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BABF7421-D55B-4221-801F-DDEE79852C79}"/>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6289EB66-9C9E-45B4-A943-F4E74752CCBF}"/>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B765D361-DC02-46B6-BBDC-A7CD8DBBD5E2}"/>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1DEAA521-1403-4DDB-8BFE-8229A6F29D00}"/>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66D0F643-5984-4089-A75B-21D72A6496DF}"/>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47D50D42-946A-411F-A454-681C9FB5A1A0}"/>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466C84A2-4AF6-4559-B6DD-B2C591CB140F}"/>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4E170958-AE1A-459F-B126-BF8394B17392}"/>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5119564E-4740-4B03-B349-6D3EC02408F4}"/>
            </a:ext>
          </a:extLst>
        </xdr:cNvPr>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F104BF68-E8E0-4C65-8845-FE2C4CB18584}"/>
            </a:ext>
          </a:extLst>
        </xdr:cNvPr>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BA6319FF-86E8-449B-9B80-E988774B55DF}"/>
            </a:ext>
          </a:extLst>
        </xdr:cNvPr>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2ADF01B0-5195-4E2F-BE04-5F13FFC9A769}"/>
            </a:ext>
          </a:extLst>
        </xdr:cNvPr>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B2B3151C-0F57-42C9-BF95-F2048756D506}"/>
            </a:ext>
          </a:extLst>
        </xdr:cNvPr>
        <xdr:cNvCxnSpPr/>
      </xdr:nvCxnSpPr>
      <xdr:spPr>
        <a:xfrm>
          <a:off x="670560" y="7006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61D1444F-13F9-466C-B65F-322E386C0C86}"/>
            </a:ext>
          </a:extLst>
        </xdr:cNvPr>
        <xdr:cNvSpPr txBox="1"/>
      </xdr:nvSpPr>
      <xdr:spPr>
        <a:xfrm>
          <a:off x="271961" y="686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429A779D-74F6-44E1-BAD5-D49B0336B957}"/>
            </a:ext>
          </a:extLst>
        </xdr:cNvPr>
        <xdr:cNvCxnSpPr/>
      </xdr:nvCxnSpPr>
      <xdr:spPr>
        <a:xfrm>
          <a:off x="670560" y="65570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6F27D8F9-F35A-4615-8CC4-C5886580C899}"/>
            </a:ext>
          </a:extLst>
        </xdr:cNvPr>
        <xdr:cNvSpPr txBox="1"/>
      </xdr:nvSpPr>
      <xdr:spPr>
        <a:xfrm>
          <a:off x="336081" y="641859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5DA7F5EE-A29C-41F0-A439-8D8AD898A6D8}"/>
            </a:ext>
          </a:extLst>
        </xdr:cNvPr>
        <xdr:cNvCxnSpPr/>
      </xdr:nvCxnSpPr>
      <xdr:spPr>
        <a:xfrm>
          <a:off x="670560" y="61112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6F81F26C-0F8D-4C08-B3F8-9F94301804C2}"/>
            </a:ext>
          </a:extLst>
        </xdr:cNvPr>
        <xdr:cNvSpPr txBox="1"/>
      </xdr:nvSpPr>
      <xdr:spPr>
        <a:xfrm>
          <a:off x="336081" y="59728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B583204E-9E1D-42F9-BD0C-07C3593C6CA0}"/>
            </a:ext>
          </a:extLst>
        </xdr:cNvPr>
        <xdr:cNvCxnSpPr/>
      </xdr:nvCxnSpPr>
      <xdr:spPr>
        <a:xfrm>
          <a:off x="670560" y="5665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119D7631-43DB-4C83-B154-6C709E5249EE}"/>
            </a:ext>
          </a:extLst>
        </xdr:cNvPr>
        <xdr:cNvSpPr txBox="1"/>
      </xdr:nvSpPr>
      <xdr:spPr>
        <a:xfrm>
          <a:off x="336081" y="55270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7C012F2D-6711-46EF-9E9E-60A03475CDD2}"/>
            </a:ext>
          </a:extLst>
        </xdr:cNvPr>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C79182A6-ED2E-4DDD-9201-0DDBCA4FBE06}"/>
            </a:ext>
          </a:extLst>
        </xdr:cNvPr>
        <xdr:cNvSpPr txBox="1"/>
      </xdr:nvSpPr>
      <xdr:spPr>
        <a:xfrm>
          <a:off x="336081" y="5077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96A99AF3-C76E-43C6-A7B9-40337E1FAF43}"/>
            </a:ext>
          </a:extLst>
        </xdr:cNvPr>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23622</xdr:rowOff>
    </xdr:from>
    <xdr:to>
      <xdr:col>24</xdr:col>
      <xdr:colOff>62865</xdr:colOff>
      <xdr:row>41</xdr:row>
      <xdr:rowOff>44196</xdr:rowOff>
    </xdr:to>
    <xdr:cxnSp macro="">
      <xdr:nvCxnSpPr>
        <xdr:cNvPr id="55" name="直線コネクタ 54">
          <a:extLst>
            <a:ext uri="{FF2B5EF4-FFF2-40B4-BE49-F238E27FC236}">
              <a16:creationId xmlns:a16="http://schemas.microsoft.com/office/drawing/2014/main" id="{D724073A-5A51-4688-A35D-8C0AF3697B13}"/>
            </a:ext>
          </a:extLst>
        </xdr:cNvPr>
        <xdr:cNvCxnSpPr/>
      </xdr:nvCxnSpPr>
      <xdr:spPr>
        <a:xfrm flipV="1">
          <a:off x="4086225" y="5723382"/>
          <a:ext cx="0" cy="11940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48023</xdr:rowOff>
    </xdr:from>
    <xdr:ext cx="405111" cy="259045"/>
    <xdr:sp macro="" textlink="">
      <xdr:nvSpPr>
        <xdr:cNvPr id="56" name="【道路】&#10;有形固定資産減価償却率最小値テキスト">
          <a:extLst>
            <a:ext uri="{FF2B5EF4-FFF2-40B4-BE49-F238E27FC236}">
              <a16:creationId xmlns:a16="http://schemas.microsoft.com/office/drawing/2014/main" id="{BAAE09AD-CD29-44F3-9AB0-6C9761DC0DF2}"/>
            </a:ext>
          </a:extLst>
        </xdr:cNvPr>
        <xdr:cNvSpPr txBox="1"/>
      </xdr:nvSpPr>
      <xdr:spPr>
        <a:xfrm>
          <a:off x="4124960" y="69212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44196</xdr:rowOff>
    </xdr:from>
    <xdr:to>
      <xdr:col>24</xdr:col>
      <xdr:colOff>152400</xdr:colOff>
      <xdr:row>41</xdr:row>
      <xdr:rowOff>44196</xdr:rowOff>
    </xdr:to>
    <xdr:cxnSp macro="">
      <xdr:nvCxnSpPr>
        <xdr:cNvPr id="57" name="直線コネクタ 56">
          <a:extLst>
            <a:ext uri="{FF2B5EF4-FFF2-40B4-BE49-F238E27FC236}">
              <a16:creationId xmlns:a16="http://schemas.microsoft.com/office/drawing/2014/main" id="{8AF7EB20-E5E1-493F-9CDF-DE867F17F7F8}"/>
            </a:ext>
          </a:extLst>
        </xdr:cNvPr>
        <xdr:cNvCxnSpPr/>
      </xdr:nvCxnSpPr>
      <xdr:spPr>
        <a:xfrm>
          <a:off x="4020820" y="691743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141749</xdr:rowOff>
    </xdr:from>
    <xdr:ext cx="405111" cy="259045"/>
    <xdr:sp macro="" textlink="">
      <xdr:nvSpPr>
        <xdr:cNvPr id="58" name="【道路】&#10;有形固定資産減価償却率最大値テキスト">
          <a:extLst>
            <a:ext uri="{FF2B5EF4-FFF2-40B4-BE49-F238E27FC236}">
              <a16:creationId xmlns:a16="http://schemas.microsoft.com/office/drawing/2014/main" id="{D981F908-57CA-46B1-943F-AFCE229C8CF8}"/>
            </a:ext>
          </a:extLst>
        </xdr:cNvPr>
        <xdr:cNvSpPr txBox="1"/>
      </xdr:nvSpPr>
      <xdr:spPr>
        <a:xfrm>
          <a:off x="4124960" y="55062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23622</xdr:rowOff>
    </xdr:from>
    <xdr:to>
      <xdr:col>24</xdr:col>
      <xdr:colOff>152400</xdr:colOff>
      <xdr:row>34</xdr:row>
      <xdr:rowOff>23622</xdr:rowOff>
    </xdr:to>
    <xdr:cxnSp macro="">
      <xdr:nvCxnSpPr>
        <xdr:cNvPr id="59" name="直線コネクタ 58">
          <a:extLst>
            <a:ext uri="{FF2B5EF4-FFF2-40B4-BE49-F238E27FC236}">
              <a16:creationId xmlns:a16="http://schemas.microsoft.com/office/drawing/2014/main" id="{3124A6C7-AED8-49D8-B5BC-51828165AF4C}"/>
            </a:ext>
          </a:extLst>
        </xdr:cNvPr>
        <xdr:cNvCxnSpPr/>
      </xdr:nvCxnSpPr>
      <xdr:spPr>
        <a:xfrm>
          <a:off x="4020820" y="572338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148861</xdr:rowOff>
    </xdr:from>
    <xdr:ext cx="405111" cy="259045"/>
    <xdr:sp macro="" textlink="">
      <xdr:nvSpPr>
        <xdr:cNvPr id="60" name="【道路】&#10;有形固定資産減価償却率平均値テキスト">
          <a:extLst>
            <a:ext uri="{FF2B5EF4-FFF2-40B4-BE49-F238E27FC236}">
              <a16:creationId xmlns:a16="http://schemas.microsoft.com/office/drawing/2014/main" id="{4C23FDB3-38B6-42E3-9158-D523A3B61ABD}"/>
            </a:ext>
          </a:extLst>
        </xdr:cNvPr>
        <xdr:cNvSpPr txBox="1"/>
      </xdr:nvSpPr>
      <xdr:spPr>
        <a:xfrm>
          <a:off x="4124960" y="618390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125984</xdr:rowOff>
    </xdr:from>
    <xdr:to>
      <xdr:col>24</xdr:col>
      <xdr:colOff>114300</xdr:colOff>
      <xdr:row>38</xdr:row>
      <xdr:rowOff>56135</xdr:rowOff>
    </xdr:to>
    <xdr:sp macro="" textlink="">
      <xdr:nvSpPr>
        <xdr:cNvPr id="61" name="フローチャート: 判断 60">
          <a:extLst>
            <a:ext uri="{FF2B5EF4-FFF2-40B4-BE49-F238E27FC236}">
              <a16:creationId xmlns:a16="http://schemas.microsoft.com/office/drawing/2014/main" id="{2422CB21-A6DD-42B3-91E1-017D03907324}"/>
            </a:ext>
          </a:extLst>
        </xdr:cNvPr>
        <xdr:cNvSpPr/>
      </xdr:nvSpPr>
      <xdr:spPr>
        <a:xfrm>
          <a:off x="4036060" y="6328664"/>
          <a:ext cx="101600" cy="9779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89408</xdr:rowOff>
    </xdr:from>
    <xdr:to>
      <xdr:col>20</xdr:col>
      <xdr:colOff>38100</xdr:colOff>
      <xdr:row>38</xdr:row>
      <xdr:rowOff>19558</xdr:rowOff>
    </xdr:to>
    <xdr:sp macro="" textlink="">
      <xdr:nvSpPr>
        <xdr:cNvPr id="62" name="フローチャート: 判断 61">
          <a:extLst>
            <a:ext uri="{FF2B5EF4-FFF2-40B4-BE49-F238E27FC236}">
              <a16:creationId xmlns:a16="http://schemas.microsoft.com/office/drawing/2014/main" id="{693578ED-EB0E-475B-8DB0-AD7F4ABD6EF2}"/>
            </a:ext>
          </a:extLst>
        </xdr:cNvPr>
        <xdr:cNvSpPr/>
      </xdr:nvSpPr>
      <xdr:spPr>
        <a:xfrm>
          <a:off x="3312160" y="629208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41402</xdr:rowOff>
    </xdr:from>
    <xdr:to>
      <xdr:col>15</xdr:col>
      <xdr:colOff>101600</xdr:colOff>
      <xdr:row>37</xdr:row>
      <xdr:rowOff>143002</xdr:rowOff>
    </xdr:to>
    <xdr:sp macro="" textlink="">
      <xdr:nvSpPr>
        <xdr:cNvPr id="63" name="フローチャート: 判断 62">
          <a:extLst>
            <a:ext uri="{FF2B5EF4-FFF2-40B4-BE49-F238E27FC236}">
              <a16:creationId xmlns:a16="http://schemas.microsoft.com/office/drawing/2014/main" id="{DAA37B82-01A7-404E-823F-50AA4C26155D}"/>
            </a:ext>
          </a:extLst>
        </xdr:cNvPr>
        <xdr:cNvSpPr/>
      </xdr:nvSpPr>
      <xdr:spPr>
        <a:xfrm>
          <a:off x="2514600" y="6244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164846</xdr:rowOff>
    </xdr:from>
    <xdr:to>
      <xdr:col>10</xdr:col>
      <xdr:colOff>165100</xdr:colOff>
      <xdr:row>37</xdr:row>
      <xdr:rowOff>94996</xdr:rowOff>
    </xdr:to>
    <xdr:sp macro="" textlink="">
      <xdr:nvSpPr>
        <xdr:cNvPr id="64" name="フローチャート: 判断 63">
          <a:extLst>
            <a:ext uri="{FF2B5EF4-FFF2-40B4-BE49-F238E27FC236}">
              <a16:creationId xmlns:a16="http://schemas.microsoft.com/office/drawing/2014/main" id="{C74B000D-8619-4911-B2BF-845A45E67F99}"/>
            </a:ext>
          </a:extLst>
        </xdr:cNvPr>
        <xdr:cNvSpPr/>
      </xdr:nvSpPr>
      <xdr:spPr>
        <a:xfrm>
          <a:off x="1739900" y="619988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155702</xdr:rowOff>
    </xdr:from>
    <xdr:to>
      <xdr:col>6</xdr:col>
      <xdr:colOff>38100</xdr:colOff>
      <xdr:row>37</xdr:row>
      <xdr:rowOff>85852</xdr:rowOff>
    </xdr:to>
    <xdr:sp macro="" textlink="">
      <xdr:nvSpPr>
        <xdr:cNvPr id="65" name="フローチャート: 判断 64">
          <a:extLst>
            <a:ext uri="{FF2B5EF4-FFF2-40B4-BE49-F238E27FC236}">
              <a16:creationId xmlns:a16="http://schemas.microsoft.com/office/drawing/2014/main" id="{A7F14C58-D5C5-4F34-9B23-D0ACD4A56698}"/>
            </a:ext>
          </a:extLst>
        </xdr:cNvPr>
        <xdr:cNvSpPr/>
      </xdr:nvSpPr>
      <xdr:spPr>
        <a:xfrm>
          <a:off x="965200" y="619074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C5FBC25D-EA85-4977-B986-092CFBEB13FF}"/>
            </a:ext>
          </a:extLst>
        </xdr:cNvPr>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672A84A4-F153-41D1-AF04-227DC931837D}"/>
            </a:ext>
          </a:extLst>
        </xdr:cNvPr>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65D9BC65-4338-410D-8F5F-53D4B329483B}"/>
            </a:ext>
          </a:extLst>
        </xdr:cNvPr>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FC6100C0-A6D1-47F7-A47E-0B2CFDECEB15}"/>
            </a:ext>
          </a:extLst>
        </xdr:cNvPr>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B60D5D81-C44A-4084-B48E-C39B96CE2F4A}"/>
            </a:ext>
          </a:extLst>
        </xdr:cNvPr>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128270</xdr:rowOff>
    </xdr:from>
    <xdr:to>
      <xdr:col>24</xdr:col>
      <xdr:colOff>114300</xdr:colOff>
      <xdr:row>40</xdr:row>
      <xdr:rowOff>58420</xdr:rowOff>
    </xdr:to>
    <xdr:sp macro="" textlink="">
      <xdr:nvSpPr>
        <xdr:cNvPr id="71" name="楕円 70">
          <a:extLst>
            <a:ext uri="{FF2B5EF4-FFF2-40B4-BE49-F238E27FC236}">
              <a16:creationId xmlns:a16="http://schemas.microsoft.com/office/drawing/2014/main" id="{566750D7-211C-4B88-8100-A611386C0777}"/>
            </a:ext>
          </a:extLst>
        </xdr:cNvPr>
        <xdr:cNvSpPr/>
      </xdr:nvSpPr>
      <xdr:spPr>
        <a:xfrm>
          <a:off x="4036060" y="66662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106697</xdr:rowOff>
    </xdr:from>
    <xdr:ext cx="405111" cy="259045"/>
    <xdr:sp macro="" textlink="">
      <xdr:nvSpPr>
        <xdr:cNvPr id="72" name="【道路】&#10;有形固定資産減価償却率該当値テキスト">
          <a:extLst>
            <a:ext uri="{FF2B5EF4-FFF2-40B4-BE49-F238E27FC236}">
              <a16:creationId xmlns:a16="http://schemas.microsoft.com/office/drawing/2014/main" id="{DECCA936-D35E-4BA0-89DB-71E6F0D7CDC2}"/>
            </a:ext>
          </a:extLst>
        </xdr:cNvPr>
        <xdr:cNvSpPr txBox="1"/>
      </xdr:nvSpPr>
      <xdr:spPr>
        <a:xfrm>
          <a:off x="4124960" y="6644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139700</xdr:rowOff>
    </xdr:from>
    <xdr:to>
      <xdr:col>20</xdr:col>
      <xdr:colOff>38100</xdr:colOff>
      <xdr:row>40</xdr:row>
      <xdr:rowOff>69850</xdr:rowOff>
    </xdr:to>
    <xdr:sp macro="" textlink="">
      <xdr:nvSpPr>
        <xdr:cNvPr id="73" name="楕円 72">
          <a:extLst>
            <a:ext uri="{FF2B5EF4-FFF2-40B4-BE49-F238E27FC236}">
              <a16:creationId xmlns:a16="http://schemas.microsoft.com/office/drawing/2014/main" id="{B871327D-55A0-4F11-95E4-0DC1B3AAE057}"/>
            </a:ext>
          </a:extLst>
        </xdr:cNvPr>
        <xdr:cNvSpPr/>
      </xdr:nvSpPr>
      <xdr:spPr>
        <a:xfrm>
          <a:off x="3312160" y="667766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40</xdr:row>
      <xdr:rowOff>7620</xdr:rowOff>
    </xdr:from>
    <xdr:to>
      <xdr:col>24</xdr:col>
      <xdr:colOff>63500</xdr:colOff>
      <xdr:row>40</xdr:row>
      <xdr:rowOff>19050</xdr:rowOff>
    </xdr:to>
    <xdr:cxnSp macro="">
      <xdr:nvCxnSpPr>
        <xdr:cNvPr id="74" name="直線コネクタ 73">
          <a:extLst>
            <a:ext uri="{FF2B5EF4-FFF2-40B4-BE49-F238E27FC236}">
              <a16:creationId xmlns:a16="http://schemas.microsoft.com/office/drawing/2014/main" id="{1FA144FA-57FA-4561-A557-E6FBB7BE98A0}"/>
            </a:ext>
          </a:extLst>
        </xdr:cNvPr>
        <xdr:cNvCxnSpPr/>
      </xdr:nvCxnSpPr>
      <xdr:spPr>
        <a:xfrm flipV="1">
          <a:off x="3355340" y="6713220"/>
          <a:ext cx="73152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39</xdr:row>
      <xdr:rowOff>109982</xdr:rowOff>
    </xdr:from>
    <xdr:to>
      <xdr:col>15</xdr:col>
      <xdr:colOff>101600</xdr:colOff>
      <xdr:row>40</xdr:row>
      <xdr:rowOff>40132</xdr:rowOff>
    </xdr:to>
    <xdr:sp macro="" textlink="">
      <xdr:nvSpPr>
        <xdr:cNvPr id="75" name="楕円 74">
          <a:extLst>
            <a:ext uri="{FF2B5EF4-FFF2-40B4-BE49-F238E27FC236}">
              <a16:creationId xmlns:a16="http://schemas.microsoft.com/office/drawing/2014/main" id="{ECE5BCB5-2EAC-4A90-ABDB-E3599067EA73}"/>
            </a:ext>
          </a:extLst>
        </xdr:cNvPr>
        <xdr:cNvSpPr/>
      </xdr:nvSpPr>
      <xdr:spPr>
        <a:xfrm>
          <a:off x="2514600" y="664794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160782</xdr:rowOff>
    </xdr:from>
    <xdr:to>
      <xdr:col>19</xdr:col>
      <xdr:colOff>177800</xdr:colOff>
      <xdr:row>40</xdr:row>
      <xdr:rowOff>19050</xdr:rowOff>
    </xdr:to>
    <xdr:cxnSp macro="">
      <xdr:nvCxnSpPr>
        <xdr:cNvPr id="76" name="直線コネクタ 75">
          <a:extLst>
            <a:ext uri="{FF2B5EF4-FFF2-40B4-BE49-F238E27FC236}">
              <a16:creationId xmlns:a16="http://schemas.microsoft.com/office/drawing/2014/main" id="{F25DFBD0-6374-437E-950F-2E1C737EF2CE}"/>
            </a:ext>
          </a:extLst>
        </xdr:cNvPr>
        <xdr:cNvCxnSpPr/>
      </xdr:nvCxnSpPr>
      <xdr:spPr>
        <a:xfrm>
          <a:off x="2565400" y="6698742"/>
          <a:ext cx="789940" cy="259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39</xdr:row>
      <xdr:rowOff>80264</xdr:rowOff>
    </xdr:from>
    <xdr:to>
      <xdr:col>10</xdr:col>
      <xdr:colOff>165100</xdr:colOff>
      <xdr:row>40</xdr:row>
      <xdr:rowOff>10414</xdr:rowOff>
    </xdr:to>
    <xdr:sp macro="" textlink="">
      <xdr:nvSpPr>
        <xdr:cNvPr id="77" name="楕円 76">
          <a:extLst>
            <a:ext uri="{FF2B5EF4-FFF2-40B4-BE49-F238E27FC236}">
              <a16:creationId xmlns:a16="http://schemas.microsoft.com/office/drawing/2014/main" id="{B4129F4A-F6E8-4FD9-B97A-37E7D04503CB}"/>
            </a:ext>
          </a:extLst>
        </xdr:cNvPr>
        <xdr:cNvSpPr/>
      </xdr:nvSpPr>
      <xdr:spPr>
        <a:xfrm>
          <a:off x="1739900" y="661822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39</xdr:row>
      <xdr:rowOff>131064</xdr:rowOff>
    </xdr:from>
    <xdr:to>
      <xdr:col>15</xdr:col>
      <xdr:colOff>50800</xdr:colOff>
      <xdr:row>39</xdr:row>
      <xdr:rowOff>160782</xdr:rowOff>
    </xdr:to>
    <xdr:cxnSp macro="">
      <xdr:nvCxnSpPr>
        <xdr:cNvPr id="78" name="直線コネクタ 77">
          <a:extLst>
            <a:ext uri="{FF2B5EF4-FFF2-40B4-BE49-F238E27FC236}">
              <a16:creationId xmlns:a16="http://schemas.microsoft.com/office/drawing/2014/main" id="{84704695-E62D-4828-B8E0-1A10FF891201}"/>
            </a:ext>
          </a:extLst>
        </xdr:cNvPr>
        <xdr:cNvCxnSpPr/>
      </xdr:nvCxnSpPr>
      <xdr:spPr>
        <a:xfrm>
          <a:off x="1790700" y="6669024"/>
          <a:ext cx="774700" cy="29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39</xdr:row>
      <xdr:rowOff>59690</xdr:rowOff>
    </xdr:from>
    <xdr:to>
      <xdr:col>6</xdr:col>
      <xdr:colOff>38100</xdr:colOff>
      <xdr:row>39</xdr:row>
      <xdr:rowOff>161290</xdr:rowOff>
    </xdr:to>
    <xdr:sp macro="" textlink="">
      <xdr:nvSpPr>
        <xdr:cNvPr id="79" name="楕円 78">
          <a:extLst>
            <a:ext uri="{FF2B5EF4-FFF2-40B4-BE49-F238E27FC236}">
              <a16:creationId xmlns:a16="http://schemas.microsoft.com/office/drawing/2014/main" id="{3F8F262C-6ADC-4863-91D3-BCC9D7D77393}"/>
            </a:ext>
          </a:extLst>
        </xdr:cNvPr>
        <xdr:cNvSpPr/>
      </xdr:nvSpPr>
      <xdr:spPr>
        <a:xfrm>
          <a:off x="965200" y="659765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39</xdr:row>
      <xdr:rowOff>110490</xdr:rowOff>
    </xdr:from>
    <xdr:to>
      <xdr:col>10</xdr:col>
      <xdr:colOff>114300</xdr:colOff>
      <xdr:row>39</xdr:row>
      <xdr:rowOff>131064</xdr:rowOff>
    </xdr:to>
    <xdr:cxnSp macro="">
      <xdr:nvCxnSpPr>
        <xdr:cNvPr id="80" name="直線コネクタ 79">
          <a:extLst>
            <a:ext uri="{FF2B5EF4-FFF2-40B4-BE49-F238E27FC236}">
              <a16:creationId xmlns:a16="http://schemas.microsoft.com/office/drawing/2014/main" id="{38F9FE92-4EFC-416D-82DA-4B00DEF6CF9C}"/>
            </a:ext>
          </a:extLst>
        </xdr:cNvPr>
        <xdr:cNvCxnSpPr/>
      </xdr:nvCxnSpPr>
      <xdr:spPr>
        <a:xfrm>
          <a:off x="1008380" y="6648450"/>
          <a:ext cx="782320" cy="20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36085</xdr:rowOff>
    </xdr:from>
    <xdr:ext cx="405111" cy="259045"/>
    <xdr:sp macro="" textlink="">
      <xdr:nvSpPr>
        <xdr:cNvPr id="81" name="n_1aveValue【道路】&#10;有形固定資産減価償却率">
          <a:extLst>
            <a:ext uri="{FF2B5EF4-FFF2-40B4-BE49-F238E27FC236}">
              <a16:creationId xmlns:a16="http://schemas.microsoft.com/office/drawing/2014/main" id="{181681AD-7E5B-4255-926D-59DCABF413E8}"/>
            </a:ext>
          </a:extLst>
        </xdr:cNvPr>
        <xdr:cNvSpPr txBox="1"/>
      </xdr:nvSpPr>
      <xdr:spPr>
        <a:xfrm>
          <a:off x="3170564" y="60711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159529</xdr:rowOff>
    </xdr:from>
    <xdr:ext cx="405111" cy="259045"/>
    <xdr:sp macro="" textlink="">
      <xdr:nvSpPr>
        <xdr:cNvPr id="82" name="n_2aveValue【道路】&#10;有形固定資産減価償却率">
          <a:extLst>
            <a:ext uri="{FF2B5EF4-FFF2-40B4-BE49-F238E27FC236}">
              <a16:creationId xmlns:a16="http://schemas.microsoft.com/office/drawing/2014/main" id="{3AA7C21C-F8A0-40C1-97F7-2AE44AB3D988}"/>
            </a:ext>
          </a:extLst>
        </xdr:cNvPr>
        <xdr:cNvSpPr txBox="1"/>
      </xdr:nvSpPr>
      <xdr:spPr>
        <a:xfrm>
          <a:off x="2385704" y="60269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111523</xdr:rowOff>
    </xdr:from>
    <xdr:ext cx="405111" cy="259045"/>
    <xdr:sp macro="" textlink="">
      <xdr:nvSpPr>
        <xdr:cNvPr id="83" name="n_3aveValue【道路】&#10;有形固定資産減価償却率">
          <a:extLst>
            <a:ext uri="{FF2B5EF4-FFF2-40B4-BE49-F238E27FC236}">
              <a16:creationId xmlns:a16="http://schemas.microsoft.com/office/drawing/2014/main" id="{87030526-BB9B-4075-91C3-ADF2FCB71005}"/>
            </a:ext>
          </a:extLst>
        </xdr:cNvPr>
        <xdr:cNvSpPr txBox="1"/>
      </xdr:nvSpPr>
      <xdr:spPr>
        <a:xfrm>
          <a:off x="1611004" y="59789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102379</xdr:rowOff>
    </xdr:from>
    <xdr:ext cx="405111" cy="259045"/>
    <xdr:sp macro="" textlink="">
      <xdr:nvSpPr>
        <xdr:cNvPr id="84" name="n_4aveValue【道路】&#10;有形固定資産減価償却率">
          <a:extLst>
            <a:ext uri="{FF2B5EF4-FFF2-40B4-BE49-F238E27FC236}">
              <a16:creationId xmlns:a16="http://schemas.microsoft.com/office/drawing/2014/main" id="{26B621D3-8A4D-40EC-B3DA-AAC8ED30B09D}"/>
            </a:ext>
          </a:extLst>
        </xdr:cNvPr>
        <xdr:cNvSpPr txBox="1"/>
      </xdr:nvSpPr>
      <xdr:spPr>
        <a:xfrm>
          <a:off x="836304" y="59697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40</xdr:row>
      <xdr:rowOff>60977</xdr:rowOff>
    </xdr:from>
    <xdr:ext cx="405111" cy="259045"/>
    <xdr:sp macro="" textlink="">
      <xdr:nvSpPr>
        <xdr:cNvPr id="85" name="n_1mainValue【道路】&#10;有形固定資産減価償却率">
          <a:extLst>
            <a:ext uri="{FF2B5EF4-FFF2-40B4-BE49-F238E27FC236}">
              <a16:creationId xmlns:a16="http://schemas.microsoft.com/office/drawing/2014/main" id="{2380DD85-BBCB-44BD-8F05-EFFEC3EB81DC}"/>
            </a:ext>
          </a:extLst>
        </xdr:cNvPr>
        <xdr:cNvSpPr txBox="1"/>
      </xdr:nvSpPr>
      <xdr:spPr>
        <a:xfrm>
          <a:off x="3170564" y="6766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40</xdr:row>
      <xdr:rowOff>31259</xdr:rowOff>
    </xdr:from>
    <xdr:ext cx="405111" cy="259045"/>
    <xdr:sp macro="" textlink="">
      <xdr:nvSpPr>
        <xdr:cNvPr id="86" name="n_2mainValue【道路】&#10;有形固定資産減価償却率">
          <a:extLst>
            <a:ext uri="{FF2B5EF4-FFF2-40B4-BE49-F238E27FC236}">
              <a16:creationId xmlns:a16="http://schemas.microsoft.com/office/drawing/2014/main" id="{1CD92070-22F2-479E-8D74-6EC6B149F1A7}"/>
            </a:ext>
          </a:extLst>
        </xdr:cNvPr>
        <xdr:cNvSpPr txBox="1"/>
      </xdr:nvSpPr>
      <xdr:spPr>
        <a:xfrm>
          <a:off x="2385704" y="67368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40</xdr:row>
      <xdr:rowOff>1541</xdr:rowOff>
    </xdr:from>
    <xdr:ext cx="405111" cy="259045"/>
    <xdr:sp macro="" textlink="">
      <xdr:nvSpPr>
        <xdr:cNvPr id="87" name="n_3mainValue【道路】&#10;有形固定資産減価償却率">
          <a:extLst>
            <a:ext uri="{FF2B5EF4-FFF2-40B4-BE49-F238E27FC236}">
              <a16:creationId xmlns:a16="http://schemas.microsoft.com/office/drawing/2014/main" id="{5890926E-2BE2-423C-AB10-844B8DBFBA59}"/>
            </a:ext>
          </a:extLst>
        </xdr:cNvPr>
        <xdr:cNvSpPr txBox="1"/>
      </xdr:nvSpPr>
      <xdr:spPr>
        <a:xfrm>
          <a:off x="1611004" y="6707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152417</xdr:rowOff>
    </xdr:from>
    <xdr:ext cx="405111" cy="259045"/>
    <xdr:sp macro="" textlink="">
      <xdr:nvSpPr>
        <xdr:cNvPr id="88" name="n_4mainValue【道路】&#10;有形固定資産減価償却率">
          <a:extLst>
            <a:ext uri="{FF2B5EF4-FFF2-40B4-BE49-F238E27FC236}">
              <a16:creationId xmlns:a16="http://schemas.microsoft.com/office/drawing/2014/main" id="{EDC8BCAD-8E8E-438A-91B0-ACF48EB10AA7}"/>
            </a:ext>
          </a:extLst>
        </xdr:cNvPr>
        <xdr:cNvSpPr txBox="1"/>
      </xdr:nvSpPr>
      <xdr:spPr>
        <a:xfrm>
          <a:off x="836304" y="6690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5F292B79-9754-4EEF-8E8B-A4722B90BAAA}"/>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3B603AAA-5132-466A-9DDC-E4762BF61B55}"/>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945A865F-EB65-4E13-89EB-2474C9207A0F}"/>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4C3F0A2E-7B9B-44C5-902C-4FCD8F7883F3}"/>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0FDF00CC-C2F8-42B4-AE4C-026C21699F3F}"/>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BF7AA932-A1A6-4D81-9705-52D307A8460F}"/>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2787551E-E3A4-4110-9D07-0AAB92FDD7E0}"/>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5E6155A1-49CD-4090-958E-9776EF7E37A2}"/>
            </a:ext>
          </a:extLst>
        </xdr:cNvPr>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BF21A2E9-754D-464B-AE43-80A609F2BA5F}"/>
            </a:ext>
          </a:extLst>
        </xdr:cNvPr>
        <xdr:cNvSpPr txBox="1"/>
      </xdr:nvSpPr>
      <xdr:spPr>
        <a:xfrm>
          <a:off x="5788660" y="50292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17E220B7-3B8D-4AE0-8BFC-776C58FEEEC8}"/>
            </a:ext>
          </a:extLst>
        </xdr:cNvPr>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98F0979A-54A7-4144-A6D9-BB6A2A4170F6}"/>
            </a:ext>
          </a:extLst>
        </xdr:cNvPr>
        <xdr:cNvCxnSpPr/>
      </xdr:nvCxnSpPr>
      <xdr:spPr>
        <a:xfrm>
          <a:off x="5826760" y="70789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a:extLst>
            <a:ext uri="{FF2B5EF4-FFF2-40B4-BE49-F238E27FC236}">
              <a16:creationId xmlns:a16="http://schemas.microsoft.com/office/drawing/2014/main" id="{9573A06E-AE94-47C0-96EC-3774E49EA219}"/>
            </a:ext>
          </a:extLst>
        </xdr:cNvPr>
        <xdr:cNvSpPr txBox="1"/>
      </xdr:nvSpPr>
      <xdr:spPr>
        <a:xfrm>
          <a:off x="54053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CF078965-4C97-4CFE-8624-F5755D1B2029}"/>
            </a:ext>
          </a:extLst>
        </xdr:cNvPr>
        <xdr:cNvCxnSpPr/>
      </xdr:nvCxnSpPr>
      <xdr:spPr>
        <a:xfrm>
          <a:off x="5826760" y="67056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2" name="テキスト ボックス 101">
          <a:extLst>
            <a:ext uri="{FF2B5EF4-FFF2-40B4-BE49-F238E27FC236}">
              <a16:creationId xmlns:a16="http://schemas.microsoft.com/office/drawing/2014/main" id="{D802E606-0570-4BB3-9326-E87BC5C7B457}"/>
            </a:ext>
          </a:extLst>
        </xdr:cNvPr>
        <xdr:cNvSpPr txBox="1"/>
      </xdr:nvSpPr>
      <xdr:spPr>
        <a:xfrm>
          <a:off x="5405301" y="65671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78146F58-8B30-4AF2-B1CE-AE9E87F69B1F}"/>
            </a:ext>
          </a:extLst>
        </xdr:cNvPr>
        <xdr:cNvCxnSpPr/>
      </xdr:nvCxnSpPr>
      <xdr:spPr>
        <a:xfrm>
          <a:off x="5826760" y="63360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4" name="テキスト ボックス 103">
          <a:extLst>
            <a:ext uri="{FF2B5EF4-FFF2-40B4-BE49-F238E27FC236}">
              <a16:creationId xmlns:a16="http://schemas.microsoft.com/office/drawing/2014/main" id="{0B44B25D-8E1E-4CEC-B95B-DD7284BD79C0}"/>
            </a:ext>
          </a:extLst>
        </xdr:cNvPr>
        <xdr:cNvSpPr txBox="1"/>
      </xdr:nvSpPr>
      <xdr:spPr>
        <a:xfrm>
          <a:off x="5364041" y="61976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4274DFF7-25AE-424A-B308-4C6E993DC907}"/>
            </a:ext>
          </a:extLst>
        </xdr:cNvPr>
        <xdr:cNvCxnSpPr/>
      </xdr:nvCxnSpPr>
      <xdr:spPr>
        <a:xfrm>
          <a:off x="5826760" y="59626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6" name="テキスト ボックス 105">
          <a:extLst>
            <a:ext uri="{FF2B5EF4-FFF2-40B4-BE49-F238E27FC236}">
              <a16:creationId xmlns:a16="http://schemas.microsoft.com/office/drawing/2014/main" id="{EC8DFD9D-AD72-4D38-8B89-693E12B01F0E}"/>
            </a:ext>
          </a:extLst>
        </xdr:cNvPr>
        <xdr:cNvSpPr txBox="1"/>
      </xdr:nvSpPr>
      <xdr:spPr>
        <a:xfrm>
          <a:off x="5364041" y="582423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FB491A40-7805-4EF1-A521-BE508DA0DACC}"/>
            </a:ext>
          </a:extLst>
        </xdr:cNvPr>
        <xdr:cNvCxnSpPr/>
      </xdr:nvCxnSpPr>
      <xdr:spPr>
        <a:xfrm>
          <a:off x="5826760" y="55892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08" name="テキスト ボックス 107">
          <a:extLst>
            <a:ext uri="{FF2B5EF4-FFF2-40B4-BE49-F238E27FC236}">
              <a16:creationId xmlns:a16="http://schemas.microsoft.com/office/drawing/2014/main" id="{064B2B71-B91B-4ED9-80E9-18A6FA9ACB65}"/>
            </a:ext>
          </a:extLst>
        </xdr:cNvPr>
        <xdr:cNvSpPr txBox="1"/>
      </xdr:nvSpPr>
      <xdr:spPr>
        <a:xfrm>
          <a:off x="5364041" y="545085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5401F344-BAD7-4F44-96DE-8E83AC9A5D59}"/>
            </a:ext>
          </a:extLst>
        </xdr:cNvPr>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0" name="テキスト ボックス 109">
          <a:extLst>
            <a:ext uri="{FF2B5EF4-FFF2-40B4-BE49-F238E27FC236}">
              <a16:creationId xmlns:a16="http://schemas.microsoft.com/office/drawing/2014/main" id="{0812F95F-0B84-41D8-9840-CE5A7866C9BA}"/>
            </a:ext>
          </a:extLst>
        </xdr:cNvPr>
        <xdr:cNvSpPr txBox="1"/>
      </xdr:nvSpPr>
      <xdr:spPr>
        <a:xfrm>
          <a:off x="5364041" y="50774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1A624FC2-D1D6-4E2D-A26C-356B3471473E}"/>
            </a:ext>
          </a:extLst>
        </xdr:cNvPr>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161087</xdr:rowOff>
    </xdr:from>
    <xdr:to>
      <xdr:col>54</xdr:col>
      <xdr:colOff>189865</xdr:colOff>
      <xdr:row>41</xdr:row>
      <xdr:rowOff>103937</xdr:rowOff>
    </xdr:to>
    <xdr:cxnSp macro="">
      <xdr:nvCxnSpPr>
        <xdr:cNvPr id="112" name="直線コネクタ 111">
          <a:extLst>
            <a:ext uri="{FF2B5EF4-FFF2-40B4-BE49-F238E27FC236}">
              <a16:creationId xmlns:a16="http://schemas.microsoft.com/office/drawing/2014/main" id="{2F6EDA48-EAEB-4CBE-A10F-81DE955E7FD1}"/>
            </a:ext>
          </a:extLst>
        </xdr:cNvPr>
        <xdr:cNvCxnSpPr/>
      </xdr:nvCxnSpPr>
      <xdr:spPr>
        <a:xfrm flipV="1">
          <a:off x="9219565" y="5693207"/>
          <a:ext cx="0" cy="12839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107764</xdr:rowOff>
    </xdr:from>
    <xdr:ext cx="469744" cy="259045"/>
    <xdr:sp macro="" textlink="">
      <xdr:nvSpPr>
        <xdr:cNvPr id="113" name="【道路】&#10;一人当たり延長最小値テキスト">
          <a:extLst>
            <a:ext uri="{FF2B5EF4-FFF2-40B4-BE49-F238E27FC236}">
              <a16:creationId xmlns:a16="http://schemas.microsoft.com/office/drawing/2014/main" id="{3626A109-B0E4-49E7-BECB-B4E348B7E3C8}"/>
            </a:ext>
          </a:extLst>
        </xdr:cNvPr>
        <xdr:cNvSpPr txBox="1"/>
      </xdr:nvSpPr>
      <xdr:spPr>
        <a:xfrm>
          <a:off x="9258300" y="69810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103937</xdr:rowOff>
    </xdr:from>
    <xdr:to>
      <xdr:col>55</xdr:col>
      <xdr:colOff>88900</xdr:colOff>
      <xdr:row>41</xdr:row>
      <xdr:rowOff>103937</xdr:rowOff>
    </xdr:to>
    <xdr:cxnSp macro="">
      <xdr:nvCxnSpPr>
        <xdr:cNvPr id="114" name="直線コネクタ 113">
          <a:extLst>
            <a:ext uri="{FF2B5EF4-FFF2-40B4-BE49-F238E27FC236}">
              <a16:creationId xmlns:a16="http://schemas.microsoft.com/office/drawing/2014/main" id="{8A81D3EB-E8BD-4F1F-A7FC-7B00F4F88629}"/>
            </a:ext>
          </a:extLst>
        </xdr:cNvPr>
        <xdr:cNvCxnSpPr/>
      </xdr:nvCxnSpPr>
      <xdr:spPr>
        <a:xfrm>
          <a:off x="9154160" y="697717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107764</xdr:rowOff>
    </xdr:from>
    <xdr:ext cx="534377" cy="259045"/>
    <xdr:sp macro="" textlink="">
      <xdr:nvSpPr>
        <xdr:cNvPr id="115" name="【道路】&#10;一人当たり延長最大値テキスト">
          <a:extLst>
            <a:ext uri="{FF2B5EF4-FFF2-40B4-BE49-F238E27FC236}">
              <a16:creationId xmlns:a16="http://schemas.microsoft.com/office/drawing/2014/main" id="{69441C5B-75D8-44E7-A25E-1872DDEC6377}"/>
            </a:ext>
          </a:extLst>
        </xdr:cNvPr>
        <xdr:cNvSpPr txBox="1"/>
      </xdr:nvSpPr>
      <xdr:spPr>
        <a:xfrm>
          <a:off x="9258300" y="54722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161087</xdr:rowOff>
    </xdr:from>
    <xdr:to>
      <xdr:col>55</xdr:col>
      <xdr:colOff>88900</xdr:colOff>
      <xdr:row>33</xdr:row>
      <xdr:rowOff>161087</xdr:rowOff>
    </xdr:to>
    <xdr:cxnSp macro="">
      <xdr:nvCxnSpPr>
        <xdr:cNvPr id="116" name="直線コネクタ 115">
          <a:extLst>
            <a:ext uri="{FF2B5EF4-FFF2-40B4-BE49-F238E27FC236}">
              <a16:creationId xmlns:a16="http://schemas.microsoft.com/office/drawing/2014/main" id="{40CF29FA-A1DB-4DB9-9EAD-4FCC42FE19CA}"/>
            </a:ext>
          </a:extLst>
        </xdr:cNvPr>
        <xdr:cNvCxnSpPr/>
      </xdr:nvCxnSpPr>
      <xdr:spPr>
        <a:xfrm>
          <a:off x="9154160" y="569320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100551</xdr:rowOff>
    </xdr:from>
    <xdr:ext cx="469744" cy="259045"/>
    <xdr:sp macro="" textlink="">
      <xdr:nvSpPr>
        <xdr:cNvPr id="117" name="【道路】&#10;一人当たり延長平均値テキスト">
          <a:extLst>
            <a:ext uri="{FF2B5EF4-FFF2-40B4-BE49-F238E27FC236}">
              <a16:creationId xmlns:a16="http://schemas.microsoft.com/office/drawing/2014/main" id="{37CD8F79-DE3D-4EBD-8B6F-A9BC2C3B72F5}"/>
            </a:ext>
          </a:extLst>
        </xdr:cNvPr>
        <xdr:cNvSpPr txBox="1"/>
      </xdr:nvSpPr>
      <xdr:spPr>
        <a:xfrm>
          <a:off x="9258300" y="64708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77674</xdr:rowOff>
    </xdr:from>
    <xdr:to>
      <xdr:col>55</xdr:col>
      <xdr:colOff>50800</xdr:colOff>
      <xdr:row>40</xdr:row>
      <xdr:rowOff>7824</xdr:rowOff>
    </xdr:to>
    <xdr:sp macro="" textlink="">
      <xdr:nvSpPr>
        <xdr:cNvPr id="118" name="フローチャート: 判断 117">
          <a:extLst>
            <a:ext uri="{FF2B5EF4-FFF2-40B4-BE49-F238E27FC236}">
              <a16:creationId xmlns:a16="http://schemas.microsoft.com/office/drawing/2014/main" id="{9409546C-8EA7-420B-8368-1961933C13E9}"/>
            </a:ext>
          </a:extLst>
        </xdr:cNvPr>
        <xdr:cNvSpPr/>
      </xdr:nvSpPr>
      <xdr:spPr>
        <a:xfrm>
          <a:off x="9192260" y="661563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84760</xdr:rowOff>
    </xdr:from>
    <xdr:to>
      <xdr:col>50</xdr:col>
      <xdr:colOff>165100</xdr:colOff>
      <xdr:row>40</xdr:row>
      <xdr:rowOff>14910</xdr:rowOff>
    </xdr:to>
    <xdr:sp macro="" textlink="">
      <xdr:nvSpPr>
        <xdr:cNvPr id="119" name="フローチャート: 判断 118">
          <a:extLst>
            <a:ext uri="{FF2B5EF4-FFF2-40B4-BE49-F238E27FC236}">
              <a16:creationId xmlns:a16="http://schemas.microsoft.com/office/drawing/2014/main" id="{3DDF2A07-F129-4164-BAA3-9F48BE3EAD10}"/>
            </a:ext>
          </a:extLst>
        </xdr:cNvPr>
        <xdr:cNvSpPr/>
      </xdr:nvSpPr>
      <xdr:spPr>
        <a:xfrm>
          <a:off x="8445500" y="66227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91237</xdr:rowOff>
    </xdr:from>
    <xdr:to>
      <xdr:col>46</xdr:col>
      <xdr:colOff>38100</xdr:colOff>
      <xdr:row>40</xdr:row>
      <xdr:rowOff>21387</xdr:rowOff>
    </xdr:to>
    <xdr:sp macro="" textlink="">
      <xdr:nvSpPr>
        <xdr:cNvPr id="120" name="フローチャート: 判断 119">
          <a:extLst>
            <a:ext uri="{FF2B5EF4-FFF2-40B4-BE49-F238E27FC236}">
              <a16:creationId xmlns:a16="http://schemas.microsoft.com/office/drawing/2014/main" id="{A7FFDE7A-21F7-4A3D-B9B2-D469D6A8EE03}"/>
            </a:ext>
          </a:extLst>
        </xdr:cNvPr>
        <xdr:cNvSpPr/>
      </xdr:nvSpPr>
      <xdr:spPr>
        <a:xfrm>
          <a:off x="7670800" y="662919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86208</xdr:rowOff>
    </xdr:from>
    <xdr:to>
      <xdr:col>41</xdr:col>
      <xdr:colOff>101600</xdr:colOff>
      <xdr:row>40</xdr:row>
      <xdr:rowOff>16358</xdr:rowOff>
    </xdr:to>
    <xdr:sp macro="" textlink="">
      <xdr:nvSpPr>
        <xdr:cNvPr id="121" name="フローチャート: 判断 120">
          <a:extLst>
            <a:ext uri="{FF2B5EF4-FFF2-40B4-BE49-F238E27FC236}">
              <a16:creationId xmlns:a16="http://schemas.microsoft.com/office/drawing/2014/main" id="{DF1EA1A5-8F3E-45F5-8CBF-CA77CBA26692}"/>
            </a:ext>
          </a:extLst>
        </xdr:cNvPr>
        <xdr:cNvSpPr/>
      </xdr:nvSpPr>
      <xdr:spPr>
        <a:xfrm>
          <a:off x="6873240" y="662416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67767</xdr:rowOff>
    </xdr:from>
    <xdr:to>
      <xdr:col>36</xdr:col>
      <xdr:colOff>165100</xdr:colOff>
      <xdr:row>39</xdr:row>
      <xdr:rowOff>169367</xdr:rowOff>
    </xdr:to>
    <xdr:sp macro="" textlink="">
      <xdr:nvSpPr>
        <xdr:cNvPr id="122" name="フローチャート: 判断 121">
          <a:extLst>
            <a:ext uri="{FF2B5EF4-FFF2-40B4-BE49-F238E27FC236}">
              <a16:creationId xmlns:a16="http://schemas.microsoft.com/office/drawing/2014/main" id="{772659B1-050F-44ED-BECA-7EC3881B208B}"/>
            </a:ext>
          </a:extLst>
        </xdr:cNvPr>
        <xdr:cNvSpPr/>
      </xdr:nvSpPr>
      <xdr:spPr>
        <a:xfrm>
          <a:off x="6098540" y="66057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D95F6B2D-C3EA-42FD-B4DF-357A27E079D7}"/>
            </a:ext>
          </a:extLst>
        </xdr:cNvPr>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E9A978E2-28B8-498D-8F78-91974FB2C630}"/>
            </a:ext>
          </a:extLst>
        </xdr:cNvPr>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1DDEB84D-46C0-419F-8A16-BC41B2CBC64C}"/>
            </a:ext>
          </a:extLst>
        </xdr:cNvPr>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9DBBF3EE-2F84-4D57-AAC2-FD10D557DBEB}"/>
            </a:ext>
          </a:extLst>
        </xdr:cNvPr>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146B38E2-8316-45EE-9205-F855515E3C53}"/>
            </a:ext>
          </a:extLst>
        </xdr:cNvPr>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2463</xdr:rowOff>
    </xdr:from>
    <xdr:to>
      <xdr:col>55</xdr:col>
      <xdr:colOff>50800</xdr:colOff>
      <xdr:row>41</xdr:row>
      <xdr:rowOff>104063</xdr:rowOff>
    </xdr:to>
    <xdr:sp macro="" textlink="">
      <xdr:nvSpPr>
        <xdr:cNvPr id="128" name="楕円 127">
          <a:extLst>
            <a:ext uri="{FF2B5EF4-FFF2-40B4-BE49-F238E27FC236}">
              <a16:creationId xmlns:a16="http://schemas.microsoft.com/office/drawing/2014/main" id="{020EF27F-A620-47BB-8F09-E73F09C5E500}"/>
            </a:ext>
          </a:extLst>
        </xdr:cNvPr>
        <xdr:cNvSpPr/>
      </xdr:nvSpPr>
      <xdr:spPr>
        <a:xfrm>
          <a:off x="9192260" y="687570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88840</xdr:rowOff>
    </xdr:from>
    <xdr:ext cx="469744" cy="259045"/>
    <xdr:sp macro="" textlink="">
      <xdr:nvSpPr>
        <xdr:cNvPr id="129" name="【道路】&#10;一人当たり延長該当値テキスト">
          <a:extLst>
            <a:ext uri="{FF2B5EF4-FFF2-40B4-BE49-F238E27FC236}">
              <a16:creationId xmlns:a16="http://schemas.microsoft.com/office/drawing/2014/main" id="{555DCB94-B6FF-402E-9C0D-794B9CFF2586}"/>
            </a:ext>
          </a:extLst>
        </xdr:cNvPr>
        <xdr:cNvSpPr txBox="1"/>
      </xdr:nvSpPr>
      <xdr:spPr>
        <a:xfrm>
          <a:off x="9258300" y="67944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2845</xdr:rowOff>
    </xdr:from>
    <xdr:to>
      <xdr:col>50</xdr:col>
      <xdr:colOff>165100</xdr:colOff>
      <xdr:row>41</xdr:row>
      <xdr:rowOff>104445</xdr:rowOff>
    </xdr:to>
    <xdr:sp macro="" textlink="">
      <xdr:nvSpPr>
        <xdr:cNvPr id="130" name="楕円 129">
          <a:extLst>
            <a:ext uri="{FF2B5EF4-FFF2-40B4-BE49-F238E27FC236}">
              <a16:creationId xmlns:a16="http://schemas.microsoft.com/office/drawing/2014/main" id="{404A3CCA-8F97-42D2-AD9C-78A65821C79D}"/>
            </a:ext>
          </a:extLst>
        </xdr:cNvPr>
        <xdr:cNvSpPr/>
      </xdr:nvSpPr>
      <xdr:spPr>
        <a:xfrm>
          <a:off x="8445500" y="6876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53263</xdr:rowOff>
    </xdr:from>
    <xdr:to>
      <xdr:col>55</xdr:col>
      <xdr:colOff>0</xdr:colOff>
      <xdr:row>41</xdr:row>
      <xdr:rowOff>53645</xdr:rowOff>
    </xdr:to>
    <xdr:cxnSp macro="">
      <xdr:nvCxnSpPr>
        <xdr:cNvPr id="131" name="直線コネクタ 130">
          <a:extLst>
            <a:ext uri="{FF2B5EF4-FFF2-40B4-BE49-F238E27FC236}">
              <a16:creationId xmlns:a16="http://schemas.microsoft.com/office/drawing/2014/main" id="{5E820EFB-34C7-4BD5-BECD-F3E00803FB9D}"/>
            </a:ext>
          </a:extLst>
        </xdr:cNvPr>
        <xdr:cNvCxnSpPr/>
      </xdr:nvCxnSpPr>
      <xdr:spPr>
        <a:xfrm flipV="1">
          <a:off x="8496300" y="6926503"/>
          <a:ext cx="723900" cy="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3073</xdr:rowOff>
    </xdr:from>
    <xdr:to>
      <xdr:col>46</xdr:col>
      <xdr:colOff>38100</xdr:colOff>
      <xdr:row>41</xdr:row>
      <xdr:rowOff>104673</xdr:rowOff>
    </xdr:to>
    <xdr:sp macro="" textlink="">
      <xdr:nvSpPr>
        <xdr:cNvPr id="132" name="楕円 131">
          <a:extLst>
            <a:ext uri="{FF2B5EF4-FFF2-40B4-BE49-F238E27FC236}">
              <a16:creationId xmlns:a16="http://schemas.microsoft.com/office/drawing/2014/main" id="{9CC8F0EB-7194-40F5-95CB-7A2AD86C366E}"/>
            </a:ext>
          </a:extLst>
        </xdr:cNvPr>
        <xdr:cNvSpPr/>
      </xdr:nvSpPr>
      <xdr:spPr>
        <a:xfrm>
          <a:off x="7670800" y="687631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53645</xdr:rowOff>
    </xdr:from>
    <xdr:to>
      <xdr:col>50</xdr:col>
      <xdr:colOff>114300</xdr:colOff>
      <xdr:row>41</xdr:row>
      <xdr:rowOff>53873</xdr:rowOff>
    </xdr:to>
    <xdr:cxnSp macro="">
      <xdr:nvCxnSpPr>
        <xdr:cNvPr id="133" name="直線コネクタ 132">
          <a:extLst>
            <a:ext uri="{FF2B5EF4-FFF2-40B4-BE49-F238E27FC236}">
              <a16:creationId xmlns:a16="http://schemas.microsoft.com/office/drawing/2014/main" id="{CDFD30A0-92AB-4540-BEFC-06B977F029FA}"/>
            </a:ext>
          </a:extLst>
        </xdr:cNvPr>
        <xdr:cNvCxnSpPr/>
      </xdr:nvCxnSpPr>
      <xdr:spPr>
        <a:xfrm flipV="1">
          <a:off x="7713980" y="6926885"/>
          <a:ext cx="782320" cy="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3683</xdr:rowOff>
    </xdr:from>
    <xdr:to>
      <xdr:col>41</xdr:col>
      <xdr:colOff>101600</xdr:colOff>
      <xdr:row>41</xdr:row>
      <xdr:rowOff>105283</xdr:rowOff>
    </xdr:to>
    <xdr:sp macro="" textlink="">
      <xdr:nvSpPr>
        <xdr:cNvPr id="134" name="楕円 133">
          <a:extLst>
            <a:ext uri="{FF2B5EF4-FFF2-40B4-BE49-F238E27FC236}">
              <a16:creationId xmlns:a16="http://schemas.microsoft.com/office/drawing/2014/main" id="{F0A3CCEF-B214-4441-8C4A-EF688498D972}"/>
            </a:ext>
          </a:extLst>
        </xdr:cNvPr>
        <xdr:cNvSpPr/>
      </xdr:nvSpPr>
      <xdr:spPr>
        <a:xfrm>
          <a:off x="6873240" y="6876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53873</xdr:rowOff>
    </xdr:from>
    <xdr:to>
      <xdr:col>45</xdr:col>
      <xdr:colOff>177800</xdr:colOff>
      <xdr:row>41</xdr:row>
      <xdr:rowOff>54483</xdr:rowOff>
    </xdr:to>
    <xdr:cxnSp macro="">
      <xdr:nvCxnSpPr>
        <xdr:cNvPr id="135" name="直線コネクタ 134">
          <a:extLst>
            <a:ext uri="{FF2B5EF4-FFF2-40B4-BE49-F238E27FC236}">
              <a16:creationId xmlns:a16="http://schemas.microsoft.com/office/drawing/2014/main" id="{FF4DA3F7-8753-41D8-B516-B230C6EA2C0F}"/>
            </a:ext>
          </a:extLst>
        </xdr:cNvPr>
        <xdr:cNvCxnSpPr/>
      </xdr:nvCxnSpPr>
      <xdr:spPr>
        <a:xfrm flipV="1">
          <a:off x="6924040" y="6927113"/>
          <a:ext cx="789940" cy="6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4140</xdr:rowOff>
    </xdr:from>
    <xdr:to>
      <xdr:col>36</xdr:col>
      <xdr:colOff>165100</xdr:colOff>
      <xdr:row>41</xdr:row>
      <xdr:rowOff>105740</xdr:rowOff>
    </xdr:to>
    <xdr:sp macro="" textlink="">
      <xdr:nvSpPr>
        <xdr:cNvPr id="136" name="楕円 135">
          <a:extLst>
            <a:ext uri="{FF2B5EF4-FFF2-40B4-BE49-F238E27FC236}">
              <a16:creationId xmlns:a16="http://schemas.microsoft.com/office/drawing/2014/main" id="{AE24C774-E6CC-45F8-81E4-48119CAC55C5}"/>
            </a:ext>
          </a:extLst>
        </xdr:cNvPr>
        <xdr:cNvSpPr/>
      </xdr:nvSpPr>
      <xdr:spPr>
        <a:xfrm>
          <a:off x="6098540" y="6877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54483</xdr:rowOff>
    </xdr:from>
    <xdr:to>
      <xdr:col>41</xdr:col>
      <xdr:colOff>50800</xdr:colOff>
      <xdr:row>41</xdr:row>
      <xdr:rowOff>54940</xdr:rowOff>
    </xdr:to>
    <xdr:cxnSp macro="">
      <xdr:nvCxnSpPr>
        <xdr:cNvPr id="137" name="直線コネクタ 136">
          <a:extLst>
            <a:ext uri="{FF2B5EF4-FFF2-40B4-BE49-F238E27FC236}">
              <a16:creationId xmlns:a16="http://schemas.microsoft.com/office/drawing/2014/main" id="{4DF39E7F-A5FD-4547-9329-67128E1F83CD}"/>
            </a:ext>
          </a:extLst>
        </xdr:cNvPr>
        <xdr:cNvCxnSpPr/>
      </xdr:nvCxnSpPr>
      <xdr:spPr>
        <a:xfrm flipV="1">
          <a:off x="6149340" y="6927723"/>
          <a:ext cx="774700" cy="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31437</xdr:rowOff>
    </xdr:from>
    <xdr:ext cx="469744" cy="259045"/>
    <xdr:sp macro="" textlink="">
      <xdr:nvSpPr>
        <xdr:cNvPr id="138" name="n_1aveValue【道路】&#10;一人当たり延長">
          <a:extLst>
            <a:ext uri="{FF2B5EF4-FFF2-40B4-BE49-F238E27FC236}">
              <a16:creationId xmlns:a16="http://schemas.microsoft.com/office/drawing/2014/main" id="{C645A228-8D6F-4843-ADA4-EC1C2D5ED0BD}"/>
            </a:ext>
          </a:extLst>
        </xdr:cNvPr>
        <xdr:cNvSpPr txBox="1"/>
      </xdr:nvSpPr>
      <xdr:spPr>
        <a:xfrm>
          <a:off x="8271587" y="6401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37914</xdr:rowOff>
    </xdr:from>
    <xdr:ext cx="469744" cy="259045"/>
    <xdr:sp macro="" textlink="">
      <xdr:nvSpPr>
        <xdr:cNvPr id="139" name="n_2aveValue【道路】&#10;一人当たり延長">
          <a:extLst>
            <a:ext uri="{FF2B5EF4-FFF2-40B4-BE49-F238E27FC236}">
              <a16:creationId xmlns:a16="http://schemas.microsoft.com/office/drawing/2014/main" id="{95B03C87-1E21-4500-B8B3-B483904EE697}"/>
            </a:ext>
          </a:extLst>
        </xdr:cNvPr>
        <xdr:cNvSpPr txBox="1"/>
      </xdr:nvSpPr>
      <xdr:spPr>
        <a:xfrm>
          <a:off x="7509587" y="64082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32885</xdr:rowOff>
    </xdr:from>
    <xdr:ext cx="469744" cy="259045"/>
    <xdr:sp macro="" textlink="">
      <xdr:nvSpPr>
        <xdr:cNvPr id="140" name="n_3aveValue【道路】&#10;一人当たり延長">
          <a:extLst>
            <a:ext uri="{FF2B5EF4-FFF2-40B4-BE49-F238E27FC236}">
              <a16:creationId xmlns:a16="http://schemas.microsoft.com/office/drawing/2014/main" id="{0E7EFEEE-9E8F-4AD5-975D-689FC5BBD36C}"/>
            </a:ext>
          </a:extLst>
        </xdr:cNvPr>
        <xdr:cNvSpPr txBox="1"/>
      </xdr:nvSpPr>
      <xdr:spPr>
        <a:xfrm>
          <a:off x="6712027" y="64032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14444</xdr:rowOff>
    </xdr:from>
    <xdr:ext cx="469744" cy="259045"/>
    <xdr:sp macro="" textlink="">
      <xdr:nvSpPr>
        <xdr:cNvPr id="141" name="n_4aveValue【道路】&#10;一人当たり延長">
          <a:extLst>
            <a:ext uri="{FF2B5EF4-FFF2-40B4-BE49-F238E27FC236}">
              <a16:creationId xmlns:a16="http://schemas.microsoft.com/office/drawing/2014/main" id="{EDEAF583-927C-430E-855B-5B99D2CD063C}"/>
            </a:ext>
          </a:extLst>
        </xdr:cNvPr>
        <xdr:cNvSpPr txBox="1"/>
      </xdr:nvSpPr>
      <xdr:spPr>
        <a:xfrm>
          <a:off x="5937327" y="63847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95572</xdr:rowOff>
    </xdr:from>
    <xdr:ext cx="469744" cy="259045"/>
    <xdr:sp macro="" textlink="">
      <xdr:nvSpPr>
        <xdr:cNvPr id="142" name="n_1mainValue【道路】&#10;一人当たり延長">
          <a:extLst>
            <a:ext uri="{FF2B5EF4-FFF2-40B4-BE49-F238E27FC236}">
              <a16:creationId xmlns:a16="http://schemas.microsoft.com/office/drawing/2014/main" id="{BF35321B-9EF7-4F04-8367-A108DFD5F599}"/>
            </a:ext>
          </a:extLst>
        </xdr:cNvPr>
        <xdr:cNvSpPr txBox="1"/>
      </xdr:nvSpPr>
      <xdr:spPr>
        <a:xfrm>
          <a:off x="8271587" y="69688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95800</xdr:rowOff>
    </xdr:from>
    <xdr:ext cx="469744" cy="259045"/>
    <xdr:sp macro="" textlink="">
      <xdr:nvSpPr>
        <xdr:cNvPr id="143" name="n_2mainValue【道路】&#10;一人当たり延長">
          <a:extLst>
            <a:ext uri="{FF2B5EF4-FFF2-40B4-BE49-F238E27FC236}">
              <a16:creationId xmlns:a16="http://schemas.microsoft.com/office/drawing/2014/main" id="{037FE56B-5108-44D6-A82A-C8408315B202}"/>
            </a:ext>
          </a:extLst>
        </xdr:cNvPr>
        <xdr:cNvSpPr txBox="1"/>
      </xdr:nvSpPr>
      <xdr:spPr>
        <a:xfrm>
          <a:off x="7509587" y="69690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96410</xdr:rowOff>
    </xdr:from>
    <xdr:ext cx="469744" cy="259045"/>
    <xdr:sp macro="" textlink="">
      <xdr:nvSpPr>
        <xdr:cNvPr id="144" name="n_3mainValue【道路】&#10;一人当たり延長">
          <a:extLst>
            <a:ext uri="{FF2B5EF4-FFF2-40B4-BE49-F238E27FC236}">
              <a16:creationId xmlns:a16="http://schemas.microsoft.com/office/drawing/2014/main" id="{B82697D4-84C8-4DB7-9AE6-A1CF37771EBC}"/>
            </a:ext>
          </a:extLst>
        </xdr:cNvPr>
        <xdr:cNvSpPr txBox="1"/>
      </xdr:nvSpPr>
      <xdr:spPr>
        <a:xfrm>
          <a:off x="6712027" y="69696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96867</xdr:rowOff>
    </xdr:from>
    <xdr:ext cx="469744" cy="259045"/>
    <xdr:sp macro="" textlink="">
      <xdr:nvSpPr>
        <xdr:cNvPr id="145" name="n_4mainValue【道路】&#10;一人当たり延長">
          <a:extLst>
            <a:ext uri="{FF2B5EF4-FFF2-40B4-BE49-F238E27FC236}">
              <a16:creationId xmlns:a16="http://schemas.microsoft.com/office/drawing/2014/main" id="{846C97EC-6072-4223-9B90-FF54BA5793CB}"/>
            </a:ext>
          </a:extLst>
        </xdr:cNvPr>
        <xdr:cNvSpPr txBox="1"/>
      </xdr:nvSpPr>
      <xdr:spPr>
        <a:xfrm>
          <a:off x="5937327" y="6970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54F21EDE-D045-49E6-9B66-FA89D8BB78B7}"/>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FA8DC1F8-EDF5-4C3D-A0A0-32F66212D6E3}"/>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29FB062C-F0D0-495E-932D-2ED3E55C34B0}"/>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3FC7DE45-664F-42EF-B4D1-F6655BACFB44}"/>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00A8C1E1-E861-4CC2-BA71-C481D94D40C7}"/>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38C49B42-7498-42D1-90F4-0C0E9318DD77}"/>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D31CEAA4-9CAA-4BC9-B581-10838999499D}"/>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C5E3EE97-0215-45AF-B4CD-8E7873E00632}"/>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55D41558-4E7A-4798-8A9F-46EDB733D745}"/>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FDD4D2F2-9F2E-41EE-B30A-3402960E0D92}"/>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A0C33682-F9FF-4EBE-9CB2-9DAAD8FEFE0D}"/>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7" name="直線コネクタ 156">
          <a:extLst>
            <a:ext uri="{FF2B5EF4-FFF2-40B4-BE49-F238E27FC236}">
              <a16:creationId xmlns:a16="http://schemas.microsoft.com/office/drawing/2014/main" id="{AC13C043-35DD-42F6-BC00-A6FE6E8EBDA4}"/>
            </a:ext>
          </a:extLst>
        </xdr:cNvPr>
        <xdr:cNvCxnSpPr/>
      </xdr:nvCxnSpPr>
      <xdr:spPr>
        <a:xfrm>
          <a:off x="670560" y="108051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8" name="テキスト ボックス 157">
          <a:extLst>
            <a:ext uri="{FF2B5EF4-FFF2-40B4-BE49-F238E27FC236}">
              <a16:creationId xmlns:a16="http://schemas.microsoft.com/office/drawing/2014/main" id="{AD678664-E660-4A9B-8BFE-EAD692B03EBC}"/>
            </a:ext>
          </a:extLst>
        </xdr:cNvPr>
        <xdr:cNvSpPr txBox="1"/>
      </xdr:nvSpPr>
      <xdr:spPr>
        <a:xfrm>
          <a:off x="27196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9" name="直線コネクタ 158">
          <a:extLst>
            <a:ext uri="{FF2B5EF4-FFF2-40B4-BE49-F238E27FC236}">
              <a16:creationId xmlns:a16="http://schemas.microsoft.com/office/drawing/2014/main" id="{BE755E2F-462E-4D4F-A5DF-FEB05D7075FF}"/>
            </a:ext>
          </a:extLst>
        </xdr:cNvPr>
        <xdr:cNvCxnSpPr/>
      </xdr:nvCxnSpPr>
      <xdr:spPr>
        <a:xfrm>
          <a:off x="670560" y="104317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0" name="テキスト ボックス 159">
          <a:extLst>
            <a:ext uri="{FF2B5EF4-FFF2-40B4-BE49-F238E27FC236}">
              <a16:creationId xmlns:a16="http://schemas.microsoft.com/office/drawing/2014/main" id="{C8163965-C8D5-470F-8D21-E755DF566649}"/>
            </a:ext>
          </a:extLst>
        </xdr:cNvPr>
        <xdr:cNvSpPr txBox="1"/>
      </xdr:nvSpPr>
      <xdr:spPr>
        <a:xfrm>
          <a:off x="33608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1" name="直線コネクタ 160">
          <a:extLst>
            <a:ext uri="{FF2B5EF4-FFF2-40B4-BE49-F238E27FC236}">
              <a16:creationId xmlns:a16="http://schemas.microsoft.com/office/drawing/2014/main" id="{1101E772-F1FB-40D1-8F40-DE3F8EDC708E}"/>
            </a:ext>
          </a:extLst>
        </xdr:cNvPr>
        <xdr:cNvCxnSpPr/>
      </xdr:nvCxnSpPr>
      <xdr:spPr>
        <a:xfrm>
          <a:off x="67056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2" name="テキスト ボックス 161">
          <a:extLst>
            <a:ext uri="{FF2B5EF4-FFF2-40B4-BE49-F238E27FC236}">
              <a16:creationId xmlns:a16="http://schemas.microsoft.com/office/drawing/2014/main" id="{B062AC26-D562-40CC-9AFA-EF765C56C262}"/>
            </a:ext>
          </a:extLst>
        </xdr:cNvPr>
        <xdr:cNvSpPr txBox="1"/>
      </xdr:nvSpPr>
      <xdr:spPr>
        <a:xfrm>
          <a:off x="33608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3" name="直線コネクタ 162">
          <a:extLst>
            <a:ext uri="{FF2B5EF4-FFF2-40B4-BE49-F238E27FC236}">
              <a16:creationId xmlns:a16="http://schemas.microsoft.com/office/drawing/2014/main" id="{B22F161E-B82C-4732-BC6C-CCFE05AE8A0D}"/>
            </a:ext>
          </a:extLst>
        </xdr:cNvPr>
        <xdr:cNvCxnSpPr/>
      </xdr:nvCxnSpPr>
      <xdr:spPr>
        <a:xfrm>
          <a:off x="670560" y="9688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4" name="テキスト ボックス 163">
          <a:extLst>
            <a:ext uri="{FF2B5EF4-FFF2-40B4-BE49-F238E27FC236}">
              <a16:creationId xmlns:a16="http://schemas.microsoft.com/office/drawing/2014/main" id="{9CB0E511-1CA8-4337-8E7A-B7C50FC15C3D}"/>
            </a:ext>
          </a:extLst>
        </xdr:cNvPr>
        <xdr:cNvSpPr txBox="1"/>
      </xdr:nvSpPr>
      <xdr:spPr>
        <a:xfrm>
          <a:off x="33608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5" name="直線コネクタ 164">
          <a:extLst>
            <a:ext uri="{FF2B5EF4-FFF2-40B4-BE49-F238E27FC236}">
              <a16:creationId xmlns:a16="http://schemas.microsoft.com/office/drawing/2014/main" id="{B57FDFC4-942F-4A1C-ABC2-BED4902C77C2}"/>
            </a:ext>
          </a:extLst>
        </xdr:cNvPr>
        <xdr:cNvCxnSpPr/>
      </xdr:nvCxnSpPr>
      <xdr:spPr>
        <a:xfrm>
          <a:off x="670560" y="93154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6" name="テキスト ボックス 165">
          <a:extLst>
            <a:ext uri="{FF2B5EF4-FFF2-40B4-BE49-F238E27FC236}">
              <a16:creationId xmlns:a16="http://schemas.microsoft.com/office/drawing/2014/main" id="{58161049-E9FD-4B81-AA3E-3F1C7656E244}"/>
            </a:ext>
          </a:extLst>
        </xdr:cNvPr>
        <xdr:cNvSpPr txBox="1"/>
      </xdr:nvSpPr>
      <xdr:spPr>
        <a:xfrm>
          <a:off x="33608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7" name="直線コネクタ 166">
          <a:extLst>
            <a:ext uri="{FF2B5EF4-FFF2-40B4-BE49-F238E27FC236}">
              <a16:creationId xmlns:a16="http://schemas.microsoft.com/office/drawing/2014/main" id="{F901C051-24C2-4D29-99B3-098CB44BCD78}"/>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8" name="テキスト ボックス 167">
          <a:extLst>
            <a:ext uri="{FF2B5EF4-FFF2-40B4-BE49-F238E27FC236}">
              <a16:creationId xmlns:a16="http://schemas.microsoft.com/office/drawing/2014/main" id="{9CDC1A83-3CF3-44B4-AA8A-02DDB1336EB3}"/>
            </a:ext>
          </a:extLst>
        </xdr:cNvPr>
        <xdr:cNvSpPr txBox="1"/>
      </xdr:nvSpPr>
      <xdr:spPr>
        <a:xfrm>
          <a:off x="377341" y="88036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9" name="【橋りょう・トンネル】&#10;有形固定資産減価償却率グラフ枠">
          <a:extLst>
            <a:ext uri="{FF2B5EF4-FFF2-40B4-BE49-F238E27FC236}">
              <a16:creationId xmlns:a16="http://schemas.microsoft.com/office/drawing/2014/main" id="{FFC70E7C-41EA-4346-9522-2F30DCCE76E3}"/>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108585</xdr:rowOff>
    </xdr:from>
    <xdr:to>
      <xdr:col>24</xdr:col>
      <xdr:colOff>62865</xdr:colOff>
      <xdr:row>64</xdr:row>
      <xdr:rowOff>7620</xdr:rowOff>
    </xdr:to>
    <xdr:cxnSp macro="">
      <xdr:nvCxnSpPr>
        <xdr:cNvPr id="170" name="直線コネクタ 169">
          <a:extLst>
            <a:ext uri="{FF2B5EF4-FFF2-40B4-BE49-F238E27FC236}">
              <a16:creationId xmlns:a16="http://schemas.microsoft.com/office/drawing/2014/main" id="{CB3EA470-99FA-43AA-A562-F5AA813CE7E3}"/>
            </a:ext>
          </a:extLst>
        </xdr:cNvPr>
        <xdr:cNvCxnSpPr/>
      </xdr:nvCxnSpPr>
      <xdr:spPr>
        <a:xfrm flipV="1">
          <a:off x="4086225" y="9328785"/>
          <a:ext cx="0" cy="14077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11447</xdr:rowOff>
    </xdr:from>
    <xdr:ext cx="405111" cy="259045"/>
    <xdr:sp macro="" textlink="">
      <xdr:nvSpPr>
        <xdr:cNvPr id="171" name="【橋りょう・トンネル】&#10;有形固定資産減価償却率最小値テキスト">
          <a:extLst>
            <a:ext uri="{FF2B5EF4-FFF2-40B4-BE49-F238E27FC236}">
              <a16:creationId xmlns:a16="http://schemas.microsoft.com/office/drawing/2014/main" id="{AC37BE8E-53DD-459D-AE98-96F350DE1C83}"/>
            </a:ext>
          </a:extLst>
        </xdr:cNvPr>
        <xdr:cNvSpPr txBox="1"/>
      </xdr:nvSpPr>
      <xdr:spPr>
        <a:xfrm>
          <a:off x="4124960" y="10740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xdr:rowOff>
    </xdr:from>
    <xdr:to>
      <xdr:col>24</xdr:col>
      <xdr:colOff>152400</xdr:colOff>
      <xdr:row>64</xdr:row>
      <xdr:rowOff>7620</xdr:rowOff>
    </xdr:to>
    <xdr:cxnSp macro="">
      <xdr:nvCxnSpPr>
        <xdr:cNvPr id="172" name="直線コネクタ 171">
          <a:extLst>
            <a:ext uri="{FF2B5EF4-FFF2-40B4-BE49-F238E27FC236}">
              <a16:creationId xmlns:a16="http://schemas.microsoft.com/office/drawing/2014/main" id="{FD2ABABD-E03E-40E2-9D6B-8E54FBEE2D59}"/>
            </a:ext>
          </a:extLst>
        </xdr:cNvPr>
        <xdr:cNvCxnSpPr/>
      </xdr:nvCxnSpPr>
      <xdr:spPr>
        <a:xfrm>
          <a:off x="4020820" y="107365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55262</xdr:rowOff>
    </xdr:from>
    <xdr:ext cx="405111" cy="259045"/>
    <xdr:sp macro="" textlink="">
      <xdr:nvSpPr>
        <xdr:cNvPr id="173" name="【橋りょう・トンネル】&#10;有形固定資産減価償却率最大値テキスト">
          <a:extLst>
            <a:ext uri="{FF2B5EF4-FFF2-40B4-BE49-F238E27FC236}">
              <a16:creationId xmlns:a16="http://schemas.microsoft.com/office/drawing/2014/main" id="{11F89499-4A90-47AE-8F0B-E15D96F8E3A0}"/>
            </a:ext>
          </a:extLst>
        </xdr:cNvPr>
        <xdr:cNvSpPr txBox="1"/>
      </xdr:nvSpPr>
      <xdr:spPr>
        <a:xfrm>
          <a:off x="4124960" y="9107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108585</xdr:rowOff>
    </xdr:from>
    <xdr:to>
      <xdr:col>24</xdr:col>
      <xdr:colOff>152400</xdr:colOff>
      <xdr:row>55</xdr:row>
      <xdr:rowOff>108585</xdr:rowOff>
    </xdr:to>
    <xdr:cxnSp macro="">
      <xdr:nvCxnSpPr>
        <xdr:cNvPr id="174" name="直線コネクタ 173">
          <a:extLst>
            <a:ext uri="{FF2B5EF4-FFF2-40B4-BE49-F238E27FC236}">
              <a16:creationId xmlns:a16="http://schemas.microsoft.com/office/drawing/2014/main" id="{4A1ECB76-240F-416C-A249-CF2CC91373AC}"/>
            </a:ext>
          </a:extLst>
        </xdr:cNvPr>
        <xdr:cNvCxnSpPr/>
      </xdr:nvCxnSpPr>
      <xdr:spPr>
        <a:xfrm>
          <a:off x="4020820" y="932878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139717</xdr:rowOff>
    </xdr:from>
    <xdr:ext cx="405111" cy="259045"/>
    <xdr:sp macro="" textlink="">
      <xdr:nvSpPr>
        <xdr:cNvPr id="175" name="【橋りょう・トンネル】&#10;有形固定資産減価償却率平均値テキスト">
          <a:extLst>
            <a:ext uri="{FF2B5EF4-FFF2-40B4-BE49-F238E27FC236}">
              <a16:creationId xmlns:a16="http://schemas.microsoft.com/office/drawing/2014/main" id="{F870FA2D-1A89-4840-8C85-BD4BEA4527DA}"/>
            </a:ext>
          </a:extLst>
        </xdr:cNvPr>
        <xdr:cNvSpPr txBox="1"/>
      </xdr:nvSpPr>
      <xdr:spPr>
        <a:xfrm>
          <a:off x="4124960" y="100304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116840</xdr:rowOff>
    </xdr:from>
    <xdr:to>
      <xdr:col>24</xdr:col>
      <xdr:colOff>114300</xdr:colOff>
      <xdr:row>61</xdr:row>
      <xdr:rowOff>46990</xdr:rowOff>
    </xdr:to>
    <xdr:sp macro="" textlink="">
      <xdr:nvSpPr>
        <xdr:cNvPr id="176" name="フローチャート: 判断 175">
          <a:extLst>
            <a:ext uri="{FF2B5EF4-FFF2-40B4-BE49-F238E27FC236}">
              <a16:creationId xmlns:a16="http://schemas.microsoft.com/office/drawing/2014/main" id="{76F820EE-4E51-4F7B-A927-556869B45CA5}"/>
            </a:ext>
          </a:extLst>
        </xdr:cNvPr>
        <xdr:cNvSpPr/>
      </xdr:nvSpPr>
      <xdr:spPr>
        <a:xfrm>
          <a:off x="4036060" y="101752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84455</xdr:rowOff>
    </xdr:from>
    <xdr:to>
      <xdr:col>20</xdr:col>
      <xdr:colOff>38100</xdr:colOff>
      <xdr:row>61</xdr:row>
      <xdr:rowOff>14605</xdr:rowOff>
    </xdr:to>
    <xdr:sp macro="" textlink="">
      <xdr:nvSpPr>
        <xdr:cNvPr id="177" name="フローチャート: 判断 176">
          <a:extLst>
            <a:ext uri="{FF2B5EF4-FFF2-40B4-BE49-F238E27FC236}">
              <a16:creationId xmlns:a16="http://schemas.microsoft.com/office/drawing/2014/main" id="{99741DFF-F62D-4635-A844-DED4C728183F}"/>
            </a:ext>
          </a:extLst>
        </xdr:cNvPr>
        <xdr:cNvSpPr/>
      </xdr:nvSpPr>
      <xdr:spPr>
        <a:xfrm>
          <a:off x="3312160" y="1014285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71120</xdr:rowOff>
    </xdr:from>
    <xdr:to>
      <xdr:col>15</xdr:col>
      <xdr:colOff>101600</xdr:colOff>
      <xdr:row>61</xdr:row>
      <xdr:rowOff>1270</xdr:rowOff>
    </xdr:to>
    <xdr:sp macro="" textlink="">
      <xdr:nvSpPr>
        <xdr:cNvPr id="178" name="フローチャート: 判断 177">
          <a:extLst>
            <a:ext uri="{FF2B5EF4-FFF2-40B4-BE49-F238E27FC236}">
              <a16:creationId xmlns:a16="http://schemas.microsoft.com/office/drawing/2014/main" id="{66E32B54-3F31-44EF-A04A-5EA33C8C5839}"/>
            </a:ext>
          </a:extLst>
        </xdr:cNvPr>
        <xdr:cNvSpPr/>
      </xdr:nvSpPr>
      <xdr:spPr>
        <a:xfrm>
          <a:off x="2514600" y="101295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59690</xdr:rowOff>
    </xdr:from>
    <xdr:to>
      <xdr:col>10</xdr:col>
      <xdr:colOff>165100</xdr:colOff>
      <xdr:row>60</xdr:row>
      <xdr:rowOff>161290</xdr:rowOff>
    </xdr:to>
    <xdr:sp macro="" textlink="">
      <xdr:nvSpPr>
        <xdr:cNvPr id="179" name="フローチャート: 判断 178">
          <a:extLst>
            <a:ext uri="{FF2B5EF4-FFF2-40B4-BE49-F238E27FC236}">
              <a16:creationId xmlns:a16="http://schemas.microsoft.com/office/drawing/2014/main" id="{3EDACA96-81F0-4CA0-8891-929902F6F985}"/>
            </a:ext>
          </a:extLst>
        </xdr:cNvPr>
        <xdr:cNvSpPr/>
      </xdr:nvSpPr>
      <xdr:spPr>
        <a:xfrm>
          <a:off x="1739900" y="10118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33020</xdr:rowOff>
    </xdr:from>
    <xdr:to>
      <xdr:col>6</xdr:col>
      <xdr:colOff>38100</xdr:colOff>
      <xdr:row>60</xdr:row>
      <xdr:rowOff>134620</xdr:rowOff>
    </xdr:to>
    <xdr:sp macro="" textlink="">
      <xdr:nvSpPr>
        <xdr:cNvPr id="180" name="フローチャート: 判断 179">
          <a:extLst>
            <a:ext uri="{FF2B5EF4-FFF2-40B4-BE49-F238E27FC236}">
              <a16:creationId xmlns:a16="http://schemas.microsoft.com/office/drawing/2014/main" id="{5471D51C-BB14-4282-BECD-C1AB2EEDDFF7}"/>
            </a:ext>
          </a:extLst>
        </xdr:cNvPr>
        <xdr:cNvSpPr/>
      </xdr:nvSpPr>
      <xdr:spPr>
        <a:xfrm>
          <a:off x="965200" y="1009142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BF093C60-0AC6-4161-9AB4-59344FE05F7A}"/>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A485D25D-B5AC-4A80-9C18-40D45B94E058}"/>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4A3367B1-8E6A-484A-9297-0E428D02A6FE}"/>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6A3EC1D9-D8EE-40A3-9FC2-305AD29B5E6A}"/>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8C2E94CD-0541-4905-8231-6F21377A64B9}"/>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86360</xdr:rowOff>
    </xdr:from>
    <xdr:to>
      <xdr:col>24</xdr:col>
      <xdr:colOff>114300</xdr:colOff>
      <xdr:row>62</xdr:row>
      <xdr:rowOff>16510</xdr:rowOff>
    </xdr:to>
    <xdr:sp macro="" textlink="">
      <xdr:nvSpPr>
        <xdr:cNvPr id="186" name="楕円 185">
          <a:extLst>
            <a:ext uri="{FF2B5EF4-FFF2-40B4-BE49-F238E27FC236}">
              <a16:creationId xmlns:a16="http://schemas.microsoft.com/office/drawing/2014/main" id="{AF57D60D-7245-49ED-8241-C9463E852F7C}"/>
            </a:ext>
          </a:extLst>
        </xdr:cNvPr>
        <xdr:cNvSpPr/>
      </xdr:nvSpPr>
      <xdr:spPr>
        <a:xfrm>
          <a:off x="4036060" y="103124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64787</xdr:rowOff>
    </xdr:from>
    <xdr:ext cx="405111" cy="259045"/>
    <xdr:sp macro="" textlink="">
      <xdr:nvSpPr>
        <xdr:cNvPr id="187" name="【橋りょう・トンネル】&#10;有形固定資産減価償却率該当値テキスト">
          <a:extLst>
            <a:ext uri="{FF2B5EF4-FFF2-40B4-BE49-F238E27FC236}">
              <a16:creationId xmlns:a16="http://schemas.microsoft.com/office/drawing/2014/main" id="{34F79103-10F5-4CAA-B836-FD507C327D3C}"/>
            </a:ext>
          </a:extLst>
        </xdr:cNvPr>
        <xdr:cNvSpPr txBox="1"/>
      </xdr:nvSpPr>
      <xdr:spPr>
        <a:xfrm>
          <a:off x="4124960" y="10290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73025</xdr:rowOff>
    </xdr:from>
    <xdr:to>
      <xdr:col>20</xdr:col>
      <xdr:colOff>38100</xdr:colOff>
      <xdr:row>62</xdr:row>
      <xdr:rowOff>3175</xdr:rowOff>
    </xdr:to>
    <xdr:sp macro="" textlink="">
      <xdr:nvSpPr>
        <xdr:cNvPr id="188" name="楕円 187">
          <a:extLst>
            <a:ext uri="{FF2B5EF4-FFF2-40B4-BE49-F238E27FC236}">
              <a16:creationId xmlns:a16="http://schemas.microsoft.com/office/drawing/2014/main" id="{EEC42B45-1243-41F5-9838-8685DE6DA823}"/>
            </a:ext>
          </a:extLst>
        </xdr:cNvPr>
        <xdr:cNvSpPr/>
      </xdr:nvSpPr>
      <xdr:spPr>
        <a:xfrm>
          <a:off x="3312160" y="1029906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123825</xdr:rowOff>
    </xdr:from>
    <xdr:to>
      <xdr:col>24</xdr:col>
      <xdr:colOff>63500</xdr:colOff>
      <xdr:row>61</xdr:row>
      <xdr:rowOff>137160</xdr:rowOff>
    </xdr:to>
    <xdr:cxnSp macro="">
      <xdr:nvCxnSpPr>
        <xdr:cNvPr id="189" name="直線コネクタ 188">
          <a:extLst>
            <a:ext uri="{FF2B5EF4-FFF2-40B4-BE49-F238E27FC236}">
              <a16:creationId xmlns:a16="http://schemas.microsoft.com/office/drawing/2014/main" id="{048BD7B8-51D9-4C00-A281-6327AE25E85D}"/>
            </a:ext>
          </a:extLst>
        </xdr:cNvPr>
        <xdr:cNvCxnSpPr/>
      </xdr:nvCxnSpPr>
      <xdr:spPr>
        <a:xfrm>
          <a:off x="3355340" y="10349865"/>
          <a:ext cx="73152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139700</xdr:rowOff>
    </xdr:from>
    <xdr:to>
      <xdr:col>15</xdr:col>
      <xdr:colOff>101600</xdr:colOff>
      <xdr:row>62</xdr:row>
      <xdr:rowOff>69850</xdr:rowOff>
    </xdr:to>
    <xdr:sp macro="" textlink="">
      <xdr:nvSpPr>
        <xdr:cNvPr id="190" name="楕円 189">
          <a:extLst>
            <a:ext uri="{FF2B5EF4-FFF2-40B4-BE49-F238E27FC236}">
              <a16:creationId xmlns:a16="http://schemas.microsoft.com/office/drawing/2014/main" id="{857B99CE-E57D-4C4C-8733-05F7044A09AE}"/>
            </a:ext>
          </a:extLst>
        </xdr:cNvPr>
        <xdr:cNvSpPr/>
      </xdr:nvSpPr>
      <xdr:spPr>
        <a:xfrm>
          <a:off x="2514600" y="103657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123825</xdr:rowOff>
    </xdr:from>
    <xdr:to>
      <xdr:col>19</xdr:col>
      <xdr:colOff>177800</xdr:colOff>
      <xdr:row>62</xdr:row>
      <xdr:rowOff>19050</xdr:rowOff>
    </xdr:to>
    <xdr:cxnSp macro="">
      <xdr:nvCxnSpPr>
        <xdr:cNvPr id="191" name="直線コネクタ 190">
          <a:extLst>
            <a:ext uri="{FF2B5EF4-FFF2-40B4-BE49-F238E27FC236}">
              <a16:creationId xmlns:a16="http://schemas.microsoft.com/office/drawing/2014/main" id="{E34D18F4-0B03-4F50-9499-7451C74EF602}"/>
            </a:ext>
          </a:extLst>
        </xdr:cNvPr>
        <xdr:cNvCxnSpPr/>
      </xdr:nvCxnSpPr>
      <xdr:spPr>
        <a:xfrm flipV="1">
          <a:off x="2565400" y="10349865"/>
          <a:ext cx="789940" cy="62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21590</xdr:rowOff>
    </xdr:from>
    <xdr:to>
      <xdr:col>10</xdr:col>
      <xdr:colOff>165100</xdr:colOff>
      <xdr:row>62</xdr:row>
      <xdr:rowOff>123190</xdr:rowOff>
    </xdr:to>
    <xdr:sp macro="" textlink="">
      <xdr:nvSpPr>
        <xdr:cNvPr id="192" name="楕円 191">
          <a:extLst>
            <a:ext uri="{FF2B5EF4-FFF2-40B4-BE49-F238E27FC236}">
              <a16:creationId xmlns:a16="http://schemas.microsoft.com/office/drawing/2014/main" id="{C878B2E2-96E6-4711-B326-9EEB87BDFF1F}"/>
            </a:ext>
          </a:extLst>
        </xdr:cNvPr>
        <xdr:cNvSpPr/>
      </xdr:nvSpPr>
      <xdr:spPr>
        <a:xfrm>
          <a:off x="1739900" y="10415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19050</xdr:rowOff>
    </xdr:from>
    <xdr:to>
      <xdr:col>15</xdr:col>
      <xdr:colOff>50800</xdr:colOff>
      <xdr:row>62</xdr:row>
      <xdr:rowOff>72390</xdr:rowOff>
    </xdr:to>
    <xdr:cxnSp macro="">
      <xdr:nvCxnSpPr>
        <xdr:cNvPr id="193" name="直線コネクタ 192">
          <a:extLst>
            <a:ext uri="{FF2B5EF4-FFF2-40B4-BE49-F238E27FC236}">
              <a16:creationId xmlns:a16="http://schemas.microsoft.com/office/drawing/2014/main" id="{1C7AE226-F7F1-4339-A65C-82A57FE56275}"/>
            </a:ext>
          </a:extLst>
        </xdr:cNvPr>
        <xdr:cNvCxnSpPr/>
      </xdr:nvCxnSpPr>
      <xdr:spPr>
        <a:xfrm flipV="1">
          <a:off x="1790700" y="10412730"/>
          <a:ext cx="7747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84455</xdr:rowOff>
    </xdr:from>
    <xdr:to>
      <xdr:col>6</xdr:col>
      <xdr:colOff>38100</xdr:colOff>
      <xdr:row>63</xdr:row>
      <xdr:rowOff>14605</xdr:rowOff>
    </xdr:to>
    <xdr:sp macro="" textlink="">
      <xdr:nvSpPr>
        <xdr:cNvPr id="194" name="楕円 193">
          <a:extLst>
            <a:ext uri="{FF2B5EF4-FFF2-40B4-BE49-F238E27FC236}">
              <a16:creationId xmlns:a16="http://schemas.microsoft.com/office/drawing/2014/main" id="{BC5BDA16-2C3D-4B87-8D40-46B85B90C1F5}"/>
            </a:ext>
          </a:extLst>
        </xdr:cNvPr>
        <xdr:cNvSpPr/>
      </xdr:nvSpPr>
      <xdr:spPr>
        <a:xfrm>
          <a:off x="965200" y="1047813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72390</xdr:rowOff>
    </xdr:from>
    <xdr:to>
      <xdr:col>10</xdr:col>
      <xdr:colOff>114300</xdr:colOff>
      <xdr:row>62</xdr:row>
      <xdr:rowOff>135255</xdr:rowOff>
    </xdr:to>
    <xdr:cxnSp macro="">
      <xdr:nvCxnSpPr>
        <xdr:cNvPr id="195" name="直線コネクタ 194">
          <a:extLst>
            <a:ext uri="{FF2B5EF4-FFF2-40B4-BE49-F238E27FC236}">
              <a16:creationId xmlns:a16="http://schemas.microsoft.com/office/drawing/2014/main" id="{7437397D-95A1-4E14-A629-231FE7562658}"/>
            </a:ext>
          </a:extLst>
        </xdr:cNvPr>
        <xdr:cNvCxnSpPr/>
      </xdr:nvCxnSpPr>
      <xdr:spPr>
        <a:xfrm flipV="1">
          <a:off x="1008380" y="10466070"/>
          <a:ext cx="782320" cy="62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31132</xdr:rowOff>
    </xdr:from>
    <xdr:ext cx="405111" cy="259045"/>
    <xdr:sp macro="" textlink="">
      <xdr:nvSpPr>
        <xdr:cNvPr id="196" name="n_1aveValue【橋りょう・トンネル】&#10;有形固定資産減価償却率">
          <a:extLst>
            <a:ext uri="{FF2B5EF4-FFF2-40B4-BE49-F238E27FC236}">
              <a16:creationId xmlns:a16="http://schemas.microsoft.com/office/drawing/2014/main" id="{03A5C633-BAE6-43FE-B8EB-44D6B6E4F47A}"/>
            </a:ext>
          </a:extLst>
        </xdr:cNvPr>
        <xdr:cNvSpPr txBox="1"/>
      </xdr:nvSpPr>
      <xdr:spPr>
        <a:xfrm>
          <a:off x="3170564" y="9921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17797</xdr:rowOff>
    </xdr:from>
    <xdr:ext cx="405111" cy="259045"/>
    <xdr:sp macro="" textlink="">
      <xdr:nvSpPr>
        <xdr:cNvPr id="197" name="n_2aveValue【橋りょう・トンネル】&#10;有形固定資産減価償却率">
          <a:extLst>
            <a:ext uri="{FF2B5EF4-FFF2-40B4-BE49-F238E27FC236}">
              <a16:creationId xmlns:a16="http://schemas.microsoft.com/office/drawing/2014/main" id="{CFF9F624-BFC2-400A-9C2D-B0712C25A48A}"/>
            </a:ext>
          </a:extLst>
        </xdr:cNvPr>
        <xdr:cNvSpPr txBox="1"/>
      </xdr:nvSpPr>
      <xdr:spPr>
        <a:xfrm>
          <a:off x="2385704" y="9908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6367</xdr:rowOff>
    </xdr:from>
    <xdr:ext cx="405111" cy="259045"/>
    <xdr:sp macro="" textlink="">
      <xdr:nvSpPr>
        <xdr:cNvPr id="198" name="n_3aveValue【橋りょう・トンネル】&#10;有形固定資産減価償却率">
          <a:extLst>
            <a:ext uri="{FF2B5EF4-FFF2-40B4-BE49-F238E27FC236}">
              <a16:creationId xmlns:a16="http://schemas.microsoft.com/office/drawing/2014/main" id="{5CE5B4E1-438A-4928-8D4F-230E630C667F}"/>
            </a:ext>
          </a:extLst>
        </xdr:cNvPr>
        <xdr:cNvSpPr txBox="1"/>
      </xdr:nvSpPr>
      <xdr:spPr>
        <a:xfrm>
          <a:off x="1611004" y="9897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151147</xdr:rowOff>
    </xdr:from>
    <xdr:ext cx="405111" cy="259045"/>
    <xdr:sp macro="" textlink="">
      <xdr:nvSpPr>
        <xdr:cNvPr id="199" name="n_4aveValue【橋りょう・トンネル】&#10;有形固定資産減価償却率">
          <a:extLst>
            <a:ext uri="{FF2B5EF4-FFF2-40B4-BE49-F238E27FC236}">
              <a16:creationId xmlns:a16="http://schemas.microsoft.com/office/drawing/2014/main" id="{552E0C81-62BE-44F8-8EB7-6E5F4D5D5150}"/>
            </a:ext>
          </a:extLst>
        </xdr:cNvPr>
        <xdr:cNvSpPr txBox="1"/>
      </xdr:nvSpPr>
      <xdr:spPr>
        <a:xfrm>
          <a:off x="836304" y="9874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165752</xdr:rowOff>
    </xdr:from>
    <xdr:ext cx="405111" cy="259045"/>
    <xdr:sp macro="" textlink="">
      <xdr:nvSpPr>
        <xdr:cNvPr id="200" name="n_1mainValue【橋りょう・トンネル】&#10;有形固定資産減価償却率">
          <a:extLst>
            <a:ext uri="{FF2B5EF4-FFF2-40B4-BE49-F238E27FC236}">
              <a16:creationId xmlns:a16="http://schemas.microsoft.com/office/drawing/2014/main" id="{E098A128-1362-42E1-9BC1-4B6ED0BFE95E}"/>
            </a:ext>
          </a:extLst>
        </xdr:cNvPr>
        <xdr:cNvSpPr txBox="1"/>
      </xdr:nvSpPr>
      <xdr:spPr>
        <a:xfrm>
          <a:off x="3170564" y="10391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60977</xdr:rowOff>
    </xdr:from>
    <xdr:ext cx="405111" cy="259045"/>
    <xdr:sp macro="" textlink="">
      <xdr:nvSpPr>
        <xdr:cNvPr id="201" name="n_2mainValue【橋りょう・トンネル】&#10;有形固定資産減価償却率">
          <a:extLst>
            <a:ext uri="{FF2B5EF4-FFF2-40B4-BE49-F238E27FC236}">
              <a16:creationId xmlns:a16="http://schemas.microsoft.com/office/drawing/2014/main" id="{82ABC16F-80C1-45C5-B341-1BDEA3C4CE58}"/>
            </a:ext>
          </a:extLst>
        </xdr:cNvPr>
        <xdr:cNvSpPr txBox="1"/>
      </xdr:nvSpPr>
      <xdr:spPr>
        <a:xfrm>
          <a:off x="2385704" y="10454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114317</xdr:rowOff>
    </xdr:from>
    <xdr:ext cx="405111" cy="259045"/>
    <xdr:sp macro="" textlink="">
      <xdr:nvSpPr>
        <xdr:cNvPr id="202" name="n_3mainValue【橋りょう・トンネル】&#10;有形固定資産減価償却率">
          <a:extLst>
            <a:ext uri="{FF2B5EF4-FFF2-40B4-BE49-F238E27FC236}">
              <a16:creationId xmlns:a16="http://schemas.microsoft.com/office/drawing/2014/main" id="{303417CA-8A1C-49CD-889E-51152ABF453F}"/>
            </a:ext>
          </a:extLst>
        </xdr:cNvPr>
        <xdr:cNvSpPr txBox="1"/>
      </xdr:nvSpPr>
      <xdr:spPr>
        <a:xfrm>
          <a:off x="1611004" y="10507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63</xdr:row>
      <xdr:rowOff>5732</xdr:rowOff>
    </xdr:from>
    <xdr:ext cx="405111" cy="259045"/>
    <xdr:sp macro="" textlink="">
      <xdr:nvSpPr>
        <xdr:cNvPr id="203" name="n_4mainValue【橋りょう・トンネル】&#10;有形固定資産減価償却率">
          <a:extLst>
            <a:ext uri="{FF2B5EF4-FFF2-40B4-BE49-F238E27FC236}">
              <a16:creationId xmlns:a16="http://schemas.microsoft.com/office/drawing/2014/main" id="{677B0EB1-807F-42EA-AF18-9682138E3117}"/>
            </a:ext>
          </a:extLst>
        </xdr:cNvPr>
        <xdr:cNvSpPr txBox="1"/>
      </xdr:nvSpPr>
      <xdr:spPr>
        <a:xfrm>
          <a:off x="836304" y="10567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4" name="正方形/長方形 203">
          <a:extLst>
            <a:ext uri="{FF2B5EF4-FFF2-40B4-BE49-F238E27FC236}">
              <a16:creationId xmlns:a16="http://schemas.microsoft.com/office/drawing/2014/main" id="{3E6F335C-D11E-4A34-8E1A-D56941F3C7C6}"/>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5" name="正方形/長方形 204">
          <a:extLst>
            <a:ext uri="{FF2B5EF4-FFF2-40B4-BE49-F238E27FC236}">
              <a16:creationId xmlns:a16="http://schemas.microsoft.com/office/drawing/2014/main" id="{478A8177-57AE-47DC-9469-312585304AC1}"/>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6" name="正方形/長方形 205">
          <a:extLst>
            <a:ext uri="{FF2B5EF4-FFF2-40B4-BE49-F238E27FC236}">
              <a16:creationId xmlns:a16="http://schemas.microsoft.com/office/drawing/2014/main" id="{84BCEC18-5F41-4B9B-BC14-451827C8B409}"/>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7" name="正方形/長方形 206">
          <a:extLst>
            <a:ext uri="{FF2B5EF4-FFF2-40B4-BE49-F238E27FC236}">
              <a16:creationId xmlns:a16="http://schemas.microsoft.com/office/drawing/2014/main" id="{ECF2929D-1E1B-4EDC-8328-E1D3C9026EA6}"/>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8" name="正方形/長方形 207">
          <a:extLst>
            <a:ext uri="{FF2B5EF4-FFF2-40B4-BE49-F238E27FC236}">
              <a16:creationId xmlns:a16="http://schemas.microsoft.com/office/drawing/2014/main" id="{6A4F705E-320D-4FC4-9953-2A9284E56871}"/>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9" name="正方形/長方形 208">
          <a:extLst>
            <a:ext uri="{FF2B5EF4-FFF2-40B4-BE49-F238E27FC236}">
              <a16:creationId xmlns:a16="http://schemas.microsoft.com/office/drawing/2014/main" id="{DC7E5FD1-6067-4EE9-A217-FFA2FA664163}"/>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0" name="正方形/長方形 209">
          <a:extLst>
            <a:ext uri="{FF2B5EF4-FFF2-40B4-BE49-F238E27FC236}">
              <a16:creationId xmlns:a16="http://schemas.microsoft.com/office/drawing/2014/main" id="{6D0AE60D-8481-4F78-9B9F-280BD0450DC0}"/>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1" name="正方形/長方形 210">
          <a:extLst>
            <a:ext uri="{FF2B5EF4-FFF2-40B4-BE49-F238E27FC236}">
              <a16:creationId xmlns:a16="http://schemas.microsoft.com/office/drawing/2014/main" id="{E58EAB99-7065-47CE-B5E3-76D7F72F1809}"/>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2" name="テキスト ボックス 211">
          <a:extLst>
            <a:ext uri="{FF2B5EF4-FFF2-40B4-BE49-F238E27FC236}">
              <a16:creationId xmlns:a16="http://schemas.microsoft.com/office/drawing/2014/main" id="{99E716D7-BF20-45EC-8E35-E2ABB2ECD258}"/>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3" name="直線コネクタ 212">
          <a:extLst>
            <a:ext uri="{FF2B5EF4-FFF2-40B4-BE49-F238E27FC236}">
              <a16:creationId xmlns:a16="http://schemas.microsoft.com/office/drawing/2014/main" id="{FC93E9B4-89FF-4D4C-82CA-4C8854789E2D}"/>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4" name="直線コネクタ 213">
          <a:extLst>
            <a:ext uri="{FF2B5EF4-FFF2-40B4-BE49-F238E27FC236}">
              <a16:creationId xmlns:a16="http://schemas.microsoft.com/office/drawing/2014/main" id="{B8D3BF81-3220-4ABF-B102-51E55AE0C340}"/>
            </a:ext>
          </a:extLst>
        </xdr:cNvPr>
        <xdr:cNvCxnSpPr/>
      </xdr:nvCxnSpPr>
      <xdr:spPr>
        <a:xfrm>
          <a:off x="5826760" y="10859588"/>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159855</xdr:rowOff>
    </xdr:from>
    <xdr:ext cx="248786" cy="259045"/>
    <xdr:sp macro="" textlink="">
      <xdr:nvSpPr>
        <xdr:cNvPr id="215" name="テキスト ボックス 214">
          <a:extLst>
            <a:ext uri="{FF2B5EF4-FFF2-40B4-BE49-F238E27FC236}">
              <a16:creationId xmlns:a16="http://schemas.microsoft.com/office/drawing/2014/main" id="{47FA6101-B622-4345-9203-17E1C567BD8B}"/>
            </a:ext>
          </a:extLst>
        </xdr:cNvPr>
        <xdr:cNvSpPr txBox="1"/>
      </xdr:nvSpPr>
      <xdr:spPr>
        <a:xfrm>
          <a:off x="5600834" y="1072117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16" name="直線コネクタ 215">
          <a:extLst>
            <a:ext uri="{FF2B5EF4-FFF2-40B4-BE49-F238E27FC236}">
              <a16:creationId xmlns:a16="http://schemas.microsoft.com/office/drawing/2014/main" id="{24A4775B-212C-43F9-BD07-AE3DA282B2F8}"/>
            </a:ext>
          </a:extLst>
        </xdr:cNvPr>
        <xdr:cNvCxnSpPr/>
      </xdr:nvCxnSpPr>
      <xdr:spPr>
        <a:xfrm>
          <a:off x="5826760" y="1054063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62</xdr:row>
      <xdr:rowOff>4734</xdr:rowOff>
    </xdr:from>
    <xdr:ext cx="595419" cy="259045"/>
    <xdr:sp macro="" textlink="">
      <xdr:nvSpPr>
        <xdr:cNvPr id="217" name="テキスト ボックス 216">
          <a:extLst>
            <a:ext uri="{FF2B5EF4-FFF2-40B4-BE49-F238E27FC236}">
              <a16:creationId xmlns:a16="http://schemas.microsoft.com/office/drawing/2014/main" id="{26390494-FDA9-4547-94C1-F597110E854A}"/>
            </a:ext>
          </a:extLst>
        </xdr:cNvPr>
        <xdr:cNvSpPr txBox="1"/>
      </xdr:nvSpPr>
      <xdr:spPr>
        <a:xfrm>
          <a:off x="5299921" y="1039841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18" name="直線コネクタ 217">
          <a:extLst>
            <a:ext uri="{FF2B5EF4-FFF2-40B4-BE49-F238E27FC236}">
              <a16:creationId xmlns:a16="http://schemas.microsoft.com/office/drawing/2014/main" id="{7E9DE75A-942A-4BA2-BCD6-29E8674F3B48}"/>
            </a:ext>
          </a:extLst>
        </xdr:cNvPr>
        <xdr:cNvCxnSpPr/>
      </xdr:nvCxnSpPr>
      <xdr:spPr>
        <a:xfrm>
          <a:off x="5826760" y="10221685"/>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21062</xdr:rowOff>
    </xdr:from>
    <xdr:ext cx="595419" cy="259045"/>
    <xdr:sp macro="" textlink="">
      <xdr:nvSpPr>
        <xdr:cNvPr id="219" name="テキスト ボックス 218">
          <a:extLst>
            <a:ext uri="{FF2B5EF4-FFF2-40B4-BE49-F238E27FC236}">
              <a16:creationId xmlns:a16="http://schemas.microsoft.com/office/drawing/2014/main" id="{EE7B341D-98A7-4833-B68E-DE0F0F4641B3}"/>
            </a:ext>
          </a:extLst>
        </xdr:cNvPr>
        <xdr:cNvSpPr txBox="1"/>
      </xdr:nvSpPr>
      <xdr:spPr>
        <a:xfrm>
          <a:off x="5299921" y="100794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0" name="直線コネクタ 219">
          <a:extLst>
            <a:ext uri="{FF2B5EF4-FFF2-40B4-BE49-F238E27FC236}">
              <a16:creationId xmlns:a16="http://schemas.microsoft.com/office/drawing/2014/main" id="{E740B0A4-3B7E-4D9D-92A9-0625827B6893}"/>
            </a:ext>
          </a:extLst>
        </xdr:cNvPr>
        <xdr:cNvCxnSpPr/>
      </xdr:nvCxnSpPr>
      <xdr:spPr>
        <a:xfrm>
          <a:off x="5826760" y="9898925"/>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58</xdr:row>
      <xdr:rowOff>37392</xdr:rowOff>
    </xdr:from>
    <xdr:ext cx="595419" cy="259045"/>
    <xdr:sp macro="" textlink="">
      <xdr:nvSpPr>
        <xdr:cNvPr id="221" name="テキスト ボックス 220">
          <a:extLst>
            <a:ext uri="{FF2B5EF4-FFF2-40B4-BE49-F238E27FC236}">
              <a16:creationId xmlns:a16="http://schemas.microsoft.com/office/drawing/2014/main" id="{222C6724-F62C-46D5-A556-F49521FEE430}"/>
            </a:ext>
          </a:extLst>
        </xdr:cNvPr>
        <xdr:cNvSpPr txBox="1"/>
      </xdr:nvSpPr>
      <xdr:spPr>
        <a:xfrm>
          <a:off x="5299921" y="976051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2" name="直線コネクタ 221">
          <a:extLst>
            <a:ext uri="{FF2B5EF4-FFF2-40B4-BE49-F238E27FC236}">
              <a16:creationId xmlns:a16="http://schemas.microsoft.com/office/drawing/2014/main" id="{0AAC6B44-E530-42C6-B7C9-74940AEE4C93}"/>
            </a:ext>
          </a:extLst>
        </xdr:cNvPr>
        <xdr:cNvCxnSpPr/>
      </xdr:nvCxnSpPr>
      <xdr:spPr>
        <a:xfrm>
          <a:off x="5826760" y="957997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53720</xdr:rowOff>
    </xdr:from>
    <xdr:ext cx="595419" cy="259045"/>
    <xdr:sp macro="" textlink="">
      <xdr:nvSpPr>
        <xdr:cNvPr id="223" name="テキスト ボックス 222">
          <a:extLst>
            <a:ext uri="{FF2B5EF4-FFF2-40B4-BE49-F238E27FC236}">
              <a16:creationId xmlns:a16="http://schemas.microsoft.com/office/drawing/2014/main" id="{9FEBEDA8-6525-47F6-89CA-EEC9FE2B9044}"/>
            </a:ext>
          </a:extLst>
        </xdr:cNvPr>
        <xdr:cNvSpPr txBox="1"/>
      </xdr:nvSpPr>
      <xdr:spPr>
        <a:xfrm>
          <a:off x="5299921" y="944156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4" name="直線コネクタ 223">
          <a:extLst>
            <a:ext uri="{FF2B5EF4-FFF2-40B4-BE49-F238E27FC236}">
              <a16:creationId xmlns:a16="http://schemas.microsoft.com/office/drawing/2014/main" id="{56F554D0-A254-4A16-865C-540B8A03E99D}"/>
            </a:ext>
          </a:extLst>
        </xdr:cNvPr>
        <xdr:cNvCxnSpPr/>
      </xdr:nvCxnSpPr>
      <xdr:spPr>
        <a:xfrm>
          <a:off x="5826760" y="9261022"/>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70049</xdr:rowOff>
    </xdr:from>
    <xdr:ext cx="595419" cy="259045"/>
    <xdr:sp macro="" textlink="">
      <xdr:nvSpPr>
        <xdr:cNvPr id="225" name="テキスト ボックス 224">
          <a:extLst>
            <a:ext uri="{FF2B5EF4-FFF2-40B4-BE49-F238E27FC236}">
              <a16:creationId xmlns:a16="http://schemas.microsoft.com/office/drawing/2014/main" id="{31DD3A5A-142A-49F9-B5E6-1780DFC7CC81}"/>
            </a:ext>
          </a:extLst>
        </xdr:cNvPr>
        <xdr:cNvSpPr txBox="1"/>
      </xdr:nvSpPr>
      <xdr:spPr>
        <a:xfrm>
          <a:off x="5299921" y="912260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6" name="直線コネクタ 225">
          <a:extLst>
            <a:ext uri="{FF2B5EF4-FFF2-40B4-BE49-F238E27FC236}">
              <a16:creationId xmlns:a16="http://schemas.microsoft.com/office/drawing/2014/main" id="{A08D5E26-FD6D-4BB5-AEB0-75632CFC3F6E}"/>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86377</xdr:rowOff>
    </xdr:from>
    <xdr:ext cx="595419" cy="259045"/>
    <xdr:sp macro="" textlink="">
      <xdr:nvSpPr>
        <xdr:cNvPr id="227" name="テキスト ボックス 226">
          <a:extLst>
            <a:ext uri="{FF2B5EF4-FFF2-40B4-BE49-F238E27FC236}">
              <a16:creationId xmlns:a16="http://schemas.microsoft.com/office/drawing/2014/main" id="{4AB7BB27-F568-438E-8056-0BD9380DEA91}"/>
            </a:ext>
          </a:extLst>
        </xdr:cNvPr>
        <xdr:cNvSpPr txBox="1"/>
      </xdr:nvSpPr>
      <xdr:spPr>
        <a:xfrm>
          <a:off x="5299921" y="88036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8" name="【橋りょう・トンネル】&#10;一人当たり有形固定資産（償却資産）額グラフ枠">
          <a:extLst>
            <a:ext uri="{FF2B5EF4-FFF2-40B4-BE49-F238E27FC236}">
              <a16:creationId xmlns:a16="http://schemas.microsoft.com/office/drawing/2014/main" id="{365380C6-A146-407D-9BE2-6D1A22572362}"/>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152300</xdr:rowOff>
    </xdr:from>
    <xdr:to>
      <xdr:col>54</xdr:col>
      <xdr:colOff>189865</xdr:colOff>
      <xdr:row>64</xdr:row>
      <xdr:rowOff>120061</xdr:rowOff>
    </xdr:to>
    <xdr:cxnSp macro="">
      <xdr:nvCxnSpPr>
        <xdr:cNvPr id="229" name="直線コネクタ 228">
          <a:extLst>
            <a:ext uri="{FF2B5EF4-FFF2-40B4-BE49-F238E27FC236}">
              <a16:creationId xmlns:a16="http://schemas.microsoft.com/office/drawing/2014/main" id="{81845070-9A02-4F28-A0E5-E0869DC3F913}"/>
            </a:ext>
          </a:extLst>
        </xdr:cNvPr>
        <xdr:cNvCxnSpPr/>
      </xdr:nvCxnSpPr>
      <xdr:spPr>
        <a:xfrm flipV="1">
          <a:off x="9219565" y="9372500"/>
          <a:ext cx="0" cy="14765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123888</xdr:rowOff>
    </xdr:from>
    <xdr:ext cx="469744" cy="259045"/>
    <xdr:sp macro="" textlink="">
      <xdr:nvSpPr>
        <xdr:cNvPr id="230" name="【橋りょう・トンネル】&#10;一人当たり有形固定資産（償却資産）額最小値テキスト">
          <a:extLst>
            <a:ext uri="{FF2B5EF4-FFF2-40B4-BE49-F238E27FC236}">
              <a16:creationId xmlns:a16="http://schemas.microsoft.com/office/drawing/2014/main" id="{A3E7F7C1-DEA8-448F-94BE-66BF411A2742}"/>
            </a:ext>
          </a:extLst>
        </xdr:cNvPr>
        <xdr:cNvSpPr txBox="1"/>
      </xdr:nvSpPr>
      <xdr:spPr>
        <a:xfrm>
          <a:off x="9258300" y="108528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120061</xdr:rowOff>
    </xdr:from>
    <xdr:to>
      <xdr:col>55</xdr:col>
      <xdr:colOff>88900</xdr:colOff>
      <xdr:row>64</xdr:row>
      <xdr:rowOff>120061</xdr:rowOff>
    </xdr:to>
    <xdr:cxnSp macro="">
      <xdr:nvCxnSpPr>
        <xdr:cNvPr id="231" name="直線コネクタ 230">
          <a:extLst>
            <a:ext uri="{FF2B5EF4-FFF2-40B4-BE49-F238E27FC236}">
              <a16:creationId xmlns:a16="http://schemas.microsoft.com/office/drawing/2014/main" id="{B44969EE-6994-49DA-B111-3AC384E59CF8}"/>
            </a:ext>
          </a:extLst>
        </xdr:cNvPr>
        <xdr:cNvCxnSpPr/>
      </xdr:nvCxnSpPr>
      <xdr:spPr>
        <a:xfrm>
          <a:off x="9154160" y="1084902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98977</xdr:rowOff>
    </xdr:from>
    <xdr:ext cx="599010" cy="259045"/>
    <xdr:sp macro="" textlink="">
      <xdr:nvSpPr>
        <xdr:cNvPr id="232" name="【橋りょう・トンネル】&#10;一人当たり有形固定資産（償却資産）額最大値テキスト">
          <a:extLst>
            <a:ext uri="{FF2B5EF4-FFF2-40B4-BE49-F238E27FC236}">
              <a16:creationId xmlns:a16="http://schemas.microsoft.com/office/drawing/2014/main" id="{2E08C3C9-C7C4-48E2-9B22-425893CC9910}"/>
            </a:ext>
          </a:extLst>
        </xdr:cNvPr>
        <xdr:cNvSpPr txBox="1"/>
      </xdr:nvSpPr>
      <xdr:spPr>
        <a:xfrm>
          <a:off x="9258300" y="91515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465,864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152300</xdr:rowOff>
    </xdr:from>
    <xdr:to>
      <xdr:col>55</xdr:col>
      <xdr:colOff>88900</xdr:colOff>
      <xdr:row>55</xdr:row>
      <xdr:rowOff>152300</xdr:rowOff>
    </xdr:to>
    <xdr:cxnSp macro="">
      <xdr:nvCxnSpPr>
        <xdr:cNvPr id="233" name="直線コネクタ 232">
          <a:extLst>
            <a:ext uri="{FF2B5EF4-FFF2-40B4-BE49-F238E27FC236}">
              <a16:creationId xmlns:a16="http://schemas.microsoft.com/office/drawing/2014/main" id="{A0011EEA-A819-420E-8528-690EC1664256}"/>
            </a:ext>
          </a:extLst>
        </xdr:cNvPr>
        <xdr:cNvCxnSpPr/>
      </xdr:nvCxnSpPr>
      <xdr:spPr>
        <a:xfrm>
          <a:off x="9154160" y="93725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126565</xdr:rowOff>
    </xdr:from>
    <xdr:ext cx="534377" cy="259045"/>
    <xdr:sp macro="" textlink="">
      <xdr:nvSpPr>
        <xdr:cNvPr id="234" name="【橋りょう・トンネル】&#10;一人当たり有形固定資産（償却資産）額平均値テキスト">
          <a:extLst>
            <a:ext uri="{FF2B5EF4-FFF2-40B4-BE49-F238E27FC236}">
              <a16:creationId xmlns:a16="http://schemas.microsoft.com/office/drawing/2014/main" id="{A18BB021-FF4E-449F-8F79-2039901C21C0}"/>
            </a:ext>
          </a:extLst>
        </xdr:cNvPr>
        <xdr:cNvSpPr txBox="1"/>
      </xdr:nvSpPr>
      <xdr:spPr>
        <a:xfrm>
          <a:off x="9258300" y="1035260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103688</xdr:rowOff>
    </xdr:from>
    <xdr:to>
      <xdr:col>55</xdr:col>
      <xdr:colOff>50800</xdr:colOff>
      <xdr:row>63</xdr:row>
      <xdr:rowOff>33838</xdr:rowOff>
    </xdr:to>
    <xdr:sp macro="" textlink="">
      <xdr:nvSpPr>
        <xdr:cNvPr id="235" name="フローチャート: 判断 234">
          <a:extLst>
            <a:ext uri="{FF2B5EF4-FFF2-40B4-BE49-F238E27FC236}">
              <a16:creationId xmlns:a16="http://schemas.microsoft.com/office/drawing/2014/main" id="{8F49180F-F7B1-432F-BFF7-48043FAF49D7}"/>
            </a:ext>
          </a:extLst>
        </xdr:cNvPr>
        <xdr:cNvSpPr/>
      </xdr:nvSpPr>
      <xdr:spPr>
        <a:xfrm>
          <a:off x="9192260" y="1049736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100935</xdr:rowOff>
    </xdr:from>
    <xdr:to>
      <xdr:col>50</xdr:col>
      <xdr:colOff>165100</xdr:colOff>
      <xdr:row>63</xdr:row>
      <xdr:rowOff>31085</xdr:rowOff>
    </xdr:to>
    <xdr:sp macro="" textlink="">
      <xdr:nvSpPr>
        <xdr:cNvPr id="236" name="フローチャート: 判断 235">
          <a:extLst>
            <a:ext uri="{FF2B5EF4-FFF2-40B4-BE49-F238E27FC236}">
              <a16:creationId xmlns:a16="http://schemas.microsoft.com/office/drawing/2014/main" id="{9EF430E3-BC89-4B22-9EC9-2CCBC86F35F9}"/>
            </a:ext>
          </a:extLst>
        </xdr:cNvPr>
        <xdr:cNvSpPr/>
      </xdr:nvSpPr>
      <xdr:spPr>
        <a:xfrm>
          <a:off x="8445500" y="1049461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106771</xdr:rowOff>
    </xdr:from>
    <xdr:to>
      <xdr:col>46</xdr:col>
      <xdr:colOff>38100</xdr:colOff>
      <xdr:row>63</xdr:row>
      <xdr:rowOff>36921</xdr:rowOff>
    </xdr:to>
    <xdr:sp macro="" textlink="">
      <xdr:nvSpPr>
        <xdr:cNvPr id="237" name="フローチャート: 判断 236">
          <a:extLst>
            <a:ext uri="{FF2B5EF4-FFF2-40B4-BE49-F238E27FC236}">
              <a16:creationId xmlns:a16="http://schemas.microsoft.com/office/drawing/2014/main" id="{F936646A-4577-47F5-867B-82ECD25A91C1}"/>
            </a:ext>
          </a:extLst>
        </xdr:cNvPr>
        <xdr:cNvSpPr/>
      </xdr:nvSpPr>
      <xdr:spPr>
        <a:xfrm>
          <a:off x="7670800" y="1050045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110830</xdr:rowOff>
    </xdr:from>
    <xdr:to>
      <xdr:col>41</xdr:col>
      <xdr:colOff>101600</xdr:colOff>
      <xdr:row>63</xdr:row>
      <xdr:rowOff>40980</xdr:rowOff>
    </xdr:to>
    <xdr:sp macro="" textlink="">
      <xdr:nvSpPr>
        <xdr:cNvPr id="238" name="フローチャート: 判断 237">
          <a:extLst>
            <a:ext uri="{FF2B5EF4-FFF2-40B4-BE49-F238E27FC236}">
              <a16:creationId xmlns:a16="http://schemas.microsoft.com/office/drawing/2014/main" id="{E447E206-3613-4BFA-A301-4641D2D722BB}"/>
            </a:ext>
          </a:extLst>
        </xdr:cNvPr>
        <xdr:cNvSpPr/>
      </xdr:nvSpPr>
      <xdr:spPr>
        <a:xfrm>
          <a:off x="6873240" y="105045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110660</xdr:rowOff>
    </xdr:from>
    <xdr:to>
      <xdr:col>36</xdr:col>
      <xdr:colOff>165100</xdr:colOff>
      <xdr:row>63</xdr:row>
      <xdr:rowOff>40810</xdr:rowOff>
    </xdr:to>
    <xdr:sp macro="" textlink="">
      <xdr:nvSpPr>
        <xdr:cNvPr id="239" name="フローチャート: 判断 238">
          <a:extLst>
            <a:ext uri="{FF2B5EF4-FFF2-40B4-BE49-F238E27FC236}">
              <a16:creationId xmlns:a16="http://schemas.microsoft.com/office/drawing/2014/main" id="{9AD540B3-1109-4416-A7A2-4B52BB89F4A8}"/>
            </a:ext>
          </a:extLst>
        </xdr:cNvPr>
        <xdr:cNvSpPr/>
      </xdr:nvSpPr>
      <xdr:spPr>
        <a:xfrm>
          <a:off x="6098540" y="105043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F194F38A-2D5B-4EF7-ADC5-15448E4CED8C}"/>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2AAE865C-881C-4453-8271-025698274567}"/>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D152FF5A-E0E4-4EFB-BD1C-6F3FAFB2CBF8}"/>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E05D8F2D-0312-40C6-9C8B-F5E000B79583}"/>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FC335198-CE4D-4634-9F17-23A347A2C165}"/>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84149</xdr:rowOff>
    </xdr:from>
    <xdr:to>
      <xdr:col>55</xdr:col>
      <xdr:colOff>50800</xdr:colOff>
      <xdr:row>64</xdr:row>
      <xdr:rowOff>14299</xdr:rowOff>
    </xdr:to>
    <xdr:sp macro="" textlink="">
      <xdr:nvSpPr>
        <xdr:cNvPr id="245" name="楕円 244">
          <a:extLst>
            <a:ext uri="{FF2B5EF4-FFF2-40B4-BE49-F238E27FC236}">
              <a16:creationId xmlns:a16="http://schemas.microsoft.com/office/drawing/2014/main" id="{ED503919-CB36-4C5E-8CD6-EF624E22BB75}"/>
            </a:ext>
          </a:extLst>
        </xdr:cNvPr>
        <xdr:cNvSpPr/>
      </xdr:nvSpPr>
      <xdr:spPr>
        <a:xfrm>
          <a:off x="9192260" y="1064546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62576</xdr:rowOff>
    </xdr:from>
    <xdr:ext cx="534377" cy="259045"/>
    <xdr:sp macro="" textlink="">
      <xdr:nvSpPr>
        <xdr:cNvPr id="246" name="【橋りょう・トンネル】&#10;一人当たり有形固定資産（償却資産）額該当値テキスト">
          <a:extLst>
            <a:ext uri="{FF2B5EF4-FFF2-40B4-BE49-F238E27FC236}">
              <a16:creationId xmlns:a16="http://schemas.microsoft.com/office/drawing/2014/main" id="{AE8588BE-7A07-44D8-A332-6DB26941A396}"/>
            </a:ext>
          </a:extLst>
        </xdr:cNvPr>
        <xdr:cNvSpPr txBox="1"/>
      </xdr:nvSpPr>
      <xdr:spPr>
        <a:xfrm>
          <a:off x="9258300" y="106238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84691</xdr:rowOff>
    </xdr:from>
    <xdr:to>
      <xdr:col>50</xdr:col>
      <xdr:colOff>165100</xdr:colOff>
      <xdr:row>64</xdr:row>
      <xdr:rowOff>14841</xdr:rowOff>
    </xdr:to>
    <xdr:sp macro="" textlink="">
      <xdr:nvSpPr>
        <xdr:cNvPr id="247" name="楕円 246">
          <a:extLst>
            <a:ext uri="{FF2B5EF4-FFF2-40B4-BE49-F238E27FC236}">
              <a16:creationId xmlns:a16="http://schemas.microsoft.com/office/drawing/2014/main" id="{C46B938B-CE7F-43F2-A25E-C0455B344F6A}"/>
            </a:ext>
          </a:extLst>
        </xdr:cNvPr>
        <xdr:cNvSpPr/>
      </xdr:nvSpPr>
      <xdr:spPr>
        <a:xfrm>
          <a:off x="8445500" y="1064601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134949</xdr:rowOff>
    </xdr:from>
    <xdr:to>
      <xdr:col>55</xdr:col>
      <xdr:colOff>0</xdr:colOff>
      <xdr:row>63</xdr:row>
      <xdr:rowOff>135491</xdr:rowOff>
    </xdr:to>
    <xdr:cxnSp macro="">
      <xdr:nvCxnSpPr>
        <xdr:cNvPr id="248" name="直線コネクタ 247">
          <a:extLst>
            <a:ext uri="{FF2B5EF4-FFF2-40B4-BE49-F238E27FC236}">
              <a16:creationId xmlns:a16="http://schemas.microsoft.com/office/drawing/2014/main" id="{63B20957-2525-4408-8D86-367AD3796C6F}"/>
            </a:ext>
          </a:extLst>
        </xdr:cNvPr>
        <xdr:cNvCxnSpPr/>
      </xdr:nvCxnSpPr>
      <xdr:spPr>
        <a:xfrm flipV="1">
          <a:off x="8496300" y="10696269"/>
          <a:ext cx="723900" cy="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93714</xdr:rowOff>
    </xdr:from>
    <xdr:to>
      <xdr:col>46</xdr:col>
      <xdr:colOff>38100</xdr:colOff>
      <xdr:row>64</xdr:row>
      <xdr:rowOff>23864</xdr:rowOff>
    </xdr:to>
    <xdr:sp macro="" textlink="">
      <xdr:nvSpPr>
        <xdr:cNvPr id="249" name="楕円 248">
          <a:extLst>
            <a:ext uri="{FF2B5EF4-FFF2-40B4-BE49-F238E27FC236}">
              <a16:creationId xmlns:a16="http://schemas.microsoft.com/office/drawing/2014/main" id="{AFC336B4-D7FE-48AA-B584-92435159E0BE}"/>
            </a:ext>
          </a:extLst>
        </xdr:cNvPr>
        <xdr:cNvSpPr/>
      </xdr:nvSpPr>
      <xdr:spPr>
        <a:xfrm>
          <a:off x="7670800" y="1065503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135491</xdr:rowOff>
    </xdr:from>
    <xdr:to>
      <xdr:col>50</xdr:col>
      <xdr:colOff>114300</xdr:colOff>
      <xdr:row>63</xdr:row>
      <xdr:rowOff>144514</xdr:rowOff>
    </xdr:to>
    <xdr:cxnSp macro="">
      <xdr:nvCxnSpPr>
        <xdr:cNvPr id="250" name="直線コネクタ 249">
          <a:extLst>
            <a:ext uri="{FF2B5EF4-FFF2-40B4-BE49-F238E27FC236}">
              <a16:creationId xmlns:a16="http://schemas.microsoft.com/office/drawing/2014/main" id="{7FA9FAF5-757E-4AA3-8E14-A5618FD4895C}"/>
            </a:ext>
          </a:extLst>
        </xdr:cNvPr>
        <xdr:cNvCxnSpPr/>
      </xdr:nvCxnSpPr>
      <xdr:spPr>
        <a:xfrm flipV="1">
          <a:off x="7713980" y="10696811"/>
          <a:ext cx="782320" cy="90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100994</xdr:rowOff>
    </xdr:from>
    <xdr:to>
      <xdr:col>41</xdr:col>
      <xdr:colOff>101600</xdr:colOff>
      <xdr:row>64</xdr:row>
      <xdr:rowOff>31144</xdr:rowOff>
    </xdr:to>
    <xdr:sp macro="" textlink="">
      <xdr:nvSpPr>
        <xdr:cNvPr id="251" name="楕円 250">
          <a:extLst>
            <a:ext uri="{FF2B5EF4-FFF2-40B4-BE49-F238E27FC236}">
              <a16:creationId xmlns:a16="http://schemas.microsoft.com/office/drawing/2014/main" id="{5CC3EC4D-8B06-4543-9D93-B493FA40F870}"/>
            </a:ext>
          </a:extLst>
        </xdr:cNvPr>
        <xdr:cNvSpPr/>
      </xdr:nvSpPr>
      <xdr:spPr>
        <a:xfrm>
          <a:off x="6873240" y="1066231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144514</xdr:rowOff>
    </xdr:from>
    <xdr:to>
      <xdr:col>45</xdr:col>
      <xdr:colOff>177800</xdr:colOff>
      <xdr:row>63</xdr:row>
      <xdr:rowOff>151794</xdr:rowOff>
    </xdr:to>
    <xdr:cxnSp macro="">
      <xdr:nvCxnSpPr>
        <xdr:cNvPr id="252" name="直線コネクタ 251">
          <a:extLst>
            <a:ext uri="{FF2B5EF4-FFF2-40B4-BE49-F238E27FC236}">
              <a16:creationId xmlns:a16="http://schemas.microsoft.com/office/drawing/2014/main" id="{0860F640-E110-4397-96B4-BC986C1ADAF6}"/>
            </a:ext>
          </a:extLst>
        </xdr:cNvPr>
        <xdr:cNvCxnSpPr/>
      </xdr:nvCxnSpPr>
      <xdr:spPr>
        <a:xfrm flipV="1">
          <a:off x="6924040" y="10705834"/>
          <a:ext cx="789940" cy="72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108456</xdr:rowOff>
    </xdr:from>
    <xdr:to>
      <xdr:col>36</xdr:col>
      <xdr:colOff>165100</xdr:colOff>
      <xdr:row>64</xdr:row>
      <xdr:rowOff>38606</xdr:rowOff>
    </xdr:to>
    <xdr:sp macro="" textlink="">
      <xdr:nvSpPr>
        <xdr:cNvPr id="253" name="楕円 252">
          <a:extLst>
            <a:ext uri="{FF2B5EF4-FFF2-40B4-BE49-F238E27FC236}">
              <a16:creationId xmlns:a16="http://schemas.microsoft.com/office/drawing/2014/main" id="{82CEC185-80CF-4670-8B76-6CECFF3FC43D}"/>
            </a:ext>
          </a:extLst>
        </xdr:cNvPr>
        <xdr:cNvSpPr/>
      </xdr:nvSpPr>
      <xdr:spPr>
        <a:xfrm>
          <a:off x="6098540" y="1066977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151794</xdr:rowOff>
    </xdr:from>
    <xdr:to>
      <xdr:col>41</xdr:col>
      <xdr:colOff>50800</xdr:colOff>
      <xdr:row>63</xdr:row>
      <xdr:rowOff>159256</xdr:rowOff>
    </xdr:to>
    <xdr:cxnSp macro="">
      <xdr:nvCxnSpPr>
        <xdr:cNvPr id="254" name="直線コネクタ 253">
          <a:extLst>
            <a:ext uri="{FF2B5EF4-FFF2-40B4-BE49-F238E27FC236}">
              <a16:creationId xmlns:a16="http://schemas.microsoft.com/office/drawing/2014/main" id="{9747C839-8891-4E21-B356-A0F2FF62BE64}"/>
            </a:ext>
          </a:extLst>
        </xdr:cNvPr>
        <xdr:cNvCxnSpPr/>
      </xdr:nvCxnSpPr>
      <xdr:spPr>
        <a:xfrm flipV="1">
          <a:off x="6149340" y="10713114"/>
          <a:ext cx="774700" cy="74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61</xdr:row>
      <xdr:rowOff>47612</xdr:rowOff>
    </xdr:from>
    <xdr:ext cx="534377" cy="259045"/>
    <xdr:sp macro="" textlink="">
      <xdr:nvSpPr>
        <xdr:cNvPr id="255" name="n_1aveValue【橋りょう・トンネル】&#10;一人当たり有形固定資産（償却資産）額">
          <a:extLst>
            <a:ext uri="{FF2B5EF4-FFF2-40B4-BE49-F238E27FC236}">
              <a16:creationId xmlns:a16="http://schemas.microsoft.com/office/drawing/2014/main" id="{B5413C62-D6D9-4330-93BE-099E5EBCF531}"/>
            </a:ext>
          </a:extLst>
        </xdr:cNvPr>
        <xdr:cNvSpPr txBox="1"/>
      </xdr:nvSpPr>
      <xdr:spPr>
        <a:xfrm>
          <a:off x="8239271" y="102736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61</xdr:row>
      <xdr:rowOff>53448</xdr:rowOff>
    </xdr:from>
    <xdr:ext cx="534377" cy="259045"/>
    <xdr:sp macro="" textlink="">
      <xdr:nvSpPr>
        <xdr:cNvPr id="256" name="n_2aveValue【橋りょう・トンネル】&#10;一人当たり有形固定資産（償却資産）額">
          <a:extLst>
            <a:ext uri="{FF2B5EF4-FFF2-40B4-BE49-F238E27FC236}">
              <a16:creationId xmlns:a16="http://schemas.microsoft.com/office/drawing/2014/main" id="{946038C3-2823-4625-B74F-3E8096CC77A2}"/>
            </a:ext>
          </a:extLst>
        </xdr:cNvPr>
        <xdr:cNvSpPr txBox="1"/>
      </xdr:nvSpPr>
      <xdr:spPr>
        <a:xfrm>
          <a:off x="7477271" y="102794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61</xdr:row>
      <xdr:rowOff>57507</xdr:rowOff>
    </xdr:from>
    <xdr:ext cx="534377" cy="259045"/>
    <xdr:sp macro="" textlink="">
      <xdr:nvSpPr>
        <xdr:cNvPr id="257" name="n_3aveValue【橋りょう・トンネル】&#10;一人当たり有形固定資産（償却資産）額">
          <a:extLst>
            <a:ext uri="{FF2B5EF4-FFF2-40B4-BE49-F238E27FC236}">
              <a16:creationId xmlns:a16="http://schemas.microsoft.com/office/drawing/2014/main" id="{B4FC9E42-DD8E-45D3-891F-21AFF5880B13}"/>
            </a:ext>
          </a:extLst>
        </xdr:cNvPr>
        <xdr:cNvSpPr txBox="1"/>
      </xdr:nvSpPr>
      <xdr:spPr>
        <a:xfrm>
          <a:off x="6702571" y="102835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61</xdr:row>
      <xdr:rowOff>57337</xdr:rowOff>
    </xdr:from>
    <xdr:ext cx="534377" cy="259045"/>
    <xdr:sp macro="" textlink="">
      <xdr:nvSpPr>
        <xdr:cNvPr id="258" name="n_4aveValue【橋りょう・トンネル】&#10;一人当たり有形固定資産（償却資産）額">
          <a:extLst>
            <a:ext uri="{FF2B5EF4-FFF2-40B4-BE49-F238E27FC236}">
              <a16:creationId xmlns:a16="http://schemas.microsoft.com/office/drawing/2014/main" id="{8BF2DE15-968D-4D48-83E7-129A1A4188DB}"/>
            </a:ext>
          </a:extLst>
        </xdr:cNvPr>
        <xdr:cNvSpPr txBox="1"/>
      </xdr:nvSpPr>
      <xdr:spPr>
        <a:xfrm>
          <a:off x="5905011" y="10283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64</xdr:row>
      <xdr:rowOff>5968</xdr:rowOff>
    </xdr:from>
    <xdr:ext cx="534377" cy="259045"/>
    <xdr:sp macro="" textlink="">
      <xdr:nvSpPr>
        <xdr:cNvPr id="259" name="n_1mainValue【橋りょう・トンネル】&#10;一人当たり有形固定資産（償却資産）額">
          <a:extLst>
            <a:ext uri="{FF2B5EF4-FFF2-40B4-BE49-F238E27FC236}">
              <a16:creationId xmlns:a16="http://schemas.microsoft.com/office/drawing/2014/main" id="{EA1FF50D-781E-411E-B42B-436E99691C15}"/>
            </a:ext>
          </a:extLst>
        </xdr:cNvPr>
        <xdr:cNvSpPr txBox="1"/>
      </xdr:nvSpPr>
      <xdr:spPr>
        <a:xfrm>
          <a:off x="8239271" y="107349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64</xdr:row>
      <xdr:rowOff>14991</xdr:rowOff>
    </xdr:from>
    <xdr:ext cx="534377" cy="259045"/>
    <xdr:sp macro="" textlink="">
      <xdr:nvSpPr>
        <xdr:cNvPr id="260" name="n_2mainValue【橋りょう・トンネル】&#10;一人当たり有形固定資産（償却資産）額">
          <a:extLst>
            <a:ext uri="{FF2B5EF4-FFF2-40B4-BE49-F238E27FC236}">
              <a16:creationId xmlns:a16="http://schemas.microsoft.com/office/drawing/2014/main" id="{8423E6F0-E24F-4C05-B9D1-6783584E5481}"/>
            </a:ext>
          </a:extLst>
        </xdr:cNvPr>
        <xdr:cNvSpPr txBox="1"/>
      </xdr:nvSpPr>
      <xdr:spPr>
        <a:xfrm>
          <a:off x="7477271" y="107439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64</xdr:row>
      <xdr:rowOff>22271</xdr:rowOff>
    </xdr:from>
    <xdr:ext cx="534377" cy="259045"/>
    <xdr:sp macro="" textlink="">
      <xdr:nvSpPr>
        <xdr:cNvPr id="261" name="n_3mainValue【橋りょう・トンネル】&#10;一人当たり有形固定資産（償却資産）額">
          <a:extLst>
            <a:ext uri="{FF2B5EF4-FFF2-40B4-BE49-F238E27FC236}">
              <a16:creationId xmlns:a16="http://schemas.microsoft.com/office/drawing/2014/main" id="{CDEB817B-53CC-4B52-852F-D498A9ECF204}"/>
            </a:ext>
          </a:extLst>
        </xdr:cNvPr>
        <xdr:cNvSpPr txBox="1"/>
      </xdr:nvSpPr>
      <xdr:spPr>
        <a:xfrm>
          <a:off x="6702571" y="107512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64</xdr:row>
      <xdr:rowOff>29733</xdr:rowOff>
    </xdr:from>
    <xdr:ext cx="534377" cy="259045"/>
    <xdr:sp macro="" textlink="">
      <xdr:nvSpPr>
        <xdr:cNvPr id="262" name="n_4mainValue【橋りょう・トンネル】&#10;一人当たり有形固定資産（償却資産）額">
          <a:extLst>
            <a:ext uri="{FF2B5EF4-FFF2-40B4-BE49-F238E27FC236}">
              <a16:creationId xmlns:a16="http://schemas.microsoft.com/office/drawing/2014/main" id="{7377F02E-C116-406D-AFE8-5766810E4DEA}"/>
            </a:ext>
          </a:extLst>
        </xdr:cNvPr>
        <xdr:cNvSpPr txBox="1"/>
      </xdr:nvSpPr>
      <xdr:spPr>
        <a:xfrm>
          <a:off x="5905011" y="107586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3" name="正方形/長方形 262">
          <a:extLst>
            <a:ext uri="{FF2B5EF4-FFF2-40B4-BE49-F238E27FC236}">
              <a16:creationId xmlns:a16="http://schemas.microsoft.com/office/drawing/2014/main" id="{AA86F973-FA3F-420F-AC54-5E2F0E38F8EA}"/>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4" name="正方形/長方形 263">
          <a:extLst>
            <a:ext uri="{FF2B5EF4-FFF2-40B4-BE49-F238E27FC236}">
              <a16:creationId xmlns:a16="http://schemas.microsoft.com/office/drawing/2014/main" id="{80BD5087-9E97-4EF8-A8B5-B73E4005730D}"/>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5" name="正方形/長方形 264">
          <a:extLst>
            <a:ext uri="{FF2B5EF4-FFF2-40B4-BE49-F238E27FC236}">
              <a16:creationId xmlns:a16="http://schemas.microsoft.com/office/drawing/2014/main" id="{BD9F9E64-667D-4A82-A23B-18CBF6CF3658}"/>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6" name="正方形/長方形 265">
          <a:extLst>
            <a:ext uri="{FF2B5EF4-FFF2-40B4-BE49-F238E27FC236}">
              <a16:creationId xmlns:a16="http://schemas.microsoft.com/office/drawing/2014/main" id="{7F4A0D3B-707C-41CA-B7D5-5E43AD946B55}"/>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7" name="正方形/長方形 266">
          <a:extLst>
            <a:ext uri="{FF2B5EF4-FFF2-40B4-BE49-F238E27FC236}">
              <a16:creationId xmlns:a16="http://schemas.microsoft.com/office/drawing/2014/main" id="{5B5E64B9-E1C5-477B-B2EC-8B80BE5B6057}"/>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8" name="正方形/長方形 267">
          <a:extLst>
            <a:ext uri="{FF2B5EF4-FFF2-40B4-BE49-F238E27FC236}">
              <a16:creationId xmlns:a16="http://schemas.microsoft.com/office/drawing/2014/main" id="{7BDB3B31-D956-42F8-944C-8C5EC905A3D7}"/>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9" name="正方形/長方形 268">
          <a:extLst>
            <a:ext uri="{FF2B5EF4-FFF2-40B4-BE49-F238E27FC236}">
              <a16:creationId xmlns:a16="http://schemas.microsoft.com/office/drawing/2014/main" id="{5CEE7F48-CA13-4185-AA40-A681F82273F5}"/>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0" name="正方形/長方形 269">
          <a:extLst>
            <a:ext uri="{FF2B5EF4-FFF2-40B4-BE49-F238E27FC236}">
              <a16:creationId xmlns:a16="http://schemas.microsoft.com/office/drawing/2014/main" id="{2B4FD8FE-02B0-4179-B5E0-C6A3DA246052}"/>
            </a:ext>
          </a:extLst>
        </xdr:cNvPr>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1" name="テキスト ボックス 270">
          <a:extLst>
            <a:ext uri="{FF2B5EF4-FFF2-40B4-BE49-F238E27FC236}">
              <a16:creationId xmlns:a16="http://schemas.microsoft.com/office/drawing/2014/main" id="{F179426C-59DB-4762-B63D-A0A5033CAB1B}"/>
            </a:ext>
          </a:extLst>
        </xdr:cNvPr>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2" name="直線コネクタ 271">
          <a:extLst>
            <a:ext uri="{FF2B5EF4-FFF2-40B4-BE49-F238E27FC236}">
              <a16:creationId xmlns:a16="http://schemas.microsoft.com/office/drawing/2014/main" id="{056C165E-C13D-4DDF-8342-4C9EAFAA4455}"/>
            </a:ext>
          </a:extLst>
        </xdr:cNvPr>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3" name="テキスト ボックス 272">
          <a:extLst>
            <a:ext uri="{FF2B5EF4-FFF2-40B4-BE49-F238E27FC236}">
              <a16:creationId xmlns:a16="http://schemas.microsoft.com/office/drawing/2014/main" id="{B0B1EA25-0A1C-4948-AB16-B465238F8CFB}"/>
            </a:ext>
          </a:extLst>
        </xdr:cNvPr>
        <xdr:cNvSpPr txBox="1"/>
      </xdr:nvSpPr>
      <xdr:spPr>
        <a:xfrm>
          <a:off x="27196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4" name="直線コネクタ 273">
          <a:extLst>
            <a:ext uri="{FF2B5EF4-FFF2-40B4-BE49-F238E27FC236}">
              <a16:creationId xmlns:a16="http://schemas.microsoft.com/office/drawing/2014/main" id="{B3FE50E0-3A04-4229-9C2B-285116E15CA9}"/>
            </a:ext>
          </a:extLst>
        </xdr:cNvPr>
        <xdr:cNvCxnSpPr/>
      </xdr:nvCxnSpPr>
      <xdr:spPr>
        <a:xfrm>
          <a:off x="670560" y="1458576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5" name="テキスト ボックス 274">
          <a:extLst>
            <a:ext uri="{FF2B5EF4-FFF2-40B4-BE49-F238E27FC236}">
              <a16:creationId xmlns:a16="http://schemas.microsoft.com/office/drawing/2014/main" id="{82E8B213-539F-4DEF-89D9-07F104E658E1}"/>
            </a:ext>
          </a:extLst>
        </xdr:cNvPr>
        <xdr:cNvSpPr txBox="1"/>
      </xdr:nvSpPr>
      <xdr:spPr>
        <a:xfrm>
          <a:off x="27196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6" name="直線コネクタ 275">
          <a:extLst>
            <a:ext uri="{FF2B5EF4-FFF2-40B4-BE49-F238E27FC236}">
              <a16:creationId xmlns:a16="http://schemas.microsoft.com/office/drawing/2014/main" id="{DBE2D592-20CA-4101-A46B-280AB36374FB}"/>
            </a:ext>
          </a:extLst>
        </xdr:cNvPr>
        <xdr:cNvCxnSpPr/>
      </xdr:nvCxnSpPr>
      <xdr:spPr>
        <a:xfrm>
          <a:off x="670560" y="1426300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7" name="テキスト ボックス 276">
          <a:extLst>
            <a:ext uri="{FF2B5EF4-FFF2-40B4-BE49-F238E27FC236}">
              <a16:creationId xmlns:a16="http://schemas.microsoft.com/office/drawing/2014/main" id="{CBB385FA-F4C4-4EBC-8EBA-25EA63EC99BE}"/>
            </a:ext>
          </a:extLst>
        </xdr:cNvPr>
        <xdr:cNvSpPr txBox="1"/>
      </xdr:nvSpPr>
      <xdr:spPr>
        <a:xfrm>
          <a:off x="336081" y="1412459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8" name="直線コネクタ 277">
          <a:extLst>
            <a:ext uri="{FF2B5EF4-FFF2-40B4-BE49-F238E27FC236}">
              <a16:creationId xmlns:a16="http://schemas.microsoft.com/office/drawing/2014/main" id="{8C57FAEF-A5D3-4694-8BC0-3ACF09C7C91D}"/>
            </a:ext>
          </a:extLst>
        </xdr:cNvPr>
        <xdr:cNvCxnSpPr/>
      </xdr:nvCxnSpPr>
      <xdr:spPr>
        <a:xfrm>
          <a:off x="670560" y="1394405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9" name="テキスト ボックス 278">
          <a:extLst>
            <a:ext uri="{FF2B5EF4-FFF2-40B4-BE49-F238E27FC236}">
              <a16:creationId xmlns:a16="http://schemas.microsoft.com/office/drawing/2014/main" id="{0C10285E-8483-4293-ADB9-2B5E8114A402}"/>
            </a:ext>
          </a:extLst>
        </xdr:cNvPr>
        <xdr:cNvSpPr txBox="1"/>
      </xdr:nvSpPr>
      <xdr:spPr>
        <a:xfrm>
          <a:off x="336081" y="1380564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80" name="直線コネクタ 279">
          <a:extLst>
            <a:ext uri="{FF2B5EF4-FFF2-40B4-BE49-F238E27FC236}">
              <a16:creationId xmlns:a16="http://schemas.microsoft.com/office/drawing/2014/main" id="{858D5291-32A1-404E-889D-08E7A7FA83D5}"/>
            </a:ext>
          </a:extLst>
        </xdr:cNvPr>
        <xdr:cNvCxnSpPr/>
      </xdr:nvCxnSpPr>
      <xdr:spPr>
        <a:xfrm>
          <a:off x="670560" y="1362510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1" name="テキスト ボックス 280">
          <a:extLst>
            <a:ext uri="{FF2B5EF4-FFF2-40B4-BE49-F238E27FC236}">
              <a16:creationId xmlns:a16="http://schemas.microsoft.com/office/drawing/2014/main" id="{5DACE2F6-F787-495A-8217-0BE1BFEE2D39}"/>
            </a:ext>
          </a:extLst>
        </xdr:cNvPr>
        <xdr:cNvSpPr txBox="1"/>
      </xdr:nvSpPr>
      <xdr:spPr>
        <a:xfrm>
          <a:off x="336081" y="134866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2" name="直線コネクタ 281">
          <a:extLst>
            <a:ext uri="{FF2B5EF4-FFF2-40B4-BE49-F238E27FC236}">
              <a16:creationId xmlns:a16="http://schemas.microsoft.com/office/drawing/2014/main" id="{DD5C1A89-FF8F-41A9-A05C-8F3FC161FE92}"/>
            </a:ext>
          </a:extLst>
        </xdr:cNvPr>
        <xdr:cNvCxnSpPr/>
      </xdr:nvCxnSpPr>
      <xdr:spPr>
        <a:xfrm>
          <a:off x="670560" y="1330615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3" name="テキスト ボックス 282">
          <a:extLst>
            <a:ext uri="{FF2B5EF4-FFF2-40B4-BE49-F238E27FC236}">
              <a16:creationId xmlns:a16="http://schemas.microsoft.com/office/drawing/2014/main" id="{F9519E79-1080-4407-86AF-B928E1BE1FCD}"/>
            </a:ext>
          </a:extLst>
        </xdr:cNvPr>
        <xdr:cNvSpPr txBox="1"/>
      </xdr:nvSpPr>
      <xdr:spPr>
        <a:xfrm>
          <a:off x="336081" y="1316774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4" name="直線コネクタ 283">
          <a:extLst>
            <a:ext uri="{FF2B5EF4-FFF2-40B4-BE49-F238E27FC236}">
              <a16:creationId xmlns:a16="http://schemas.microsoft.com/office/drawing/2014/main" id="{7469A4DB-ADF9-4560-A1A5-6BB50B193C6E}"/>
            </a:ext>
          </a:extLst>
        </xdr:cNvPr>
        <xdr:cNvCxnSpPr/>
      </xdr:nvCxnSpPr>
      <xdr:spPr>
        <a:xfrm>
          <a:off x="670560" y="1298720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5" name="テキスト ボックス 284">
          <a:extLst>
            <a:ext uri="{FF2B5EF4-FFF2-40B4-BE49-F238E27FC236}">
              <a16:creationId xmlns:a16="http://schemas.microsoft.com/office/drawing/2014/main" id="{E1D83198-EF60-404A-BE9F-4B5C644F6A2F}"/>
            </a:ext>
          </a:extLst>
        </xdr:cNvPr>
        <xdr:cNvSpPr txBox="1"/>
      </xdr:nvSpPr>
      <xdr:spPr>
        <a:xfrm>
          <a:off x="377341" y="1284878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6" name="直線コネクタ 285">
          <a:extLst>
            <a:ext uri="{FF2B5EF4-FFF2-40B4-BE49-F238E27FC236}">
              <a16:creationId xmlns:a16="http://schemas.microsoft.com/office/drawing/2014/main" id="{44DE141A-E0FA-4FDA-B97F-C6437CEAA910}"/>
            </a:ext>
          </a:extLst>
        </xdr:cNvPr>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a:extLst>
            <a:ext uri="{FF2B5EF4-FFF2-40B4-BE49-F238E27FC236}">
              <a16:creationId xmlns:a16="http://schemas.microsoft.com/office/drawing/2014/main" id="{C8B84862-5E54-4FFB-8D7E-75DB4CD95432}"/>
            </a:ext>
          </a:extLst>
        </xdr:cNvPr>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127907</xdr:rowOff>
    </xdr:from>
    <xdr:to>
      <xdr:col>24</xdr:col>
      <xdr:colOff>62865</xdr:colOff>
      <xdr:row>86</xdr:row>
      <xdr:rowOff>93618</xdr:rowOff>
    </xdr:to>
    <xdr:cxnSp macro="">
      <xdr:nvCxnSpPr>
        <xdr:cNvPr id="288" name="直線コネクタ 287">
          <a:extLst>
            <a:ext uri="{FF2B5EF4-FFF2-40B4-BE49-F238E27FC236}">
              <a16:creationId xmlns:a16="http://schemas.microsoft.com/office/drawing/2014/main" id="{F2659913-C01C-4E37-8B2B-AA463BFA9784}"/>
            </a:ext>
          </a:extLst>
        </xdr:cNvPr>
        <xdr:cNvCxnSpPr/>
      </xdr:nvCxnSpPr>
      <xdr:spPr>
        <a:xfrm flipV="1">
          <a:off x="4086225" y="13203827"/>
          <a:ext cx="0" cy="13068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97445</xdr:rowOff>
    </xdr:from>
    <xdr:ext cx="405111" cy="259045"/>
    <xdr:sp macro="" textlink="">
      <xdr:nvSpPr>
        <xdr:cNvPr id="289" name="【公営住宅】&#10;有形固定資産減価償却率最小値テキスト">
          <a:extLst>
            <a:ext uri="{FF2B5EF4-FFF2-40B4-BE49-F238E27FC236}">
              <a16:creationId xmlns:a16="http://schemas.microsoft.com/office/drawing/2014/main" id="{97001F46-F676-4CCA-818D-EE81E137AF73}"/>
            </a:ext>
          </a:extLst>
        </xdr:cNvPr>
        <xdr:cNvSpPr txBox="1"/>
      </xdr:nvSpPr>
      <xdr:spPr>
        <a:xfrm>
          <a:off x="4124960" y="145144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93618</xdr:rowOff>
    </xdr:from>
    <xdr:to>
      <xdr:col>24</xdr:col>
      <xdr:colOff>152400</xdr:colOff>
      <xdr:row>86</xdr:row>
      <xdr:rowOff>93618</xdr:rowOff>
    </xdr:to>
    <xdr:cxnSp macro="">
      <xdr:nvCxnSpPr>
        <xdr:cNvPr id="290" name="直線コネクタ 289">
          <a:extLst>
            <a:ext uri="{FF2B5EF4-FFF2-40B4-BE49-F238E27FC236}">
              <a16:creationId xmlns:a16="http://schemas.microsoft.com/office/drawing/2014/main" id="{94A4ACF1-0AFE-4CA9-9E65-063CC7D0118C}"/>
            </a:ext>
          </a:extLst>
        </xdr:cNvPr>
        <xdr:cNvCxnSpPr/>
      </xdr:nvCxnSpPr>
      <xdr:spPr>
        <a:xfrm>
          <a:off x="4020820" y="1451065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74584</xdr:rowOff>
    </xdr:from>
    <xdr:ext cx="405111" cy="259045"/>
    <xdr:sp macro="" textlink="">
      <xdr:nvSpPr>
        <xdr:cNvPr id="291" name="【公営住宅】&#10;有形固定資産減価償却率最大値テキスト">
          <a:extLst>
            <a:ext uri="{FF2B5EF4-FFF2-40B4-BE49-F238E27FC236}">
              <a16:creationId xmlns:a16="http://schemas.microsoft.com/office/drawing/2014/main" id="{C784C75C-897C-4075-BC9A-E4A2745056AA}"/>
            </a:ext>
          </a:extLst>
        </xdr:cNvPr>
        <xdr:cNvSpPr txBox="1"/>
      </xdr:nvSpPr>
      <xdr:spPr>
        <a:xfrm>
          <a:off x="4124960" y="129828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127907</xdr:rowOff>
    </xdr:from>
    <xdr:to>
      <xdr:col>24</xdr:col>
      <xdr:colOff>152400</xdr:colOff>
      <xdr:row>78</xdr:row>
      <xdr:rowOff>127907</xdr:rowOff>
    </xdr:to>
    <xdr:cxnSp macro="">
      <xdr:nvCxnSpPr>
        <xdr:cNvPr id="292" name="直線コネクタ 291">
          <a:extLst>
            <a:ext uri="{FF2B5EF4-FFF2-40B4-BE49-F238E27FC236}">
              <a16:creationId xmlns:a16="http://schemas.microsoft.com/office/drawing/2014/main" id="{0EA9D185-321B-4437-A8F7-4DB1ED344368}"/>
            </a:ext>
          </a:extLst>
        </xdr:cNvPr>
        <xdr:cNvCxnSpPr/>
      </xdr:nvCxnSpPr>
      <xdr:spPr>
        <a:xfrm>
          <a:off x="4020820" y="1320382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70593</xdr:rowOff>
    </xdr:from>
    <xdr:ext cx="405111" cy="259045"/>
    <xdr:sp macro="" textlink="">
      <xdr:nvSpPr>
        <xdr:cNvPr id="293" name="【公営住宅】&#10;有形固定資産減価償却率平均値テキスト">
          <a:extLst>
            <a:ext uri="{FF2B5EF4-FFF2-40B4-BE49-F238E27FC236}">
              <a16:creationId xmlns:a16="http://schemas.microsoft.com/office/drawing/2014/main" id="{152ADE19-49BB-41B3-84C3-5D4775EE66E2}"/>
            </a:ext>
          </a:extLst>
        </xdr:cNvPr>
        <xdr:cNvSpPr txBox="1"/>
      </xdr:nvSpPr>
      <xdr:spPr>
        <a:xfrm>
          <a:off x="4124960" y="1381707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47716</xdr:rowOff>
    </xdr:from>
    <xdr:to>
      <xdr:col>24</xdr:col>
      <xdr:colOff>114300</xdr:colOff>
      <xdr:row>83</xdr:row>
      <xdr:rowOff>149316</xdr:rowOff>
    </xdr:to>
    <xdr:sp macro="" textlink="">
      <xdr:nvSpPr>
        <xdr:cNvPr id="294" name="フローチャート: 判断 293">
          <a:extLst>
            <a:ext uri="{FF2B5EF4-FFF2-40B4-BE49-F238E27FC236}">
              <a16:creationId xmlns:a16="http://schemas.microsoft.com/office/drawing/2014/main" id="{688C07DE-5EF2-40E8-84CE-DF4D400CE37D}"/>
            </a:ext>
          </a:extLst>
        </xdr:cNvPr>
        <xdr:cNvSpPr/>
      </xdr:nvSpPr>
      <xdr:spPr>
        <a:xfrm>
          <a:off x="4036060" y="13961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47716</xdr:rowOff>
    </xdr:from>
    <xdr:to>
      <xdr:col>20</xdr:col>
      <xdr:colOff>38100</xdr:colOff>
      <xdr:row>83</xdr:row>
      <xdr:rowOff>149316</xdr:rowOff>
    </xdr:to>
    <xdr:sp macro="" textlink="">
      <xdr:nvSpPr>
        <xdr:cNvPr id="295" name="フローチャート: 判断 294">
          <a:extLst>
            <a:ext uri="{FF2B5EF4-FFF2-40B4-BE49-F238E27FC236}">
              <a16:creationId xmlns:a16="http://schemas.microsoft.com/office/drawing/2014/main" id="{1A0C8AD0-14E1-4B5D-9D84-05AB635CBF84}"/>
            </a:ext>
          </a:extLst>
        </xdr:cNvPr>
        <xdr:cNvSpPr/>
      </xdr:nvSpPr>
      <xdr:spPr>
        <a:xfrm>
          <a:off x="3312160" y="1396183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41184</xdr:rowOff>
    </xdr:from>
    <xdr:to>
      <xdr:col>15</xdr:col>
      <xdr:colOff>101600</xdr:colOff>
      <xdr:row>83</xdr:row>
      <xdr:rowOff>142784</xdr:rowOff>
    </xdr:to>
    <xdr:sp macro="" textlink="">
      <xdr:nvSpPr>
        <xdr:cNvPr id="296" name="フローチャート: 判断 295">
          <a:extLst>
            <a:ext uri="{FF2B5EF4-FFF2-40B4-BE49-F238E27FC236}">
              <a16:creationId xmlns:a16="http://schemas.microsoft.com/office/drawing/2014/main" id="{BE2425E7-B4FE-44A4-A976-DDDC29374493}"/>
            </a:ext>
          </a:extLst>
        </xdr:cNvPr>
        <xdr:cNvSpPr/>
      </xdr:nvSpPr>
      <xdr:spPr>
        <a:xfrm>
          <a:off x="2514600" y="13955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39551</xdr:rowOff>
    </xdr:from>
    <xdr:to>
      <xdr:col>10</xdr:col>
      <xdr:colOff>165100</xdr:colOff>
      <xdr:row>83</xdr:row>
      <xdr:rowOff>141151</xdr:rowOff>
    </xdr:to>
    <xdr:sp macro="" textlink="">
      <xdr:nvSpPr>
        <xdr:cNvPr id="297" name="フローチャート: 判断 296">
          <a:extLst>
            <a:ext uri="{FF2B5EF4-FFF2-40B4-BE49-F238E27FC236}">
              <a16:creationId xmlns:a16="http://schemas.microsoft.com/office/drawing/2014/main" id="{A548E1E9-1C87-4DC1-985C-7C3E428E764C}"/>
            </a:ext>
          </a:extLst>
        </xdr:cNvPr>
        <xdr:cNvSpPr/>
      </xdr:nvSpPr>
      <xdr:spPr>
        <a:xfrm>
          <a:off x="1739900" y="13953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83</xdr:row>
      <xdr:rowOff>95069</xdr:rowOff>
    </xdr:from>
    <xdr:to>
      <xdr:col>6</xdr:col>
      <xdr:colOff>38100</xdr:colOff>
      <xdr:row>84</xdr:row>
      <xdr:rowOff>25219</xdr:rowOff>
    </xdr:to>
    <xdr:sp macro="" textlink="">
      <xdr:nvSpPr>
        <xdr:cNvPr id="298" name="フローチャート: 判断 297">
          <a:extLst>
            <a:ext uri="{FF2B5EF4-FFF2-40B4-BE49-F238E27FC236}">
              <a16:creationId xmlns:a16="http://schemas.microsoft.com/office/drawing/2014/main" id="{299EBCBC-0656-4BEC-B3C3-F3B75BD8474D}"/>
            </a:ext>
          </a:extLst>
        </xdr:cNvPr>
        <xdr:cNvSpPr/>
      </xdr:nvSpPr>
      <xdr:spPr>
        <a:xfrm>
          <a:off x="965200" y="1400918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E4024083-8DDD-4CF4-BE5C-D1A0EF26516E}"/>
            </a:ext>
          </a:extLst>
        </xdr:cNvPr>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542BD3D7-5C14-498F-935D-1F43D434A64A}"/>
            </a:ext>
          </a:extLst>
        </xdr:cNvPr>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2D43A717-5BE5-4BCD-9165-1AB46CF93063}"/>
            </a:ext>
          </a:extLst>
        </xdr:cNvPr>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103E3009-8F29-4E63-B3A9-012246786A4D}"/>
            </a:ext>
          </a:extLst>
        </xdr:cNvPr>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8AEE37BC-BBFA-4513-B217-D10766023E5B}"/>
            </a:ext>
          </a:extLst>
        </xdr:cNvPr>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101600</xdr:rowOff>
    </xdr:from>
    <xdr:to>
      <xdr:col>24</xdr:col>
      <xdr:colOff>114300</xdr:colOff>
      <xdr:row>84</xdr:row>
      <xdr:rowOff>31750</xdr:rowOff>
    </xdr:to>
    <xdr:sp macro="" textlink="">
      <xdr:nvSpPr>
        <xdr:cNvPr id="304" name="楕円 303">
          <a:extLst>
            <a:ext uri="{FF2B5EF4-FFF2-40B4-BE49-F238E27FC236}">
              <a16:creationId xmlns:a16="http://schemas.microsoft.com/office/drawing/2014/main" id="{DCD0E335-B127-4134-846D-4D1515B061E6}"/>
            </a:ext>
          </a:extLst>
        </xdr:cNvPr>
        <xdr:cNvSpPr/>
      </xdr:nvSpPr>
      <xdr:spPr>
        <a:xfrm>
          <a:off x="4036060" y="140157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80027</xdr:rowOff>
    </xdr:from>
    <xdr:ext cx="405111" cy="259045"/>
    <xdr:sp macro="" textlink="">
      <xdr:nvSpPr>
        <xdr:cNvPr id="305" name="【公営住宅】&#10;有形固定資産減価償却率該当値テキスト">
          <a:extLst>
            <a:ext uri="{FF2B5EF4-FFF2-40B4-BE49-F238E27FC236}">
              <a16:creationId xmlns:a16="http://schemas.microsoft.com/office/drawing/2014/main" id="{A0C37AE2-A547-4035-B540-288E68A1AA7F}"/>
            </a:ext>
          </a:extLst>
        </xdr:cNvPr>
        <xdr:cNvSpPr txBox="1"/>
      </xdr:nvSpPr>
      <xdr:spPr>
        <a:xfrm>
          <a:off x="4124960" y="13994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75474</xdr:rowOff>
    </xdr:from>
    <xdr:to>
      <xdr:col>20</xdr:col>
      <xdr:colOff>38100</xdr:colOff>
      <xdr:row>84</xdr:row>
      <xdr:rowOff>5624</xdr:rowOff>
    </xdr:to>
    <xdr:sp macro="" textlink="">
      <xdr:nvSpPr>
        <xdr:cNvPr id="306" name="楕円 305">
          <a:extLst>
            <a:ext uri="{FF2B5EF4-FFF2-40B4-BE49-F238E27FC236}">
              <a16:creationId xmlns:a16="http://schemas.microsoft.com/office/drawing/2014/main" id="{08E07647-D79D-4D12-9AF3-C194B80E3D2F}"/>
            </a:ext>
          </a:extLst>
        </xdr:cNvPr>
        <xdr:cNvSpPr/>
      </xdr:nvSpPr>
      <xdr:spPr>
        <a:xfrm>
          <a:off x="3312160" y="1398959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126274</xdr:rowOff>
    </xdr:from>
    <xdr:to>
      <xdr:col>24</xdr:col>
      <xdr:colOff>63500</xdr:colOff>
      <xdr:row>83</xdr:row>
      <xdr:rowOff>152400</xdr:rowOff>
    </xdr:to>
    <xdr:cxnSp macro="">
      <xdr:nvCxnSpPr>
        <xdr:cNvPr id="307" name="直線コネクタ 306">
          <a:extLst>
            <a:ext uri="{FF2B5EF4-FFF2-40B4-BE49-F238E27FC236}">
              <a16:creationId xmlns:a16="http://schemas.microsoft.com/office/drawing/2014/main" id="{B0EA8688-7DB4-43F5-8FC1-6954FDE105A1}"/>
            </a:ext>
          </a:extLst>
        </xdr:cNvPr>
        <xdr:cNvCxnSpPr/>
      </xdr:nvCxnSpPr>
      <xdr:spPr>
        <a:xfrm>
          <a:off x="3355340" y="14040394"/>
          <a:ext cx="73152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49349</xdr:rowOff>
    </xdr:from>
    <xdr:to>
      <xdr:col>15</xdr:col>
      <xdr:colOff>101600</xdr:colOff>
      <xdr:row>83</xdr:row>
      <xdr:rowOff>150949</xdr:rowOff>
    </xdr:to>
    <xdr:sp macro="" textlink="">
      <xdr:nvSpPr>
        <xdr:cNvPr id="308" name="楕円 307">
          <a:extLst>
            <a:ext uri="{FF2B5EF4-FFF2-40B4-BE49-F238E27FC236}">
              <a16:creationId xmlns:a16="http://schemas.microsoft.com/office/drawing/2014/main" id="{35212636-0D11-4F38-BDDA-41B1B1CBDC5D}"/>
            </a:ext>
          </a:extLst>
        </xdr:cNvPr>
        <xdr:cNvSpPr/>
      </xdr:nvSpPr>
      <xdr:spPr>
        <a:xfrm>
          <a:off x="2514600" y="13963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100149</xdr:rowOff>
    </xdr:from>
    <xdr:to>
      <xdr:col>19</xdr:col>
      <xdr:colOff>177800</xdr:colOff>
      <xdr:row>83</xdr:row>
      <xdr:rowOff>126274</xdr:rowOff>
    </xdr:to>
    <xdr:cxnSp macro="">
      <xdr:nvCxnSpPr>
        <xdr:cNvPr id="309" name="直線コネクタ 308">
          <a:extLst>
            <a:ext uri="{FF2B5EF4-FFF2-40B4-BE49-F238E27FC236}">
              <a16:creationId xmlns:a16="http://schemas.microsoft.com/office/drawing/2014/main" id="{BB3D38E1-D65E-498E-B7F6-AA12DD328F9F}"/>
            </a:ext>
          </a:extLst>
        </xdr:cNvPr>
        <xdr:cNvCxnSpPr/>
      </xdr:nvCxnSpPr>
      <xdr:spPr>
        <a:xfrm>
          <a:off x="2565400" y="14014269"/>
          <a:ext cx="78994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23223</xdr:rowOff>
    </xdr:from>
    <xdr:to>
      <xdr:col>10</xdr:col>
      <xdr:colOff>165100</xdr:colOff>
      <xdr:row>83</xdr:row>
      <xdr:rowOff>124823</xdr:rowOff>
    </xdr:to>
    <xdr:sp macro="" textlink="">
      <xdr:nvSpPr>
        <xdr:cNvPr id="310" name="楕円 309">
          <a:extLst>
            <a:ext uri="{FF2B5EF4-FFF2-40B4-BE49-F238E27FC236}">
              <a16:creationId xmlns:a16="http://schemas.microsoft.com/office/drawing/2014/main" id="{3745F85C-8D2B-4A99-ABA6-CC89DCB6DE7C}"/>
            </a:ext>
          </a:extLst>
        </xdr:cNvPr>
        <xdr:cNvSpPr/>
      </xdr:nvSpPr>
      <xdr:spPr>
        <a:xfrm>
          <a:off x="1739900" y="13937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74023</xdr:rowOff>
    </xdr:from>
    <xdr:to>
      <xdr:col>15</xdr:col>
      <xdr:colOff>50800</xdr:colOff>
      <xdr:row>83</xdr:row>
      <xdr:rowOff>100149</xdr:rowOff>
    </xdr:to>
    <xdr:cxnSp macro="">
      <xdr:nvCxnSpPr>
        <xdr:cNvPr id="311" name="直線コネクタ 310">
          <a:extLst>
            <a:ext uri="{FF2B5EF4-FFF2-40B4-BE49-F238E27FC236}">
              <a16:creationId xmlns:a16="http://schemas.microsoft.com/office/drawing/2014/main" id="{06BDC0A6-535E-40C8-8F17-BF53D14EF3AF}"/>
            </a:ext>
          </a:extLst>
        </xdr:cNvPr>
        <xdr:cNvCxnSpPr/>
      </xdr:nvCxnSpPr>
      <xdr:spPr>
        <a:xfrm>
          <a:off x="1790700" y="13988143"/>
          <a:ext cx="7747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23223</xdr:rowOff>
    </xdr:from>
    <xdr:to>
      <xdr:col>6</xdr:col>
      <xdr:colOff>38100</xdr:colOff>
      <xdr:row>83</xdr:row>
      <xdr:rowOff>124823</xdr:rowOff>
    </xdr:to>
    <xdr:sp macro="" textlink="">
      <xdr:nvSpPr>
        <xdr:cNvPr id="312" name="楕円 311">
          <a:extLst>
            <a:ext uri="{FF2B5EF4-FFF2-40B4-BE49-F238E27FC236}">
              <a16:creationId xmlns:a16="http://schemas.microsoft.com/office/drawing/2014/main" id="{B0668A13-169B-4C1D-B66A-02635BC94DD1}"/>
            </a:ext>
          </a:extLst>
        </xdr:cNvPr>
        <xdr:cNvSpPr/>
      </xdr:nvSpPr>
      <xdr:spPr>
        <a:xfrm>
          <a:off x="965200" y="1393734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74023</xdr:rowOff>
    </xdr:from>
    <xdr:to>
      <xdr:col>10</xdr:col>
      <xdr:colOff>114300</xdr:colOff>
      <xdr:row>83</xdr:row>
      <xdr:rowOff>74023</xdr:rowOff>
    </xdr:to>
    <xdr:cxnSp macro="">
      <xdr:nvCxnSpPr>
        <xdr:cNvPr id="313" name="直線コネクタ 312">
          <a:extLst>
            <a:ext uri="{FF2B5EF4-FFF2-40B4-BE49-F238E27FC236}">
              <a16:creationId xmlns:a16="http://schemas.microsoft.com/office/drawing/2014/main" id="{79347BAB-2854-478D-A7FC-A6E70AD61AFB}"/>
            </a:ext>
          </a:extLst>
        </xdr:cNvPr>
        <xdr:cNvCxnSpPr/>
      </xdr:nvCxnSpPr>
      <xdr:spPr>
        <a:xfrm>
          <a:off x="1008380" y="13988143"/>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165843</xdr:rowOff>
    </xdr:from>
    <xdr:ext cx="405111" cy="259045"/>
    <xdr:sp macro="" textlink="">
      <xdr:nvSpPr>
        <xdr:cNvPr id="314" name="n_1aveValue【公営住宅】&#10;有形固定資産減価償却率">
          <a:extLst>
            <a:ext uri="{FF2B5EF4-FFF2-40B4-BE49-F238E27FC236}">
              <a16:creationId xmlns:a16="http://schemas.microsoft.com/office/drawing/2014/main" id="{E5060E3D-8DA5-48CE-B1B9-BCF5B3AC674B}"/>
            </a:ext>
          </a:extLst>
        </xdr:cNvPr>
        <xdr:cNvSpPr txBox="1"/>
      </xdr:nvSpPr>
      <xdr:spPr>
        <a:xfrm>
          <a:off x="3170564" y="137446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159311</xdr:rowOff>
    </xdr:from>
    <xdr:ext cx="405111" cy="259045"/>
    <xdr:sp macro="" textlink="">
      <xdr:nvSpPr>
        <xdr:cNvPr id="315" name="n_2aveValue【公営住宅】&#10;有形固定資産減価償却率">
          <a:extLst>
            <a:ext uri="{FF2B5EF4-FFF2-40B4-BE49-F238E27FC236}">
              <a16:creationId xmlns:a16="http://schemas.microsoft.com/office/drawing/2014/main" id="{2961A5E7-4144-413A-BB8F-85A0FCE8DCB1}"/>
            </a:ext>
          </a:extLst>
        </xdr:cNvPr>
        <xdr:cNvSpPr txBox="1"/>
      </xdr:nvSpPr>
      <xdr:spPr>
        <a:xfrm>
          <a:off x="2385704" y="137381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132278</xdr:rowOff>
    </xdr:from>
    <xdr:ext cx="405111" cy="259045"/>
    <xdr:sp macro="" textlink="">
      <xdr:nvSpPr>
        <xdr:cNvPr id="316" name="n_3aveValue【公営住宅】&#10;有形固定資産減価償却率">
          <a:extLst>
            <a:ext uri="{FF2B5EF4-FFF2-40B4-BE49-F238E27FC236}">
              <a16:creationId xmlns:a16="http://schemas.microsoft.com/office/drawing/2014/main" id="{ECD8FBDB-CC29-44F4-92A6-7E83EFFCABAB}"/>
            </a:ext>
          </a:extLst>
        </xdr:cNvPr>
        <xdr:cNvSpPr txBox="1"/>
      </xdr:nvSpPr>
      <xdr:spPr>
        <a:xfrm>
          <a:off x="1611004" y="140463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16346</xdr:rowOff>
    </xdr:from>
    <xdr:ext cx="405111" cy="259045"/>
    <xdr:sp macro="" textlink="">
      <xdr:nvSpPr>
        <xdr:cNvPr id="317" name="n_4aveValue【公営住宅】&#10;有形固定資産減価償却率">
          <a:extLst>
            <a:ext uri="{FF2B5EF4-FFF2-40B4-BE49-F238E27FC236}">
              <a16:creationId xmlns:a16="http://schemas.microsoft.com/office/drawing/2014/main" id="{66F9C5CB-2B0D-4149-A020-60233F4B6C01}"/>
            </a:ext>
          </a:extLst>
        </xdr:cNvPr>
        <xdr:cNvSpPr txBox="1"/>
      </xdr:nvSpPr>
      <xdr:spPr>
        <a:xfrm>
          <a:off x="836304" y="140981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168201</xdr:rowOff>
    </xdr:from>
    <xdr:ext cx="405111" cy="259045"/>
    <xdr:sp macro="" textlink="">
      <xdr:nvSpPr>
        <xdr:cNvPr id="318" name="n_1mainValue【公営住宅】&#10;有形固定資産減価償却率">
          <a:extLst>
            <a:ext uri="{FF2B5EF4-FFF2-40B4-BE49-F238E27FC236}">
              <a16:creationId xmlns:a16="http://schemas.microsoft.com/office/drawing/2014/main" id="{07548BBD-EEF0-4FC6-BF11-2EE4D0FED81A}"/>
            </a:ext>
          </a:extLst>
        </xdr:cNvPr>
        <xdr:cNvSpPr txBox="1"/>
      </xdr:nvSpPr>
      <xdr:spPr>
        <a:xfrm>
          <a:off x="3170564" y="140823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142076</xdr:rowOff>
    </xdr:from>
    <xdr:ext cx="405111" cy="259045"/>
    <xdr:sp macro="" textlink="">
      <xdr:nvSpPr>
        <xdr:cNvPr id="319" name="n_2mainValue【公営住宅】&#10;有形固定資産減価償却率">
          <a:extLst>
            <a:ext uri="{FF2B5EF4-FFF2-40B4-BE49-F238E27FC236}">
              <a16:creationId xmlns:a16="http://schemas.microsoft.com/office/drawing/2014/main" id="{716392E0-D346-4B9C-8775-1E5E829435FC}"/>
            </a:ext>
          </a:extLst>
        </xdr:cNvPr>
        <xdr:cNvSpPr txBox="1"/>
      </xdr:nvSpPr>
      <xdr:spPr>
        <a:xfrm>
          <a:off x="2385704" y="140561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141350</xdr:rowOff>
    </xdr:from>
    <xdr:ext cx="405111" cy="259045"/>
    <xdr:sp macro="" textlink="">
      <xdr:nvSpPr>
        <xdr:cNvPr id="320" name="n_3mainValue【公営住宅】&#10;有形固定資産減価償却率">
          <a:extLst>
            <a:ext uri="{FF2B5EF4-FFF2-40B4-BE49-F238E27FC236}">
              <a16:creationId xmlns:a16="http://schemas.microsoft.com/office/drawing/2014/main" id="{9FF28C65-8BBE-4172-9631-F73DE877DB5D}"/>
            </a:ext>
          </a:extLst>
        </xdr:cNvPr>
        <xdr:cNvSpPr txBox="1"/>
      </xdr:nvSpPr>
      <xdr:spPr>
        <a:xfrm>
          <a:off x="1611004" y="137201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141350</xdr:rowOff>
    </xdr:from>
    <xdr:ext cx="405111" cy="259045"/>
    <xdr:sp macro="" textlink="">
      <xdr:nvSpPr>
        <xdr:cNvPr id="321" name="n_4mainValue【公営住宅】&#10;有形固定資産減価償却率">
          <a:extLst>
            <a:ext uri="{FF2B5EF4-FFF2-40B4-BE49-F238E27FC236}">
              <a16:creationId xmlns:a16="http://schemas.microsoft.com/office/drawing/2014/main" id="{088353B3-B150-4915-83E1-2312331315B4}"/>
            </a:ext>
          </a:extLst>
        </xdr:cNvPr>
        <xdr:cNvSpPr txBox="1"/>
      </xdr:nvSpPr>
      <xdr:spPr>
        <a:xfrm>
          <a:off x="836304" y="137201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A967B998-D53D-41CE-A65C-16B46258015B}"/>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B24CCF7A-039E-4C4E-823B-E7917F4A733B}"/>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46A4607D-A8B3-4093-AC62-BCDD4CD31D21}"/>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A15C319F-5230-4A47-B95A-EDDC7F1A1A99}"/>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8E51C27C-DD3C-4BA8-8629-51DF9E64440E}"/>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275963AC-1639-48D7-9D83-702E7A02692C}"/>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99507286-4C26-4D6B-AF04-DD7F96C5ECCE}"/>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398DFA6E-5704-4ED2-9662-9A30BA650572}"/>
            </a:ext>
          </a:extLst>
        </xdr:cNvPr>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03D0490E-6C47-4336-801E-54C6FEB3387C}"/>
            </a:ext>
          </a:extLst>
        </xdr:cNvPr>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76DE954B-7540-4EFF-8301-293068154F1B}"/>
            </a:ext>
          </a:extLst>
        </xdr:cNvPr>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85</xdr:row>
      <xdr:rowOff>95250</xdr:rowOff>
    </xdr:from>
    <xdr:to>
      <xdr:col>59</xdr:col>
      <xdr:colOff>50800</xdr:colOff>
      <xdr:row>85</xdr:row>
      <xdr:rowOff>95250</xdr:rowOff>
    </xdr:to>
    <xdr:cxnSp macro="">
      <xdr:nvCxnSpPr>
        <xdr:cNvPr id="332" name="直線コネクタ 331">
          <a:extLst>
            <a:ext uri="{FF2B5EF4-FFF2-40B4-BE49-F238E27FC236}">
              <a16:creationId xmlns:a16="http://schemas.microsoft.com/office/drawing/2014/main" id="{0E3747EE-15C7-4817-B79C-9BDC8292E68A}"/>
            </a:ext>
          </a:extLst>
        </xdr:cNvPr>
        <xdr:cNvCxnSpPr/>
      </xdr:nvCxnSpPr>
      <xdr:spPr>
        <a:xfrm>
          <a:off x="5826760" y="143446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124477</xdr:rowOff>
    </xdr:from>
    <xdr:ext cx="467179" cy="259045"/>
    <xdr:sp macro="" textlink="">
      <xdr:nvSpPr>
        <xdr:cNvPr id="333" name="テキスト ボックス 332">
          <a:extLst>
            <a:ext uri="{FF2B5EF4-FFF2-40B4-BE49-F238E27FC236}">
              <a16:creationId xmlns:a16="http://schemas.microsoft.com/office/drawing/2014/main" id="{25D60979-ABA2-4CC8-8F51-BF6C162F097E}"/>
            </a:ext>
          </a:extLst>
        </xdr:cNvPr>
        <xdr:cNvSpPr txBox="1"/>
      </xdr:nvSpPr>
      <xdr:spPr>
        <a:xfrm>
          <a:off x="5405301" y="142062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4" name="直線コネクタ 333">
          <a:extLst>
            <a:ext uri="{FF2B5EF4-FFF2-40B4-BE49-F238E27FC236}">
              <a16:creationId xmlns:a16="http://schemas.microsoft.com/office/drawing/2014/main" id="{1C3073E4-BD58-4824-B055-2EDA8CDE3699}"/>
            </a:ext>
          </a:extLst>
        </xdr:cNvPr>
        <xdr:cNvCxnSpPr/>
      </xdr:nvCxnSpPr>
      <xdr:spPr>
        <a:xfrm>
          <a:off x="5826760" y="137845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5" name="テキスト ボックス 334">
          <a:extLst>
            <a:ext uri="{FF2B5EF4-FFF2-40B4-BE49-F238E27FC236}">
              <a16:creationId xmlns:a16="http://schemas.microsoft.com/office/drawing/2014/main" id="{F363FAD0-36D7-4D25-88D5-90D73AA067FA}"/>
            </a:ext>
          </a:extLst>
        </xdr:cNvPr>
        <xdr:cNvSpPr txBox="1"/>
      </xdr:nvSpPr>
      <xdr:spPr>
        <a:xfrm>
          <a:off x="5405301" y="136461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152400</xdr:rowOff>
    </xdr:from>
    <xdr:to>
      <xdr:col>59</xdr:col>
      <xdr:colOff>50800</xdr:colOff>
      <xdr:row>78</xdr:row>
      <xdr:rowOff>152400</xdr:rowOff>
    </xdr:to>
    <xdr:cxnSp macro="">
      <xdr:nvCxnSpPr>
        <xdr:cNvPr id="336" name="直線コネクタ 335">
          <a:extLst>
            <a:ext uri="{FF2B5EF4-FFF2-40B4-BE49-F238E27FC236}">
              <a16:creationId xmlns:a16="http://schemas.microsoft.com/office/drawing/2014/main" id="{7A4A6A01-7E6A-4AD3-9DF4-A0781E78396C}"/>
            </a:ext>
          </a:extLst>
        </xdr:cNvPr>
        <xdr:cNvCxnSpPr/>
      </xdr:nvCxnSpPr>
      <xdr:spPr>
        <a:xfrm>
          <a:off x="5826760" y="132283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10177</xdr:rowOff>
    </xdr:from>
    <xdr:ext cx="467179" cy="259045"/>
    <xdr:sp macro="" textlink="">
      <xdr:nvSpPr>
        <xdr:cNvPr id="337" name="テキスト ボックス 336">
          <a:extLst>
            <a:ext uri="{FF2B5EF4-FFF2-40B4-BE49-F238E27FC236}">
              <a16:creationId xmlns:a16="http://schemas.microsoft.com/office/drawing/2014/main" id="{67F8361C-38D9-41C6-AD59-BAD6FACD6A1F}"/>
            </a:ext>
          </a:extLst>
        </xdr:cNvPr>
        <xdr:cNvSpPr txBox="1"/>
      </xdr:nvSpPr>
      <xdr:spPr>
        <a:xfrm>
          <a:off x="5405301" y="130860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8" name="直線コネクタ 337">
          <a:extLst>
            <a:ext uri="{FF2B5EF4-FFF2-40B4-BE49-F238E27FC236}">
              <a16:creationId xmlns:a16="http://schemas.microsoft.com/office/drawing/2014/main" id="{BECC925B-D47F-44F3-BBF9-2C9B3432FE03}"/>
            </a:ext>
          </a:extLst>
        </xdr:cNvPr>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9" name="テキスト ボックス 338">
          <a:extLst>
            <a:ext uri="{FF2B5EF4-FFF2-40B4-BE49-F238E27FC236}">
              <a16:creationId xmlns:a16="http://schemas.microsoft.com/office/drawing/2014/main" id="{8189828A-6B44-429E-AE43-AC1114518AFB}"/>
            </a:ext>
          </a:extLst>
        </xdr:cNvPr>
        <xdr:cNvSpPr txBox="1"/>
      </xdr:nvSpPr>
      <xdr:spPr>
        <a:xfrm>
          <a:off x="540530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0" name="【公営住宅】&#10;一人当たり面積グラフ枠">
          <a:extLst>
            <a:ext uri="{FF2B5EF4-FFF2-40B4-BE49-F238E27FC236}">
              <a16:creationId xmlns:a16="http://schemas.microsoft.com/office/drawing/2014/main" id="{30925F0F-BC5C-4F69-BD98-0AE5F53A64C9}"/>
            </a:ext>
          </a:extLst>
        </xdr:cNvPr>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13525</xdr:rowOff>
    </xdr:from>
    <xdr:to>
      <xdr:col>54</xdr:col>
      <xdr:colOff>189865</xdr:colOff>
      <xdr:row>85</xdr:row>
      <xdr:rowOff>89536</xdr:rowOff>
    </xdr:to>
    <xdr:cxnSp macro="">
      <xdr:nvCxnSpPr>
        <xdr:cNvPr id="341" name="直線コネクタ 340">
          <a:extLst>
            <a:ext uri="{FF2B5EF4-FFF2-40B4-BE49-F238E27FC236}">
              <a16:creationId xmlns:a16="http://schemas.microsoft.com/office/drawing/2014/main" id="{5B34ECB6-C49F-4B4F-BFBC-FEEE19FE3E70}"/>
            </a:ext>
          </a:extLst>
        </xdr:cNvPr>
        <xdr:cNvCxnSpPr/>
      </xdr:nvCxnSpPr>
      <xdr:spPr>
        <a:xfrm flipV="1">
          <a:off x="9219565" y="13089445"/>
          <a:ext cx="0" cy="12494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93363</xdr:rowOff>
    </xdr:from>
    <xdr:ext cx="469744" cy="259045"/>
    <xdr:sp macro="" textlink="">
      <xdr:nvSpPr>
        <xdr:cNvPr id="342" name="【公営住宅】&#10;一人当たり面積最小値テキスト">
          <a:extLst>
            <a:ext uri="{FF2B5EF4-FFF2-40B4-BE49-F238E27FC236}">
              <a16:creationId xmlns:a16="http://schemas.microsoft.com/office/drawing/2014/main" id="{797BD293-5B51-43A3-872D-690381D614C6}"/>
            </a:ext>
          </a:extLst>
        </xdr:cNvPr>
        <xdr:cNvSpPr txBox="1"/>
      </xdr:nvSpPr>
      <xdr:spPr>
        <a:xfrm>
          <a:off x="9258300" y="143427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89536</xdr:rowOff>
    </xdr:from>
    <xdr:to>
      <xdr:col>55</xdr:col>
      <xdr:colOff>88900</xdr:colOff>
      <xdr:row>85</xdr:row>
      <xdr:rowOff>89536</xdr:rowOff>
    </xdr:to>
    <xdr:cxnSp macro="">
      <xdr:nvCxnSpPr>
        <xdr:cNvPr id="343" name="直線コネクタ 342">
          <a:extLst>
            <a:ext uri="{FF2B5EF4-FFF2-40B4-BE49-F238E27FC236}">
              <a16:creationId xmlns:a16="http://schemas.microsoft.com/office/drawing/2014/main" id="{77628D0B-F810-4CFD-9C6F-E7FBA5EBE8E3}"/>
            </a:ext>
          </a:extLst>
        </xdr:cNvPr>
        <xdr:cNvCxnSpPr/>
      </xdr:nvCxnSpPr>
      <xdr:spPr>
        <a:xfrm>
          <a:off x="9154160" y="1433893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131652</xdr:rowOff>
    </xdr:from>
    <xdr:ext cx="469744" cy="259045"/>
    <xdr:sp macro="" textlink="">
      <xdr:nvSpPr>
        <xdr:cNvPr id="344" name="【公営住宅】&#10;一人当たり面積最大値テキスト">
          <a:extLst>
            <a:ext uri="{FF2B5EF4-FFF2-40B4-BE49-F238E27FC236}">
              <a16:creationId xmlns:a16="http://schemas.microsoft.com/office/drawing/2014/main" id="{6F8D5CA9-28F7-4D5A-9F25-1135E436B9E7}"/>
            </a:ext>
          </a:extLst>
        </xdr:cNvPr>
        <xdr:cNvSpPr txBox="1"/>
      </xdr:nvSpPr>
      <xdr:spPr>
        <a:xfrm>
          <a:off x="9258300" y="128722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13525</xdr:rowOff>
    </xdr:from>
    <xdr:to>
      <xdr:col>55</xdr:col>
      <xdr:colOff>88900</xdr:colOff>
      <xdr:row>78</xdr:row>
      <xdr:rowOff>13525</xdr:rowOff>
    </xdr:to>
    <xdr:cxnSp macro="">
      <xdr:nvCxnSpPr>
        <xdr:cNvPr id="345" name="直線コネクタ 344">
          <a:extLst>
            <a:ext uri="{FF2B5EF4-FFF2-40B4-BE49-F238E27FC236}">
              <a16:creationId xmlns:a16="http://schemas.microsoft.com/office/drawing/2014/main" id="{520FDB81-237C-4DC0-A223-84FA7A155037}"/>
            </a:ext>
          </a:extLst>
        </xdr:cNvPr>
        <xdr:cNvCxnSpPr/>
      </xdr:nvCxnSpPr>
      <xdr:spPr>
        <a:xfrm>
          <a:off x="9154160" y="1308944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133050</xdr:rowOff>
    </xdr:from>
    <xdr:ext cx="469744" cy="259045"/>
    <xdr:sp macro="" textlink="">
      <xdr:nvSpPr>
        <xdr:cNvPr id="346" name="【公営住宅】&#10;一人当たり面積平均値テキスト">
          <a:extLst>
            <a:ext uri="{FF2B5EF4-FFF2-40B4-BE49-F238E27FC236}">
              <a16:creationId xmlns:a16="http://schemas.microsoft.com/office/drawing/2014/main" id="{3D024EE8-9932-40A8-A1ED-C476F5E66EBB}"/>
            </a:ext>
          </a:extLst>
        </xdr:cNvPr>
        <xdr:cNvSpPr txBox="1"/>
      </xdr:nvSpPr>
      <xdr:spPr>
        <a:xfrm>
          <a:off x="9258300" y="1387953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110173</xdr:rowOff>
    </xdr:from>
    <xdr:to>
      <xdr:col>55</xdr:col>
      <xdr:colOff>50800</xdr:colOff>
      <xdr:row>84</xdr:row>
      <xdr:rowOff>40323</xdr:rowOff>
    </xdr:to>
    <xdr:sp macro="" textlink="">
      <xdr:nvSpPr>
        <xdr:cNvPr id="347" name="フローチャート: 判断 346">
          <a:extLst>
            <a:ext uri="{FF2B5EF4-FFF2-40B4-BE49-F238E27FC236}">
              <a16:creationId xmlns:a16="http://schemas.microsoft.com/office/drawing/2014/main" id="{53CD8BB1-301F-4B2D-9C55-883387BC42D5}"/>
            </a:ext>
          </a:extLst>
        </xdr:cNvPr>
        <xdr:cNvSpPr/>
      </xdr:nvSpPr>
      <xdr:spPr>
        <a:xfrm>
          <a:off x="9192260" y="1402429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99885</xdr:rowOff>
    </xdr:from>
    <xdr:to>
      <xdr:col>50</xdr:col>
      <xdr:colOff>165100</xdr:colOff>
      <xdr:row>84</xdr:row>
      <xdr:rowOff>30035</xdr:rowOff>
    </xdr:to>
    <xdr:sp macro="" textlink="">
      <xdr:nvSpPr>
        <xdr:cNvPr id="348" name="フローチャート: 判断 347">
          <a:extLst>
            <a:ext uri="{FF2B5EF4-FFF2-40B4-BE49-F238E27FC236}">
              <a16:creationId xmlns:a16="http://schemas.microsoft.com/office/drawing/2014/main" id="{4CDC82CF-9F3C-4CD7-8EED-693C47F652AE}"/>
            </a:ext>
          </a:extLst>
        </xdr:cNvPr>
        <xdr:cNvSpPr/>
      </xdr:nvSpPr>
      <xdr:spPr>
        <a:xfrm>
          <a:off x="8445500" y="1401400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99313</xdr:rowOff>
    </xdr:from>
    <xdr:to>
      <xdr:col>46</xdr:col>
      <xdr:colOff>38100</xdr:colOff>
      <xdr:row>84</xdr:row>
      <xdr:rowOff>29463</xdr:rowOff>
    </xdr:to>
    <xdr:sp macro="" textlink="">
      <xdr:nvSpPr>
        <xdr:cNvPr id="349" name="フローチャート: 判断 348">
          <a:extLst>
            <a:ext uri="{FF2B5EF4-FFF2-40B4-BE49-F238E27FC236}">
              <a16:creationId xmlns:a16="http://schemas.microsoft.com/office/drawing/2014/main" id="{EC7BD553-DF23-4CE0-8932-1731C65C1EA8}"/>
            </a:ext>
          </a:extLst>
        </xdr:cNvPr>
        <xdr:cNvSpPr/>
      </xdr:nvSpPr>
      <xdr:spPr>
        <a:xfrm>
          <a:off x="7670800" y="1401343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107886</xdr:rowOff>
    </xdr:from>
    <xdr:to>
      <xdr:col>41</xdr:col>
      <xdr:colOff>101600</xdr:colOff>
      <xdr:row>84</xdr:row>
      <xdr:rowOff>38036</xdr:rowOff>
    </xdr:to>
    <xdr:sp macro="" textlink="">
      <xdr:nvSpPr>
        <xdr:cNvPr id="350" name="フローチャート: 判断 349">
          <a:extLst>
            <a:ext uri="{FF2B5EF4-FFF2-40B4-BE49-F238E27FC236}">
              <a16:creationId xmlns:a16="http://schemas.microsoft.com/office/drawing/2014/main" id="{EF6DC1A2-519B-4C01-8517-846B6875349F}"/>
            </a:ext>
          </a:extLst>
        </xdr:cNvPr>
        <xdr:cNvSpPr/>
      </xdr:nvSpPr>
      <xdr:spPr>
        <a:xfrm>
          <a:off x="6873240" y="1402200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130747</xdr:rowOff>
    </xdr:from>
    <xdr:to>
      <xdr:col>36</xdr:col>
      <xdr:colOff>165100</xdr:colOff>
      <xdr:row>84</xdr:row>
      <xdr:rowOff>60897</xdr:rowOff>
    </xdr:to>
    <xdr:sp macro="" textlink="">
      <xdr:nvSpPr>
        <xdr:cNvPr id="351" name="フローチャート: 判断 350">
          <a:extLst>
            <a:ext uri="{FF2B5EF4-FFF2-40B4-BE49-F238E27FC236}">
              <a16:creationId xmlns:a16="http://schemas.microsoft.com/office/drawing/2014/main" id="{5F7EBB4E-1307-4503-990E-62BBDB7792D2}"/>
            </a:ext>
          </a:extLst>
        </xdr:cNvPr>
        <xdr:cNvSpPr/>
      </xdr:nvSpPr>
      <xdr:spPr>
        <a:xfrm>
          <a:off x="6098540" y="1404486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9F567BDE-A056-4F66-82B8-25216D17054E}"/>
            </a:ext>
          </a:extLst>
        </xdr:cNvPr>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2CB7052C-1429-4577-B22E-5C720826EE92}"/>
            </a:ext>
          </a:extLst>
        </xdr:cNvPr>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937083E8-DC78-432F-B476-2AF571A70FFE}"/>
            </a:ext>
          </a:extLst>
        </xdr:cNvPr>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F3F2FCFB-66BB-4353-8991-72368D9D79CB}"/>
            </a:ext>
          </a:extLst>
        </xdr:cNvPr>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684F1870-AEFB-4FC5-A270-6151D25A6838}"/>
            </a:ext>
          </a:extLst>
        </xdr:cNvPr>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130747</xdr:rowOff>
    </xdr:from>
    <xdr:to>
      <xdr:col>55</xdr:col>
      <xdr:colOff>50800</xdr:colOff>
      <xdr:row>85</xdr:row>
      <xdr:rowOff>60897</xdr:rowOff>
    </xdr:to>
    <xdr:sp macro="" textlink="">
      <xdr:nvSpPr>
        <xdr:cNvPr id="357" name="楕円 356">
          <a:extLst>
            <a:ext uri="{FF2B5EF4-FFF2-40B4-BE49-F238E27FC236}">
              <a16:creationId xmlns:a16="http://schemas.microsoft.com/office/drawing/2014/main" id="{8E37C811-2C9D-4FE2-A9BA-611E0D922E5C}"/>
            </a:ext>
          </a:extLst>
        </xdr:cNvPr>
        <xdr:cNvSpPr/>
      </xdr:nvSpPr>
      <xdr:spPr>
        <a:xfrm>
          <a:off x="9192260" y="1421250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45674</xdr:rowOff>
    </xdr:from>
    <xdr:ext cx="469744" cy="259045"/>
    <xdr:sp macro="" textlink="">
      <xdr:nvSpPr>
        <xdr:cNvPr id="358" name="【公営住宅】&#10;一人当たり面積該当値テキスト">
          <a:extLst>
            <a:ext uri="{FF2B5EF4-FFF2-40B4-BE49-F238E27FC236}">
              <a16:creationId xmlns:a16="http://schemas.microsoft.com/office/drawing/2014/main" id="{9781FFC1-0FAF-4CC9-AE02-5FE30EA9494E}"/>
            </a:ext>
          </a:extLst>
        </xdr:cNvPr>
        <xdr:cNvSpPr txBox="1"/>
      </xdr:nvSpPr>
      <xdr:spPr>
        <a:xfrm>
          <a:off x="9258300" y="141274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130747</xdr:rowOff>
    </xdr:from>
    <xdr:to>
      <xdr:col>50</xdr:col>
      <xdr:colOff>165100</xdr:colOff>
      <xdr:row>85</xdr:row>
      <xdr:rowOff>60897</xdr:rowOff>
    </xdr:to>
    <xdr:sp macro="" textlink="">
      <xdr:nvSpPr>
        <xdr:cNvPr id="359" name="楕円 358">
          <a:extLst>
            <a:ext uri="{FF2B5EF4-FFF2-40B4-BE49-F238E27FC236}">
              <a16:creationId xmlns:a16="http://schemas.microsoft.com/office/drawing/2014/main" id="{C19C9978-7870-4465-A68E-06063FCBF796}"/>
            </a:ext>
          </a:extLst>
        </xdr:cNvPr>
        <xdr:cNvSpPr/>
      </xdr:nvSpPr>
      <xdr:spPr>
        <a:xfrm>
          <a:off x="8445500" y="1421250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10097</xdr:rowOff>
    </xdr:from>
    <xdr:to>
      <xdr:col>55</xdr:col>
      <xdr:colOff>0</xdr:colOff>
      <xdr:row>85</xdr:row>
      <xdr:rowOff>10097</xdr:rowOff>
    </xdr:to>
    <xdr:cxnSp macro="">
      <xdr:nvCxnSpPr>
        <xdr:cNvPr id="360" name="直線コネクタ 359">
          <a:extLst>
            <a:ext uri="{FF2B5EF4-FFF2-40B4-BE49-F238E27FC236}">
              <a16:creationId xmlns:a16="http://schemas.microsoft.com/office/drawing/2014/main" id="{7F6239B2-937F-42E2-9463-ED37F52FF646}"/>
            </a:ext>
          </a:extLst>
        </xdr:cNvPr>
        <xdr:cNvCxnSpPr/>
      </xdr:nvCxnSpPr>
      <xdr:spPr>
        <a:xfrm>
          <a:off x="8496300" y="14259497"/>
          <a:ext cx="7239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130747</xdr:rowOff>
    </xdr:from>
    <xdr:to>
      <xdr:col>46</xdr:col>
      <xdr:colOff>38100</xdr:colOff>
      <xdr:row>85</xdr:row>
      <xdr:rowOff>60897</xdr:rowOff>
    </xdr:to>
    <xdr:sp macro="" textlink="">
      <xdr:nvSpPr>
        <xdr:cNvPr id="361" name="楕円 360">
          <a:extLst>
            <a:ext uri="{FF2B5EF4-FFF2-40B4-BE49-F238E27FC236}">
              <a16:creationId xmlns:a16="http://schemas.microsoft.com/office/drawing/2014/main" id="{AA5FFD45-5EA0-43E2-9B3F-866F93798A29}"/>
            </a:ext>
          </a:extLst>
        </xdr:cNvPr>
        <xdr:cNvSpPr/>
      </xdr:nvSpPr>
      <xdr:spPr>
        <a:xfrm>
          <a:off x="7670800" y="1421250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10097</xdr:rowOff>
    </xdr:from>
    <xdr:to>
      <xdr:col>50</xdr:col>
      <xdr:colOff>114300</xdr:colOff>
      <xdr:row>85</xdr:row>
      <xdr:rowOff>10097</xdr:rowOff>
    </xdr:to>
    <xdr:cxnSp macro="">
      <xdr:nvCxnSpPr>
        <xdr:cNvPr id="362" name="直線コネクタ 361">
          <a:extLst>
            <a:ext uri="{FF2B5EF4-FFF2-40B4-BE49-F238E27FC236}">
              <a16:creationId xmlns:a16="http://schemas.microsoft.com/office/drawing/2014/main" id="{FB8F571A-7035-4F0F-970D-3F00B61650D2}"/>
            </a:ext>
          </a:extLst>
        </xdr:cNvPr>
        <xdr:cNvCxnSpPr/>
      </xdr:nvCxnSpPr>
      <xdr:spPr>
        <a:xfrm>
          <a:off x="7713980" y="14259497"/>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131318</xdr:rowOff>
    </xdr:from>
    <xdr:to>
      <xdr:col>41</xdr:col>
      <xdr:colOff>101600</xdr:colOff>
      <xdr:row>85</xdr:row>
      <xdr:rowOff>61468</xdr:rowOff>
    </xdr:to>
    <xdr:sp macro="" textlink="">
      <xdr:nvSpPr>
        <xdr:cNvPr id="363" name="楕円 362">
          <a:extLst>
            <a:ext uri="{FF2B5EF4-FFF2-40B4-BE49-F238E27FC236}">
              <a16:creationId xmlns:a16="http://schemas.microsoft.com/office/drawing/2014/main" id="{C6A5EE86-2376-486E-9C1E-9D536EE0ED74}"/>
            </a:ext>
          </a:extLst>
        </xdr:cNvPr>
        <xdr:cNvSpPr/>
      </xdr:nvSpPr>
      <xdr:spPr>
        <a:xfrm>
          <a:off x="6873240" y="1421307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10097</xdr:rowOff>
    </xdr:from>
    <xdr:to>
      <xdr:col>45</xdr:col>
      <xdr:colOff>177800</xdr:colOff>
      <xdr:row>85</xdr:row>
      <xdr:rowOff>10668</xdr:rowOff>
    </xdr:to>
    <xdr:cxnSp macro="">
      <xdr:nvCxnSpPr>
        <xdr:cNvPr id="364" name="直線コネクタ 363">
          <a:extLst>
            <a:ext uri="{FF2B5EF4-FFF2-40B4-BE49-F238E27FC236}">
              <a16:creationId xmlns:a16="http://schemas.microsoft.com/office/drawing/2014/main" id="{AFEB9096-8B4B-4973-9553-9DCD67553ACB}"/>
            </a:ext>
          </a:extLst>
        </xdr:cNvPr>
        <xdr:cNvCxnSpPr/>
      </xdr:nvCxnSpPr>
      <xdr:spPr>
        <a:xfrm flipV="1">
          <a:off x="6924040" y="14259497"/>
          <a:ext cx="789940" cy="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118745</xdr:rowOff>
    </xdr:from>
    <xdr:to>
      <xdr:col>36</xdr:col>
      <xdr:colOff>165100</xdr:colOff>
      <xdr:row>85</xdr:row>
      <xdr:rowOff>48895</xdr:rowOff>
    </xdr:to>
    <xdr:sp macro="" textlink="">
      <xdr:nvSpPr>
        <xdr:cNvPr id="365" name="楕円 364">
          <a:extLst>
            <a:ext uri="{FF2B5EF4-FFF2-40B4-BE49-F238E27FC236}">
              <a16:creationId xmlns:a16="http://schemas.microsoft.com/office/drawing/2014/main" id="{C8909498-FCA3-4EA6-BA20-CBC426BE5353}"/>
            </a:ext>
          </a:extLst>
        </xdr:cNvPr>
        <xdr:cNvSpPr/>
      </xdr:nvSpPr>
      <xdr:spPr>
        <a:xfrm>
          <a:off x="6098540" y="1420050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169545</xdr:rowOff>
    </xdr:from>
    <xdr:to>
      <xdr:col>41</xdr:col>
      <xdr:colOff>50800</xdr:colOff>
      <xdr:row>85</xdr:row>
      <xdr:rowOff>10668</xdr:rowOff>
    </xdr:to>
    <xdr:cxnSp macro="">
      <xdr:nvCxnSpPr>
        <xdr:cNvPr id="366" name="直線コネクタ 365">
          <a:extLst>
            <a:ext uri="{FF2B5EF4-FFF2-40B4-BE49-F238E27FC236}">
              <a16:creationId xmlns:a16="http://schemas.microsoft.com/office/drawing/2014/main" id="{B461EEC2-C791-4A37-83FC-AD32F994AD3C}"/>
            </a:ext>
          </a:extLst>
        </xdr:cNvPr>
        <xdr:cNvCxnSpPr/>
      </xdr:nvCxnSpPr>
      <xdr:spPr>
        <a:xfrm>
          <a:off x="6149340" y="14251305"/>
          <a:ext cx="774700" cy="8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46562</xdr:rowOff>
    </xdr:from>
    <xdr:ext cx="469744" cy="259045"/>
    <xdr:sp macro="" textlink="">
      <xdr:nvSpPr>
        <xdr:cNvPr id="367" name="n_1aveValue【公営住宅】&#10;一人当たり面積">
          <a:extLst>
            <a:ext uri="{FF2B5EF4-FFF2-40B4-BE49-F238E27FC236}">
              <a16:creationId xmlns:a16="http://schemas.microsoft.com/office/drawing/2014/main" id="{205C93F9-AC4A-42B2-A1ED-5E8155FCAA39}"/>
            </a:ext>
          </a:extLst>
        </xdr:cNvPr>
        <xdr:cNvSpPr txBox="1"/>
      </xdr:nvSpPr>
      <xdr:spPr>
        <a:xfrm>
          <a:off x="8271587" y="137930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45990</xdr:rowOff>
    </xdr:from>
    <xdr:ext cx="469744" cy="259045"/>
    <xdr:sp macro="" textlink="">
      <xdr:nvSpPr>
        <xdr:cNvPr id="368" name="n_2aveValue【公営住宅】&#10;一人当たり面積">
          <a:extLst>
            <a:ext uri="{FF2B5EF4-FFF2-40B4-BE49-F238E27FC236}">
              <a16:creationId xmlns:a16="http://schemas.microsoft.com/office/drawing/2014/main" id="{86CD1143-143A-43DB-97AB-EA00A424001A}"/>
            </a:ext>
          </a:extLst>
        </xdr:cNvPr>
        <xdr:cNvSpPr txBox="1"/>
      </xdr:nvSpPr>
      <xdr:spPr>
        <a:xfrm>
          <a:off x="7509587" y="13792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54563</xdr:rowOff>
    </xdr:from>
    <xdr:ext cx="469744" cy="259045"/>
    <xdr:sp macro="" textlink="">
      <xdr:nvSpPr>
        <xdr:cNvPr id="369" name="n_3aveValue【公営住宅】&#10;一人当たり面積">
          <a:extLst>
            <a:ext uri="{FF2B5EF4-FFF2-40B4-BE49-F238E27FC236}">
              <a16:creationId xmlns:a16="http://schemas.microsoft.com/office/drawing/2014/main" id="{C343B037-D7AB-4AFC-86A2-174E1029F322}"/>
            </a:ext>
          </a:extLst>
        </xdr:cNvPr>
        <xdr:cNvSpPr txBox="1"/>
      </xdr:nvSpPr>
      <xdr:spPr>
        <a:xfrm>
          <a:off x="6712027" y="138010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77424</xdr:rowOff>
    </xdr:from>
    <xdr:ext cx="469744" cy="259045"/>
    <xdr:sp macro="" textlink="">
      <xdr:nvSpPr>
        <xdr:cNvPr id="370" name="n_4aveValue【公営住宅】&#10;一人当たり面積">
          <a:extLst>
            <a:ext uri="{FF2B5EF4-FFF2-40B4-BE49-F238E27FC236}">
              <a16:creationId xmlns:a16="http://schemas.microsoft.com/office/drawing/2014/main" id="{DF11B1DC-FE29-46D4-9E1B-5C1F38AB9552}"/>
            </a:ext>
          </a:extLst>
        </xdr:cNvPr>
        <xdr:cNvSpPr txBox="1"/>
      </xdr:nvSpPr>
      <xdr:spPr>
        <a:xfrm>
          <a:off x="5937327" y="13823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52024</xdr:rowOff>
    </xdr:from>
    <xdr:ext cx="469744" cy="259045"/>
    <xdr:sp macro="" textlink="">
      <xdr:nvSpPr>
        <xdr:cNvPr id="371" name="n_1mainValue【公営住宅】&#10;一人当たり面積">
          <a:extLst>
            <a:ext uri="{FF2B5EF4-FFF2-40B4-BE49-F238E27FC236}">
              <a16:creationId xmlns:a16="http://schemas.microsoft.com/office/drawing/2014/main" id="{4CE4278B-7006-4545-AB9A-0241C72AE5CD}"/>
            </a:ext>
          </a:extLst>
        </xdr:cNvPr>
        <xdr:cNvSpPr txBox="1"/>
      </xdr:nvSpPr>
      <xdr:spPr>
        <a:xfrm>
          <a:off x="8271587" y="143014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52024</xdr:rowOff>
    </xdr:from>
    <xdr:ext cx="469744" cy="259045"/>
    <xdr:sp macro="" textlink="">
      <xdr:nvSpPr>
        <xdr:cNvPr id="372" name="n_2mainValue【公営住宅】&#10;一人当たり面積">
          <a:extLst>
            <a:ext uri="{FF2B5EF4-FFF2-40B4-BE49-F238E27FC236}">
              <a16:creationId xmlns:a16="http://schemas.microsoft.com/office/drawing/2014/main" id="{EFE20046-565C-46F0-B323-23212DA59FEE}"/>
            </a:ext>
          </a:extLst>
        </xdr:cNvPr>
        <xdr:cNvSpPr txBox="1"/>
      </xdr:nvSpPr>
      <xdr:spPr>
        <a:xfrm>
          <a:off x="7509587" y="143014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52595</xdr:rowOff>
    </xdr:from>
    <xdr:ext cx="469744" cy="259045"/>
    <xdr:sp macro="" textlink="">
      <xdr:nvSpPr>
        <xdr:cNvPr id="373" name="n_3mainValue【公営住宅】&#10;一人当たり面積">
          <a:extLst>
            <a:ext uri="{FF2B5EF4-FFF2-40B4-BE49-F238E27FC236}">
              <a16:creationId xmlns:a16="http://schemas.microsoft.com/office/drawing/2014/main" id="{075CBA11-B80E-4B45-AF76-AAECBEFC27B9}"/>
            </a:ext>
          </a:extLst>
        </xdr:cNvPr>
        <xdr:cNvSpPr txBox="1"/>
      </xdr:nvSpPr>
      <xdr:spPr>
        <a:xfrm>
          <a:off x="6712027" y="143019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40022</xdr:rowOff>
    </xdr:from>
    <xdr:ext cx="469744" cy="259045"/>
    <xdr:sp macro="" textlink="">
      <xdr:nvSpPr>
        <xdr:cNvPr id="374" name="n_4mainValue【公営住宅】&#10;一人当たり面積">
          <a:extLst>
            <a:ext uri="{FF2B5EF4-FFF2-40B4-BE49-F238E27FC236}">
              <a16:creationId xmlns:a16="http://schemas.microsoft.com/office/drawing/2014/main" id="{1065CE6A-F50A-4C97-A8F6-65D20E69C2E7}"/>
            </a:ext>
          </a:extLst>
        </xdr:cNvPr>
        <xdr:cNvSpPr txBox="1"/>
      </xdr:nvSpPr>
      <xdr:spPr>
        <a:xfrm>
          <a:off x="5937327" y="142894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5" name="正方形/長方形 374">
          <a:extLst>
            <a:ext uri="{FF2B5EF4-FFF2-40B4-BE49-F238E27FC236}">
              <a16:creationId xmlns:a16="http://schemas.microsoft.com/office/drawing/2014/main" id="{CE9A4A56-FBA9-43F0-9B80-22FF56F75F25}"/>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6" name="正方形/長方形 375">
          <a:extLst>
            <a:ext uri="{FF2B5EF4-FFF2-40B4-BE49-F238E27FC236}">
              <a16:creationId xmlns:a16="http://schemas.microsoft.com/office/drawing/2014/main" id="{EACEE587-FE39-4C8E-9329-9C3906373C4C}"/>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7" name="正方形/長方形 376">
          <a:extLst>
            <a:ext uri="{FF2B5EF4-FFF2-40B4-BE49-F238E27FC236}">
              <a16:creationId xmlns:a16="http://schemas.microsoft.com/office/drawing/2014/main" id="{A53EB771-B97C-4DE4-93C9-3C337A46BD52}"/>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8" name="正方形/長方形 377">
          <a:extLst>
            <a:ext uri="{FF2B5EF4-FFF2-40B4-BE49-F238E27FC236}">
              <a16:creationId xmlns:a16="http://schemas.microsoft.com/office/drawing/2014/main" id="{9B381B92-6979-41E0-9FE2-101A5B400142}"/>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9" name="正方形/長方形 378">
          <a:extLst>
            <a:ext uri="{FF2B5EF4-FFF2-40B4-BE49-F238E27FC236}">
              <a16:creationId xmlns:a16="http://schemas.microsoft.com/office/drawing/2014/main" id="{F848D0EF-7536-475D-BA65-0B0BA98B52C9}"/>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0" name="正方形/長方形 379">
          <a:extLst>
            <a:ext uri="{FF2B5EF4-FFF2-40B4-BE49-F238E27FC236}">
              <a16:creationId xmlns:a16="http://schemas.microsoft.com/office/drawing/2014/main" id="{EAC2EE76-2411-4F85-96AB-DD57512DC8D5}"/>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1" name="正方形/長方形 380">
          <a:extLst>
            <a:ext uri="{FF2B5EF4-FFF2-40B4-BE49-F238E27FC236}">
              <a16:creationId xmlns:a16="http://schemas.microsoft.com/office/drawing/2014/main" id="{132CB0FF-06D6-4F1D-BBEF-0851ADA913DB}"/>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2" name="正方形/長方形 381">
          <a:extLst>
            <a:ext uri="{FF2B5EF4-FFF2-40B4-BE49-F238E27FC236}">
              <a16:creationId xmlns:a16="http://schemas.microsoft.com/office/drawing/2014/main" id="{41C87C7E-B09E-47E6-93BC-7611F09D8C28}"/>
            </a:ext>
          </a:extLst>
        </xdr:cNvPr>
        <xdr:cNvSpPr/>
      </xdr:nvSpPr>
      <xdr:spPr>
        <a:xfrm>
          <a:off x="670560" y="16394430"/>
          <a:ext cx="417576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3" name="正方形/長方形 382">
          <a:extLst>
            <a:ext uri="{FF2B5EF4-FFF2-40B4-BE49-F238E27FC236}">
              <a16:creationId xmlns:a16="http://schemas.microsoft.com/office/drawing/2014/main" id="{28CB90F3-14AA-45C1-8A74-877510BADDEB}"/>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4" name="正方形/長方形 383">
          <a:extLst>
            <a:ext uri="{FF2B5EF4-FFF2-40B4-BE49-F238E27FC236}">
              <a16:creationId xmlns:a16="http://schemas.microsoft.com/office/drawing/2014/main" id="{A92DB010-4DCC-43D6-A873-1F0A3A57C658}"/>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5" name="正方形/長方形 384">
          <a:extLst>
            <a:ext uri="{FF2B5EF4-FFF2-40B4-BE49-F238E27FC236}">
              <a16:creationId xmlns:a16="http://schemas.microsoft.com/office/drawing/2014/main" id="{57A5D94F-3AA9-4802-AE63-CDDCA1C01527}"/>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6" name="正方形/長方形 385">
          <a:extLst>
            <a:ext uri="{FF2B5EF4-FFF2-40B4-BE49-F238E27FC236}">
              <a16:creationId xmlns:a16="http://schemas.microsoft.com/office/drawing/2014/main" id="{804F18E2-F82C-4827-B71D-F8F497F90A2E}"/>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7" name="正方形/長方形 386">
          <a:extLst>
            <a:ext uri="{FF2B5EF4-FFF2-40B4-BE49-F238E27FC236}">
              <a16:creationId xmlns:a16="http://schemas.microsoft.com/office/drawing/2014/main" id="{83359C2F-EC68-484F-8D10-BEA422E520F5}"/>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8" name="正方形/長方形 387">
          <a:extLst>
            <a:ext uri="{FF2B5EF4-FFF2-40B4-BE49-F238E27FC236}">
              <a16:creationId xmlns:a16="http://schemas.microsoft.com/office/drawing/2014/main" id="{15C5ADC1-162C-4CCA-A727-9A2C6ABA6957}"/>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89" name="正方形/長方形 388">
          <a:extLst>
            <a:ext uri="{FF2B5EF4-FFF2-40B4-BE49-F238E27FC236}">
              <a16:creationId xmlns:a16="http://schemas.microsoft.com/office/drawing/2014/main" id="{B7F74221-3C05-433F-8F4C-D3A9542F7E1E}"/>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126,731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0" name="正方形/長方形 389">
          <a:extLst>
            <a:ext uri="{FF2B5EF4-FFF2-40B4-BE49-F238E27FC236}">
              <a16:creationId xmlns:a16="http://schemas.microsoft.com/office/drawing/2014/main" id="{5F9A255B-F805-4427-BEDD-8206381DD9C2}"/>
            </a:ext>
          </a:extLst>
        </xdr:cNvPr>
        <xdr:cNvSpPr/>
      </xdr:nvSpPr>
      <xdr:spPr>
        <a:xfrm>
          <a:off x="5826760" y="16394430"/>
          <a:ext cx="415290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1" name="正方形/長方形 390">
          <a:extLst>
            <a:ext uri="{FF2B5EF4-FFF2-40B4-BE49-F238E27FC236}">
              <a16:creationId xmlns:a16="http://schemas.microsoft.com/office/drawing/2014/main" id="{BF149370-0551-455D-9148-129FDF086189}"/>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2" name="正方形/長方形 391">
          <a:extLst>
            <a:ext uri="{FF2B5EF4-FFF2-40B4-BE49-F238E27FC236}">
              <a16:creationId xmlns:a16="http://schemas.microsoft.com/office/drawing/2014/main" id="{4C797A6F-A94F-4F2B-9273-441F0036E52E}"/>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3" name="正方形/長方形 392">
          <a:extLst>
            <a:ext uri="{FF2B5EF4-FFF2-40B4-BE49-F238E27FC236}">
              <a16:creationId xmlns:a16="http://schemas.microsoft.com/office/drawing/2014/main" id="{86AA7048-1C73-4C8A-87EC-32A420E940C4}"/>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4" name="正方形/長方形 393">
          <a:extLst>
            <a:ext uri="{FF2B5EF4-FFF2-40B4-BE49-F238E27FC236}">
              <a16:creationId xmlns:a16="http://schemas.microsoft.com/office/drawing/2014/main" id="{3BF00E9B-C67B-4B8B-AFC9-AB0D69C66BAE}"/>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5" name="正方形/長方形 394">
          <a:extLst>
            <a:ext uri="{FF2B5EF4-FFF2-40B4-BE49-F238E27FC236}">
              <a16:creationId xmlns:a16="http://schemas.microsoft.com/office/drawing/2014/main" id="{34225B66-F3A2-4381-9E92-FA8C044BA92C}"/>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6" name="正方形/長方形 395">
          <a:extLst>
            <a:ext uri="{FF2B5EF4-FFF2-40B4-BE49-F238E27FC236}">
              <a16:creationId xmlns:a16="http://schemas.microsoft.com/office/drawing/2014/main" id="{A7C25D24-217C-4622-A2A4-EC655597E598}"/>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7" name="正方形/長方形 396">
          <a:extLst>
            <a:ext uri="{FF2B5EF4-FFF2-40B4-BE49-F238E27FC236}">
              <a16:creationId xmlns:a16="http://schemas.microsoft.com/office/drawing/2014/main" id="{399C8000-95D5-45BC-8DEC-6606018CDB09}"/>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8" name="正方形/長方形 397">
          <a:extLst>
            <a:ext uri="{FF2B5EF4-FFF2-40B4-BE49-F238E27FC236}">
              <a16:creationId xmlns:a16="http://schemas.microsoft.com/office/drawing/2014/main" id="{69D00252-500F-47AD-9A0D-4490A875DE43}"/>
            </a:ext>
          </a:extLst>
        </xdr:cNvPr>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99" name="テキスト ボックス 398">
          <a:extLst>
            <a:ext uri="{FF2B5EF4-FFF2-40B4-BE49-F238E27FC236}">
              <a16:creationId xmlns:a16="http://schemas.microsoft.com/office/drawing/2014/main" id="{E527F5AD-A0FE-48AF-B416-5F28EA641023}"/>
            </a:ext>
          </a:extLst>
        </xdr:cNvPr>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0" name="直線コネクタ 399">
          <a:extLst>
            <a:ext uri="{FF2B5EF4-FFF2-40B4-BE49-F238E27FC236}">
              <a16:creationId xmlns:a16="http://schemas.microsoft.com/office/drawing/2014/main" id="{1BBC5A3C-AB7E-475F-8CDC-36DAAFABB3E2}"/>
            </a:ext>
          </a:extLst>
        </xdr:cNvPr>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1" name="テキスト ボックス 400">
          <a:extLst>
            <a:ext uri="{FF2B5EF4-FFF2-40B4-BE49-F238E27FC236}">
              <a16:creationId xmlns:a16="http://schemas.microsoft.com/office/drawing/2014/main" id="{F66801CB-9360-49C4-80BE-7E2C9D1883A6}"/>
            </a:ext>
          </a:extLst>
        </xdr:cNvPr>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2" name="直線コネクタ 401">
          <a:extLst>
            <a:ext uri="{FF2B5EF4-FFF2-40B4-BE49-F238E27FC236}">
              <a16:creationId xmlns:a16="http://schemas.microsoft.com/office/drawing/2014/main" id="{400F1275-6ECE-4A02-9B8D-694F9C41F1C7}"/>
            </a:ext>
          </a:extLst>
        </xdr:cNvPr>
        <xdr:cNvCxnSpPr/>
      </xdr:nvCxnSpPr>
      <xdr:spPr>
        <a:xfrm>
          <a:off x="10960100" y="70789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3" name="テキスト ボックス 402">
          <a:extLst>
            <a:ext uri="{FF2B5EF4-FFF2-40B4-BE49-F238E27FC236}">
              <a16:creationId xmlns:a16="http://schemas.microsoft.com/office/drawing/2014/main" id="{2F14F083-E868-41DF-A71C-6DCC611E5185}"/>
            </a:ext>
          </a:extLst>
        </xdr:cNvPr>
        <xdr:cNvSpPr txBox="1"/>
      </xdr:nvSpPr>
      <xdr:spPr>
        <a:xfrm>
          <a:off x="105615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4" name="直線コネクタ 403">
          <a:extLst>
            <a:ext uri="{FF2B5EF4-FFF2-40B4-BE49-F238E27FC236}">
              <a16:creationId xmlns:a16="http://schemas.microsoft.com/office/drawing/2014/main" id="{E79884AB-579A-414E-8D41-CFAA37848D9E}"/>
            </a:ext>
          </a:extLst>
        </xdr:cNvPr>
        <xdr:cNvCxnSpPr/>
      </xdr:nvCxnSpPr>
      <xdr:spPr>
        <a:xfrm>
          <a:off x="10960100" y="67056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5" name="テキスト ボックス 404">
          <a:extLst>
            <a:ext uri="{FF2B5EF4-FFF2-40B4-BE49-F238E27FC236}">
              <a16:creationId xmlns:a16="http://schemas.microsoft.com/office/drawing/2014/main" id="{EDC4C126-8721-45FC-8069-27232C63838F}"/>
            </a:ext>
          </a:extLst>
        </xdr:cNvPr>
        <xdr:cNvSpPr txBox="1"/>
      </xdr:nvSpPr>
      <xdr:spPr>
        <a:xfrm>
          <a:off x="1060276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6" name="直線コネクタ 405">
          <a:extLst>
            <a:ext uri="{FF2B5EF4-FFF2-40B4-BE49-F238E27FC236}">
              <a16:creationId xmlns:a16="http://schemas.microsoft.com/office/drawing/2014/main" id="{9A29F5E0-1F27-49AB-9189-C4A92F335206}"/>
            </a:ext>
          </a:extLst>
        </xdr:cNvPr>
        <xdr:cNvCxnSpPr/>
      </xdr:nvCxnSpPr>
      <xdr:spPr>
        <a:xfrm>
          <a:off x="10960100" y="63360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7" name="テキスト ボックス 406">
          <a:extLst>
            <a:ext uri="{FF2B5EF4-FFF2-40B4-BE49-F238E27FC236}">
              <a16:creationId xmlns:a16="http://schemas.microsoft.com/office/drawing/2014/main" id="{212DFCB7-C6D0-4E46-9CB2-61B73360E454}"/>
            </a:ext>
          </a:extLst>
        </xdr:cNvPr>
        <xdr:cNvSpPr txBox="1"/>
      </xdr:nvSpPr>
      <xdr:spPr>
        <a:xfrm>
          <a:off x="1060276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08" name="直線コネクタ 407">
          <a:extLst>
            <a:ext uri="{FF2B5EF4-FFF2-40B4-BE49-F238E27FC236}">
              <a16:creationId xmlns:a16="http://schemas.microsoft.com/office/drawing/2014/main" id="{7AC8FA47-54D3-4434-A95E-88A40F892822}"/>
            </a:ext>
          </a:extLst>
        </xdr:cNvPr>
        <xdr:cNvCxnSpPr/>
      </xdr:nvCxnSpPr>
      <xdr:spPr>
        <a:xfrm>
          <a:off x="10960100" y="59626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09" name="テキスト ボックス 408">
          <a:extLst>
            <a:ext uri="{FF2B5EF4-FFF2-40B4-BE49-F238E27FC236}">
              <a16:creationId xmlns:a16="http://schemas.microsoft.com/office/drawing/2014/main" id="{B4CF89B5-688B-4869-9FE5-383C9F09C401}"/>
            </a:ext>
          </a:extLst>
        </xdr:cNvPr>
        <xdr:cNvSpPr txBox="1"/>
      </xdr:nvSpPr>
      <xdr:spPr>
        <a:xfrm>
          <a:off x="1060276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0" name="直線コネクタ 409">
          <a:extLst>
            <a:ext uri="{FF2B5EF4-FFF2-40B4-BE49-F238E27FC236}">
              <a16:creationId xmlns:a16="http://schemas.microsoft.com/office/drawing/2014/main" id="{488D2CD3-87AF-401B-A281-D2BD21B49FAE}"/>
            </a:ext>
          </a:extLst>
        </xdr:cNvPr>
        <xdr:cNvCxnSpPr/>
      </xdr:nvCxnSpPr>
      <xdr:spPr>
        <a:xfrm>
          <a:off x="10960100" y="55892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1" name="テキスト ボックス 410">
          <a:extLst>
            <a:ext uri="{FF2B5EF4-FFF2-40B4-BE49-F238E27FC236}">
              <a16:creationId xmlns:a16="http://schemas.microsoft.com/office/drawing/2014/main" id="{814425A2-55C7-4FEC-81D3-24356134FA76}"/>
            </a:ext>
          </a:extLst>
        </xdr:cNvPr>
        <xdr:cNvSpPr txBox="1"/>
      </xdr:nvSpPr>
      <xdr:spPr>
        <a:xfrm>
          <a:off x="10602761" y="54508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2" name="直線コネクタ 411">
          <a:extLst>
            <a:ext uri="{FF2B5EF4-FFF2-40B4-BE49-F238E27FC236}">
              <a16:creationId xmlns:a16="http://schemas.microsoft.com/office/drawing/2014/main" id="{123CA79B-3222-4ABB-BB33-178D6D069515}"/>
            </a:ext>
          </a:extLst>
        </xdr:cNvPr>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3" name="テキスト ボックス 412">
          <a:extLst>
            <a:ext uri="{FF2B5EF4-FFF2-40B4-BE49-F238E27FC236}">
              <a16:creationId xmlns:a16="http://schemas.microsoft.com/office/drawing/2014/main" id="{A6CC346F-F6D2-49D8-A719-304D545A163E}"/>
            </a:ext>
          </a:extLst>
        </xdr:cNvPr>
        <xdr:cNvSpPr txBox="1"/>
      </xdr:nvSpPr>
      <xdr:spPr>
        <a:xfrm>
          <a:off x="10666881" y="50774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4" name="【認定こども園・幼稚園・保育所】&#10;有形固定資産減価償却率グラフ枠">
          <a:extLst>
            <a:ext uri="{FF2B5EF4-FFF2-40B4-BE49-F238E27FC236}">
              <a16:creationId xmlns:a16="http://schemas.microsoft.com/office/drawing/2014/main" id="{04C9FC8F-0104-4092-A912-B17EF9F0E18F}"/>
            </a:ext>
          </a:extLst>
        </xdr:cNvPr>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146685</xdr:rowOff>
    </xdr:from>
    <xdr:to>
      <xdr:col>85</xdr:col>
      <xdr:colOff>126364</xdr:colOff>
      <xdr:row>41</xdr:row>
      <xdr:rowOff>24765</xdr:rowOff>
    </xdr:to>
    <xdr:cxnSp macro="">
      <xdr:nvCxnSpPr>
        <xdr:cNvPr id="415" name="直線コネクタ 414">
          <a:extLst>
            <a:ext uri="{FF2B5EF4-FFF2-40B4-BE49-F238E27FC236}">
              <a16:creationId xmlns:a16="http://schemas.microsoft.com/office/drawing/2014/main" id="{D4C09A89-E87F-4944-A463-E73C061BD383}"/>
            </a:ext>
          </a:extLst>
        </xdr:cNvPr>
        <xdr:cNvCxnSpPr/>
      </xdr:nvCxnSpPr>
      <xdr:spPr>
        <a:xfrm flipV="1">
          <a:off x="14375764" y="5678805"/>
          <a:ext cx="0" cy="1219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28592</xdr:rowOff>
    </xdr:from>
    <xdr:ext cx="405111" cy="259045"/>
    <xdr:sp macro="" textlink="">
      <xdr:nvSpPr>
        <xdr:cNvPr id="416" name="【認定こども園・幼稚園・保育所】&#10;有形固定資産減価償却率最小値テキスト">
          <a:extLst>
            <a:ext uri="{FF2B5EF4-FFF2-40B4-BE49-F238E27FC236}">
              <a16:creationId xmlns:a16="http://schemas.microsoft.com/office/drawing/2014/main" id="{34BF92E5-4192-46F5-8E58-C3B8760357B4}"/>
            </a:ext>
          </a:extLst>
        </xdr:cNvPr>
        <xdr:cNvSpPr txBox="1"/>
      </xdr:nvSpPr>
      <xdr:spPr>
        <a:xfrm>
          <a:off x="14414500" y="6901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24765</xdr:rowOff>
    </xdr:from>
    <xdr:to>
      <xdr:col>86</xdr:col>
      <xdr:colOff>25400</xdr:colOff>
      <xdr:row>41</xdr:row>
      <xdr:rowOff>24765</xdr:rowOff>
    </xdr:to>
    <xdr:cxnSp macro="">
      <xdr:nvCxnSpPr>
        <xdr:cNvPr id="417" name="直線コネクタ 416">
          <a:extLst>
            <a:ext uri="{FF2B5EF4-FFF2-40B4-BE49-F238E27FC236}">
              <a16:creationId xmlns:a16="http://schemas.microsoft.com/office/drawing/2014/main" id="{671B6000-5EAB-454E-97CA-A5086AFD2120}"/>
            </a:ext>
          </a:extLst>
        </xdr:cNvPr>
        <xdr:cNvCxnSpPr/>
      </xdr:nvCxnSpPr>
      <xdr:spPr>
        <a:xfrm>
          <a:off x="14287500" y="68980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93362</xdr:rowOff>
    </xdr:from>
    <xdr:ext cx="405111" cy="259045"/>
    <xdr:sp macro="" textlink="">
      <xdr:nvSpPr>
        <xdr:cNvPr id="418" name="【認定こども園・幼稚園・保育所】&#10;有形固定資産減価償却率最大値テキスト">
          <a:extLst>
            <a:ext uri="{FF2B5EF4-FFF2-40B4-BE49-F238E27FC236}">
              <a16:creationId xmlns:a16="http://schemas.microsoft.com/office/drawing/2014/main" id="{6092A35B-1300-4577-8DC6-7CD01DC86B52}"/>
            </a:ext>
          </a:extLst>
        </xdr:cNvPr>
        <xdr:cNvSpPr txBox="1"/>
      </xdr:nvSpPr>
      <xdr:spPr>
        <a:xfrm>
          <a:off x="14414500" y="5457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146685</xdr:rowOff>
    </xdr:from>
    <xdr:to>
      <xdr:col>86</xdr:col>
      <xdr:colOff>25400</xdr:colOff>
      <xdr:row>33</xdr:row>
      <xdr:rowOff>146685</xdr:rowOff>
    </xdr:to>
    <xdr:cxnSp macro="">
      <xdr:nvCxnSpPr>
        <xdr:cNvPr id="419" name="直線コネクタ 418">
          <a:extLst>
            <a:ext uri="{FF2B5EF4-FFF2-40B4-BE49-F238E27FC236}">
              <a16:creationId xmlns:a16="http://schemas.microsoft.com/office/drawing/2014/main" id="{FDF7F267-ED5A-4119-A37B-4DEBEB9B9332}"/>
            </a:ext>
          </a:extLst>
        </xdr:cNvPr>
        <xdr:cNvCxnSpPr/>
      </xdr:nvCxnSpPr>
      <xdr:spPr>
        <a:xfrm>
          <a:off x="14287500" y="56788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35</xdr:row>
      <xdr:rowOff>154957</xdr:rowOff>
    </xdr:from>
    <xdr:ext cx="405111" cy="259045"/>
    <xdr:sp macro="" textlink="">
      <xdr:nvSpPr>
        <xdr:cNvPr id="420" name="【認定こども園・幼稚園・保育所】&#10;有形固定資産減価償却率平均値テキスト">
          <a:extLst>
            <a:ext uri="{FF2B5EF4-FFF2-40B4-BE49-F238E27FC236}">
              <a16:creationId xmlns:a16="http://schemas.microsoft.com/office/drawing/2014/main" id="{EB28CB25-73DB-4D9B-96B1-3392AC664534}"/>
            </a:ext>
          </a:extLst>
        </xdr:cNvPr>
        <xdr:cNvSpPr txBox="1"/>
      </xdr:nvSpPr>
      <xdr:spPr>
        <a:xfrm>
          <a:off x="14414500" y="60223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132080</xdr:rowOff>
    </xdr:from>
    <xdr:to>
      <xdr:col>85</xdr:col>
      <xdr:colOff>177800</xdr:colOff>
      <xdr:row>37</xdr:row>
      <xdr:rowOff>62230</xdr:rowOff>
    </xdr:to>
    <xdr:sp macro="" textlink="">
      <xdr:nvSpPr>
        <xdr:cNvPr id="421" name="フローチャート: 判断 420">
          <a:extLst>
            <a:ext uri="{FF2B5EF4-FFF2-40B4-BE49-F238E27FC236}">
              <a16:creationId xmlns:a16="http://schemas.microsoft.com/office/drawing/2014/main" id="{23A290C9-57CF-4D4B-BB4E-E638B3897A3C}"/>
            </a:ext>
          </a:extLst>
        </xdr:cNvPr>
        <xdr:cNvSpPr/>
      </xdr:nvSpPr>
      <xdr:spPr>
        <a:xfrm>
          <a:off x="14325600" y="6167120"/>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128270</xdr:rowOff>
    </xdr:from>
    <xdr:to>
      <xdr:col>81</xdr:col>
      <xdr:colOff>101600</xdr:colOff>
      <xdr:row>37</xdr:row>
      <xdr:rowOff>58420</xdr:rowOff>
    </xdr:to>
    <xdr:sp macro="" textlink="">
      <xdr:nvSpPr>
        <xdr:cNvPr id="422" name="フローチャート: 判断 421">
          <a:extLst>
            <a:ext uri="{FF2B5EF4-FFF2-40B4-BE49-F238E27FC236}">
              <a16:creationId xmlns:a16="http://schemas.microsoft.com/office/drawing/2014/main" id="{15988A8E-B865-4636-B00C-34E8AF054A20}"/>
            </a:ext>
          </a:extLst>
        </xdr:cNvPr>
        <xdr:cNvSpPr/>
      </xdr:nvSpPr>
      <xdr:spPr>
        <a:xfrm>
          <a:off x="13578840" y="61633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105410</xdr:rowOff>
    </xdr:from>
    <xdr:to>
      <xdr:col>76</xdr:col>
      <xdr:colOff>165100</xdr:colOff>
      <xdr:row>37</xdr:row>
      <xdr:rowOff>35560</xdr:rowOff>
    </xdr:to>
    <xdr:sp macro="" textlink="">
      <xdr:nvSpPr>
        <xdr:cNvPr id="423" name="フローチャート: 判断 422">
          <a:extLst>
            <a:ext uri="{FF2B5EF4-FFF2-40B4-BE49-F238E27FC236}">
              <a16:creationId xmlns:a16="http://schemas.microsoft.com/office/drawing/2014/main" id="{B70EE1CE-498A-4E88-A79C-D8B514DC252A}"/>
            </a:ext>
          </a:extLst>
        </xdr:cNvPr>
        <xdr:cNvSpPr/>
      </xdr:nvSpPr>
      <xdr:spPr>
        <a:xfrm>
          <a:off x="12804140" y="614045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93980</xdr:rowOff>
    </xdr:from>
    <xdr:to>
      <xdr:col>72</xdr:col>
      <xdr:colOff>38100</xdr:colOff>
      <xdr:row>37</xdr:row>
      <xdr:rowOff>24130</xdr:rowOff>
    </xdr:to>
    <xdr:sp macro="" textlink="">
      <xdr:nvSpPr>
        <xdr:cNvPr id="424" name="フローチャート: 判断 423">
          <a:extLst>
            <a:ext uri="{FF2B5EF4-FFF2-40B4-BE49-F238E27FC236}">
              <a16:creationId xmlns:a16="http://schemas.microsoft.com/office/drawing/2014/main" id="{C2DC53C0-FCF9-49D6-837B-B787B5AD98F6}"/>
            </a:ext>
          </a:extLst>
        </xdr:cNvPr>
        <xdr:cNvSpPr/>
      </xdr:nvSpPr>
      <xdr:spPr>
        <a:xfrm>
          <a:off x="12029440" y="612902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154940</xdr:rowOff>
    </xdr:from>
    <xdr:to>
      <xdr:col>67</xdr:col>
      <xdr:colOff>101600</xdr:colOff>
      <xdr:row>37</xdr:row>
      <xdr:rowOff>85090</xdr:rowOff>
    </xdr:to>
    <xdr:sp macro="" textlink="">
      <xdr:nvSpPr>
        <xdr:cNvPr id="425" name="フローチャート: 判断 424">
          <a:extLst>
            <a:ext uri="{FF2B5EF4-FFF2-40B4-BE49-F238E27FC236}">
              <a16:creationId xmlns:a16="http://schemas.microsoft.com/office/drawing/2014/main" id="{64842CC8-D650-435E-9F4D-EE4C5392AA79}"/>
            </a:ext>
          </a:extLst>
        </xdr:cNvPr>
        <xdr:cNvSpPr/>
      </xdr:nvSpPr>
      <xdr:spPr>
        <a:xfrm>
          <a:off x="11231880" y="61899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6" name="テキスト ボックス 425">
          <a:extLst>
            <a:ext uri="{FF2B5EF4-FFF2-40B4-BE49-F238E27FC236}">
              <a16:creationId xmlns:a16="http://schemas.microsoft.com/office/drawing/2014/main" id="{FFFBCC1B-D7DD-43D3-8F5C-9B33605EAA9A}"/>
            </a:ext>
          </a:extLst>
        </xdr:cNvPr>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4F87E93C-CEF8-42DB-A3AE-DE41C58D8BBB}"/>
            </a:ext>
          </a:extLst>
        </xdr:cNvPr>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37BF978A-A851-443E-B3F8-8089844B82E9}"/>
            </a:ext>
          </a:extLst>
        </xdr:cNvPr>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8819F34E-CFF2-421D-9B42-46D7C9E21DBC}"/>
            </a:ext>
          </a:extLst>
        </xdr:cNvPr>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7BF37DBC-9D2B-427E-8809-9111F1E386C6}"/>
            </a:ext>
          </a:extLst>
        </xdr:cNvPr>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17780</xdr:rowOff>
    </xdr:from>
    <xdr:to>
      <xdr:col>85</xdr:col>
      <xdr:colOff>177800</xdr:colOff>
      <xdr:row>38</xdr:row>
      <xdr:rowOff>119380</xdr:rowOff>
    </xdr:to>
    <xdr:sp macro="" textlink="">
      <xdr:nvSpPr>
        <xdr:cNvPr id="431" name="楕円 430">
          <a:extLst>
            <a:ext uri="{FF2B5EF4-FFF2-40B4-BE49-F238E27FC236}">
              <a16:creationId xmlns:a16="http://schemas.microsoft.com/office/drawing/2014/main" id="{3A363AA8-B2C4-4ED5-8365-5910EEEA6A81}"/>
            </a:ext>
          </a:extLst>
        </xdr:cNvPr>
        <xdr:cNvSpPr/>
      </xdr:nvSpPr>
      <xdr:spPr>
        <a:xfrm>
          <a:off x="14325600" y="6388100"/>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37</xdr:row>
      <xdr:rowOff>167657</xdr:rowOff>
    </xdr:from>
    <xdr:ext cx="405111" cy="259045"/>
    <xdr:sp macro="" textlink="">
      <xdr:nvSpPr>
        <xdr:cNvPr id="432" name="【認定こども園・幼稚園・保育所】&#10;有形固定資産減価償却率該当値テキスト">
          <a:extLst>
            <a:ext uri="{FF2B5EF4-FFF2-40B4-BE49-F238E27FC236}">
              <a16:creationId xmlns:a16="http://schemas.microsoft.com/office/drawing/2014/main" id="{E2A68377-1A89-4417-8B29-97FB0665196B}"/>
            </a:ext>
          </a:extLst>
        </xdr:cNvPr>
        <xdr:cNvSpPr txBox="1"/>
      </xdr:nvSpPr>
      <xdr:spPr>
        <a:xfrm>
          <a:off x="14414500" y="6370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10160</xdr:rowOff>
    </xdr:from>
    <xdr:to>
      <xdr:col>81</xdr:col>
      <xdr:colOff>101600</xdr:colOff>
      <xdr:row>38</xdr:row>
      <xdr:rowOff>111760</xdr:rowOff>
    </xdr:to>
    <xdr:sp macro="" textlink="">
      <xdr:nvSpPr>
        <xdr:cNvPr id="433" name="楕円 432">
          <a:extLst>
            <a:ext uri="{FF2B5EF4-FFF2-40B4-BE49-F238E27FC236}">
              <a16:creationId xmlns:a16="http://schemas.microsoft.com/office/drawing/2014/main" id="{C4165526-3CE9-42B0-B29A-1BEE50FBAF5A}"/>
            </a:ext>
          </a:extLst>
        </xdr:cNvPr>
        <xdr:cNvSpPr/>
      </xdr:nvSpPr>
      <xdr:spPr>
        <a:xfrm>
          <a:off x="13578840" y="6380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60960</xdr:rowOff>
    </xdr:from>
    <xdr:to>
      <xdr:col>85</xdr:col>
      <xdr:colOff>127000</xdr:colOff>
      <xdr:row>38</xdr:row>
      <xdr:rowOff>68580</xdr:rowOff>
    </xdr:to>
    <xdr:cxnSp macro="">
      <xdr:nvCxnSpPr>
        <xdr:cNvPr id="434" name="直線コネクタ 433">
          <a:extLst>
            <a:ext uri="{FF2B5EF4-FFF2-40B4-BE49-F238E27FC236}">
              <a16:creationId xmlns:a16="http://schemas.microsoft.com/office/drawing/2014/main" id="{1A807CC2-6B0F-42B4-8773-397FFEC83310}"/>
            </a:ext>
          </a:extLst>
        </xdr:cNvPr>
        <xdr:cNvCxnSpPr/>
      </xdr:nvCxnSpPr>
      <xdr:spPr>
        <a:xfrm>
          <a:off x="13629640" y="6431280"/>
          <a:ext cx="74676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133985</xdr:rowOff>
    </xdr:from>
    <xdr:to>
      <xdr:col>76</xdr:col>
      <xdr:colOff>165100</xdr:colOff>
      <xdr:row>38</xdr:row>
      <xdr:rowOff>64135</xdr:rowOff>
    </xdr:to>
    <xdr:sp macro="" textlink="">
      <xdr:nvSpPr>
        <xdr:cNvPr id="435" name="楕円 434">
          <a:extLst>
            <a:ext uri="{FF2B5EF4-FFF2-40B4-BE49-F238E27FC236}">
              <a16:creationId xmlns:a16="http://schemas.microsoft.com/office/drawing/2014/main" id="{863EF1B0-C4D1-4C26-AB40-572B283CCCD0}"/>
            </a:ext>
          </a:extLst>
        </xdr:cNvPr>
        <xdr:cNvSpPr/>
      </xdr:nvSpPr>
      <xdr:spPr>
        <a:xfrm>
          <a:off x="12804140" y="633666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13335</xdr:rowOff>
    </xdr:from>
    <xdr:to>
      <xdr:col>81</xdr:col>
      <xdr:colOff>50800</xdr:colOff>
      <xdr:row>38</xdr:row>
      <xdr:rowOff>60960</xdr:rowOff>
    </xdr:to>
    <xdr:cxnSp macro="">
      <xdr:nvCxnSpPr>
        <xdr:cNvPr id="436" name="直線コネクタ 435">
          <a:extLst>
            <a:ext uri="{FF2B5EF4-FFF2-40B4-BE49-F238E27FC236}">
              <a16:creationId xmlns:a16="http://schemas.microsoft.com/office/drawing/2014/main" id="{37DEBF8D-23A2-4778-9B10-A94C87549D5F}"/>
            </a:ext>
          </a:extLst>
        </xdr:cNvPr>
        <xdr:cNvCxnSpPr/>
      </xdr:nvCxnSpPr>
      <xdr:spPr>
        <a:xfrm>
          <a:off x="12854940" y="6383655"/>
          <a:ext cx="7747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109220</xdr:rowOff>
    </xdr:from>
    <xdr:to>
      <xdr:col>72</xdr:col>
      <xdr:colOff>38100</xdr:colOff>
      <xdr:row>37</xdr:row>
      <xdr:rowOff>39370</xdr:rowOff>
    </xdr:to>
    <xdr:sp macro="" textlink="">
      <xdr:nvSpPr>
        <xdr:cNvPr id="437" name="楕円 436">
          <a:extLst>
            <a:ext uri="{FF2B5EF4-FFF2-40B4-BE49-F238E27FC236}">
              <a16:creationId xmlns:a16="http://schemas.microsoft.com/office/drawing/2014/main" id="{2ACCCEF9-8B8C-4D2C-9183-B11D7BF25774}"/>
            </a:ext>
          </a:extLst>
        </xdr:cNvPr>
        <xdr:cNvSpPr/>
      </xdr:nvSpPr>
      <xdr:spPr>
        <a:xfrm>
          <a:off x="12029440" y="614426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36</xdr:row>
      <xdr:rowOff>160020</xdr:rowOff>
    </xdr:from>
    <xdr:to>
      <xdr:col>76</xdr:col>
      <xdr:colOff>114300</xdr:colOff>
      <xdr:row>38</xdr:row>
      <xdr:rowOff>13335</xdr:rowOff>
    </xdr:to>
    <xdr:cxnSp macro="">
      <xdr:nvCxnSpPr>
        <xdr:cNvPr id="438" name="直線コネクタ 437">
          <a:extLst>
            <a:ext uri="{FF2B5EF4-FFF2-40B4-BE49-F238E27FC236}">
              <a16:creationId xmlns:a16="http://schemas.microsoft.com/office/drawing/2014/main" id="{D0A02340-BF13-4BF4-9878-306BBA0ABDF8}"/>
            </a:ext>
          </a:extLst>
        </xdr:cNvPr>
        <xdr:cNvCxnSpPr/>
      </xdr:nvCxnSpPr>
      <xdr:spPr>
        <a:xfrm>
          <a:off x="12072620" y="6195060"/>
          <a:ext cx="782320" cy="188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111125</xdr:rowOff>
    </xdr:from>
    <xdr:to>
      <xdr:col>67</xdr:col>
      <xdr:colOff>101600</xdr:colOff>
      <xdr:row>38</xdr:row>
      <xdr:rowOff>41275</xdr:rowOff>
    </xdr:to>
    <xdr:sp macro="" textlink="">
      <xdr:nvSpPr>
        <xdr:cNvPr id="439" name="楕円 438">
          <a:extLst>
            <a:ext uri="{FF2B5EF4-FFF2-40B4-BE49-F238E27FC236}">
              <a16:creationId xmlns:a16="http://schemas.microsoft.com/office/drawing/2014/main" id="{03A24010-8C6B-4EEF-B445-DD89A273A148}"/>
            </a:ext>
          </a:extLst>
        </xdr:cNvPr>
        <xdr:cNvSpPr/>
      </xdr:nvSpPr>
      <xdr:spPr>
        <a:xfrm>
          <a:off x="11231880" y="631380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36</xdr:row>
      <xdr:rowOff>160020</xdr:rowOff>
    </xdr:from>
    <xdr:to>
      <xdr:col>71</xdr:col>
      <xdr:colOff>177800</xdr:colOff>
      <xdr:row>37</xdr:row>
      <xdr:rowOff>161925</xdr:rowOff>
    </xdr:to>
    <xdr:cxnSp macro="">
      <xdr:nvCxnSpPr>
        <xdr:cNvPr id="440" name="直線コネクタ 439">
          <a:extLst>
            <a:ext uri="{FF2B5EF4-FFF2-40B4-BE49-F238E27FC236}">
              <a16:creationId xmlns:a16="http://schemas.microsoft.com/office/drawing/2014/main" id="{2F374188-211D-426F-9E73-A80CFDA218BC}"/>
            </a:ext>
          </a:extLst>
        </xdr:cNvPr>
        <xdr:cNvCxnSpPr/>
      </xdr:nvCxnSpPr>
      <xdr:spPr>
        <a:xfrm flipV="1">
          <a:off x="11282680" y="6195060"/>
          <a:ext cx="789940" cy="1695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74947</xdr:rowOff>
    </xdr:from>
    <xdr:ext cx="405111" cy="259045"/>
    <xdr:sp macro="" textlink="">
      <xdr:nvSpPr>
        <xdr:cNvPr id="441" name="n_1aveValue【認定こども園・幼稚園・保育所】&#10;有形固定資産減価償却率">
          <a:extLst>
            <a:ext uri="{FF2B5EF4-FFF2-40B4-BE49-F238E27FC236}">
              <a16:creationId xmlns:a16="http://schemas.microsoft.com/office/drawing/2014/main" id="{B91ED2CE-BF27-4571-B6CA-434853ACA299}"/>
            </a:ext>
          </a:extLst>
        </xdr:cNvPr>
        <xdr:cNvSpPr txBox="1"/>
      </xdr:nvSpPr>
      <xdr:spPr>
        <a:xfrm>
          <a:off x="13437244" y="5942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52087</xdr:rowOff>
    </xdr:from>
    <xdr:ext cx="405111" cy="259045"/>
    <xdr:sp macro="" textlink="">
      <xdr:nvSpPr>
        <xdr:cNvPr id="442" name="n_2aveValue【認定こども園・幼稚園・保育所】&#10;有形固定資産減価償却率">
          <a:extLst>
            <a:ext uri="{FF2B5EF4-FFF2-40B4-BE49-F238E27FC236}">
              <a16:creationId xmlns:a16="http://schemas.microsoft.com/office/drawing/2014/main" id="{70367C14-3817-4383-88BC-1987ED04DE97}"/>
            </a:ext>
          </a:extLst>
        </xdr:cNvPr>
        <xdr:cNvSpPr txBox="1"/>
      </xdr:nvSpPr>
      <xdr:spPr>
        <a:xfrm>
          <a:off x="12675244" y="5919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40657</xdr:rowOff>
    </xdr:from>
    <xdr:ext cx="405111" cy="259045"/>
    <xdr:sp macro="" textlink="">
      <xdr:nvSpPr>
        <xdr:cNvPr id="443" name="n_3aveValue【認定こども園・幼稚園・保育所】&#10;有形固定資産減価償却率">
          <a:extLst>
            <a:ext uri="{FF2B5EF4-FFF2-40B4-BE49-F238E27FC236}">
              <a16:creationId xmlns:a16="http://schemas.microsoft.com/office/drawing/2014/main" id="{82B8DE51-6912-40F9-98F2-D71822B4CB89}"/>
            </a:ext>
          </a:extLst>
        </xdr:cNvPr>
        <xdr:cNvSpPr txBox="1"/>
      </xdr:nvSpPr>
      <xdr:spPr>
        <a:xfrm>
          <a:off x="11900544" y="5908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101617</xdr:rowOff>
    </xdr:from>
    <xdr:ext cx="405111" cy="259045"/>
    <xdr:sp macro="" textlink="">
      <xdr:nvSpPr>
        <xdr:cNvPr id="444" name="n_4aveValue【認定こども園・幼稚園・保育所】&#10;有形固定資産減価償却率">
          <a:extLst>
            <a:ext uri="{FF2B5EF4-FFF2-40B4-BE49-F238E27FC236}">
              <a16:creationId xmlns:a16="http://schemas.microsoft.com/office/drawing/2014/main" id="{37EC4BC0-0C9B-4E15-862D-915AE618354F}"/>
            </a:ext>
          </a:extLst>
        </xdr:cNvPr>
        <xdr:cNvSpPr txBox="1"/>
      </xdr:nvSpPr>
      <xdr:spPr>
        <a:xfrm>
          <a:off x="11102984" y="5969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38</xdr:row>
      <xdr:rowOff>102887</xdr:rowOff>
    </xdr:from>
    <xdr:ext cx="405111" cy="259045"/>
    <xdr:sp macro="" textlink="">
      <xdr:nvSpPr>
        <xdr:cNvPr id="445" name="n_1mainValue【認定こども園・幼稚園・保育所】&#10;有形固定資産減価償却率">
          <a:extLst>
            <a:ext uri="{FF2B5EF4-FFF2-40B4-BE49-F238E27FC236}">
              <a16:creationId xmlns:a16="http://schemas.microsoft.com/office/drawing/2014/main" id="{82694A34-EADE-4D43-AFD7-E4A658B7080C}"/>
            </a:ext>
          </a:extLst>
        </xdr:cNvPr>
        <xdr:cNvSpPr txBox="1"/>
      </xdr:nvSpPr>
      <xdr:spPr>
        <a:xfrm>
          <a:off x="13437244" y="6473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55262</xdr:rowOff>
    </xdr:from>
    <xdr:ext cx="405111" cy="259045"/>
    <xdr:sp macro="" textlink="">
      <xdr:nvSpPr>
        <xdr:cNvPr id="446" name="n_2mainValue【認定こども園・幼稚園・保育所】&#10;有形固定資産減価償却率">
          <a:extLst>
            <a:ext uri="{FF2B5EF4-FFF2-40B4-BE49-F238E27FC236}">
              <a16:creationId xmlns:a16="http://schemas.microsoft.com/office/drawing/2014/main" id="{AB273BDA-5305-4001-8DE7-A6479A553064}"/>
            </a:ext>
          </a:extLst>
        </xdr:cNvPr>
        <xdr:cNvSpPr txBox="1"/>
      </xdr:nvSpPr>
      <xdr:spPr>
        <a:xfrm>
          <a:off x="12675244" y="6425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30497</xdr:rowOff>
    </xdr:from>
    <xdr:ext cx="405111" cy="259045"/>
    <xdr:sp macro="" textlink="">
      <xdr:nvSpPr>
        <xdr:cNvPr id="447" name="n_3mainValue【認定こども園・幼稚園・保育所】&#10;有形固定資産減価償却率">
          <a:extLst>
            <a:ext uri="{FF2B5EF4-FFF2-40B4-BE49-F238E27FC236}">
              <a16:creationId xmlns:a16="http://schemas.microsoft.com/office/drawing/2014/main" id="{357DCCE6-E542-44C9-98B3-B2869985F42A}"/>
            </a:ext>
          </a:extLst>
        </xdr:cNvPr>
        <xdr:cNvSpPr txBox="1"/>
      </xdr:nvSpPr>
      <xdr:spPr>
        <a:xfrm>
          <a:off x="11900544" y="6233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32402</xdr:rowOff>
    </xdr:from>
    <xdr:ext cx="405111" cy="259045"/>
    <xdr:sp macro="" textlink="">
      <xdr:nvSpPr>
        <xdr:cNvPr id="448" name="n_4mainValue【認定こども園・幼稚園・保育所】&#10;有形固定資産減価償却率">
          <a:extLst>
            <a:ext uri="{FF2B5EF4-FFF2-40B4-BE49-F238E27FC236}">
              <a16:creationId xmlns:a16="http://schemas.microsoft.com/office/drawing/2014/main" id="{548E4EDB-02D3-4022-8AC1-138E6BF099C0}"/>
            </a:ext>
          </a:extLst>
        </xdr:cNvPr>
        <xdr:cNvSpPr txBox="1"/>
      </xdr:nvSpPr>
      <xdr:spPr>
        <a:xfrm>
          <a:off x="11102984" y="6402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9" name="正方形/長方形 448">
          <a:extLst>
            <a:ext uri="{FF2B5EF4-FFF2-40B4-BE49-F238E27FC236}">
              <a16:creationId xmlns:a16="http://schemas.microsoft.com/office/drawing/2014/main" id="{13A91F44-5D97-4190-90E4-FF3208324FA3}"/>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0" name="正方形/長方形 449">
          <a:extLst>
            <a:ext uri="{FF2B5EF4-FFF2-40B4-BE49-F238E27FC236}">
              <a16:creationId xmlns:a16="http://schemas.microsoft.com/office/drawing/2014/main" id="{F4241AAF-B974-42D6-9163-375C1879559D}"/>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1" name="正方形/長方形 450">
          <a:extLst>
            <a:ext uri="{FF2B5EF4-FFF2-40B4-BE49-F238E27FC236}">
              <a16:creationId xmlns:a16="http://schemas.microsoft.com/office/drawing/2014/main" id="{70B69963-A6D3-462C-9F57-E850A40FCCB2}"/>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2" name="正方形/長方形 451">
          <a:extLst>
            <a:ext uri="{FF2B5EF4-FFF2-40B4-BE49-F238E27FC236}">
              <a16:creationId xmlns:a16="http://schemas.microsoft.com/office/drawing/2014/main" id="{9ADDC0EC-28F8-47A5-B6DB-69DF881074DD}"/>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3" name="正方形/長方形 452">
          <a:extLst>
            <a:ext uri="{FF2B5EF4-FFF2-40B4-BE49-F238E27FC236}">
              <a16:creationId xmlns:a16="http://schemas.microsoft.com/office/drawing/2014/main" id="{2D082722-B7BD-4B5D-A93A-6838393528CD}"/>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4" name="正方形/長方形 453">
          <a:extLst>
            <a:ext uri="{FF2B5EF4-FFF2-40B4-BE49-F238E27FC236}">
              <a16:creationId xmlns:a16="http://schemas.microsoft.com/office/drawing/2014/main" id="{ADEAAD05-F264-45E8-9CEB-A4FEDCAE06A5}"/>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5" name="正方形/長方形 454">
          <a:extLst>
            <a:ext uri="{FF2B5EF4-FFF2-40B4-BE49-F238E27FC236}">
              <a16:creationId xmlns:a16="http://schemas.microsoft.com/office/drawing/2014/main" id="{F5E80524-65E2-477C-A917-AB1C63E80092}"/>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6" name="正方形/長方形 455">
          <a:extLst>
            <a:ext uri="{FF2B5EF4-FFF2-40B4-BE49-F238E27FC236}">
              <a16:creationId xmlns:a16="http://schemas.microsoft.com/office/drawing/2014/main" id="{8BBB82B9-219A-46B7-98FD-2B90E830543F}"/>
            </a:ext>
          </a:extLst>
        </xdr:cNvPr>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7" name="テキスト ボックス 456">
          <a:extLst>
            <a:ext uri="{FF2B5EF4-FFF2-40B4-BE49-F238E27FC236}">
              <a16:creationId xmlns:a16="http://schemas.microsoft.com/office/drawing/2014/main" id="{EF62AD4E-CBF0-4A6E-AC9A-06B5EFCDF17A}"/>
            </a:ext>
          </a:extLst>
        </xdr:cNvPr>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8" name="直線コネクタ 457">
          <a:extLst>
            <a:ext uri="{FF2B5EF4-FFF2-40B4-BE49-F238E27FC236}">
              <a16:creationId xmlns:a16="http://schemas.microsoft.com/office/drawing/2014/main" id="{E5651F7B-1949-439D-8BEE-64D130BE1975}"/>
            </a:ext>
          </a:extLst>
        </xdr:cNvPr>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59" name="直線コネクタ 458">
          <a:extLst>
            <a:ext uri="{FF2B5EF4-FFF2-40B4-BE49-F238E27FC236}">
              <a16:creationId xmlns:a16="http://schemas.microsoft.com/office/drawing/2014/main" id="{7FB2287A-1301-463A-AEC6-69D806426D16}"/>
            </a:ext>
          </a:extLst>
        </xdr:cNvPr>
        <xdr:cNvCxnSpPr/>
      </xdr:nvCxnSpPr>
      <xdr:spPr>
        <a:xfrm>
          <a:off x="16093440" y="70789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60" name="テキスト ボックス 459">
          <a:extLst>
            <a:ext uri="{FF2B5EF4-FFF2-40B4-BE49-F238E27FC236}">
              <a16:creationId xmlns:a16="http://schemas.microsoft.com/office/drawing/2014/main" id="{7BDC0587-181B-4223-9462-767CB922E744}"/>
            </a:ext>
          </a:extLst>
        </xdr:cNvPr>
        <xdr:cNvSpPr txBox="1"/>
      </xdr:nvSpPr>
      <xdr:spPr>
        <a:xfrm>
          <a:off x="1569484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1" name="直線コネクタ 460">
          <a:extLst>
            <a:ext uri="{FF2B5EF4-FFF2-40B4-BE49-F238E27FC236}">
              <a16:creationId xmlns:a16="http://schemas.microsoft.com/office/drawing/2014/main" id="{63304F99-B0ED-4937-B48C-803005F1C850}"/>
            </a:ext>
          </a:extLst>
        </xdr:cNvPr>
        <xdr:cNvCxnSpPr/>
      </xdr:nvCxnSpPr>
      <xdr:spPr>
        <a:xfrm>
          <a:off x="16093440" y="6705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62" name="テキスト ボックス 461">
          <a:extLst>
            <a:ext uri="{FF2B5EF4-FFF2-40B4-BE49-F238E27FC236}">
              <a16:creationId xmlns:a16="http://schemas.microsoft.com/office/drawing/2014/main" id="{036FEB54-6C6F-4F41-BB71-B90D8C04AB0B}"/>
            </a:ext>
          </a:extLst>
        </xdr:cNvPr>
        <xdr:cNvSpPr txBox="1"/>
      </xdr:nvSpPr>
      <xdr:spPr>
        <a:xfrm>
          <a:off x="15694841" y="65671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3" name="直線コネクタ 462">
          <a:extLst>
            <a:ext uri="{FF2B5EF4-FFF2-40B4-BE49-F238E27FC236}">
              <a16:creationId xmlns:a16="http://schemas.microsoft.com/office/drawing/2014/main" id="{64CD0531-745F-457F-AC91-36A6FC81D037}"/>
            </a:ext>
          </a:extLst>
        </xdr:cNvPr>
        <xdr:cNvCxnSpPr/>
      </xdr:nvCxnSpPr>
      <xdr:spPr>
        <a:xfrm>
          <a:off x="16093440" y="6336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64" name="テキスト ボックス 463">
          <a:extLst>
            <a:ext uri="{FF2B5EF4-FFF2-40B4-BE49-F238E27FC236}">
              <a16:creationId xmlns:a16="http://schemas.microsoft.com/office/drawing/2014/main" id="{626EC6E6-2FDC-40E8-8C07-7DDA5A02A962}"/>
            </a:ext>
          </a:extLst>
        </xdr:cNvPr>
        <xdr:cNvSpPr txBox="1"/>
      </xdr:nvSpPr>
      <xdr:spPr>
        <a:xfrm>
          <a:off x="15694841" y="61976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65" name="直線コネクタ 464">
          <a:extLst>
            <a:ext uri="{FF2B5EF4-FFF2-40B4-BE49-F238E27FC236}">
              <a16:creationId xmlns:a16="http://schemas.microsoft.com/office/drawing/2014/main" id="{303AB81B-CCC6-4B01-BBC2-34FDC9214129}"/>
            </a:ext>
          </a:extLst>
        </xdr:cNvPr>
        <xdr:cNvCxnSpPr/>
      </xdr:nvCxnSpPr>
      <xdr:spPr>
        <a:xfrm>
          <a:off x="16093440" y="59626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66" name="テキスト ボックス 465">
          <a:extLst>
            <a:ext uri="{FF2B5EF4-FFF2-40B4-BE49-F238E27FC236}">
              <a16:creationId xmlns:a16="http://schemas.microsoft.com/office/drawing/2014/main" id="{B3655BDA-44C8-4610-9E28-5D3227AD3094}"/>
            </a:ext>
          </a:extLst>
        </xdr:cNvPr>
        <xdr:cNvSpPr txBox="1"/>
      </xdr:nvSpPr>
      <xdr:spPr>
        <a:xfrm>
          <a:off x="15694841" y="58242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67" name="直線コネクタ 466">
          <a:extLst>
            <a:ext uri="{FF2B5EF4-FFF2-40B4-BE49-F238E27FC236}">
              <a16:creationId xmlns:a16="http://schemas.microsoft.com/office/drawing/2014/main" id="{6E924EF0-1E43-4206-9EDE-9573864BED0F}"/>
            </a:ext>
          </a:extLst>
        </xdr:cNvPr>
        <xdr:cNvCxnSpPr/>
      </xdr:nvCxnSpPr>
      <xdr:spPr>
        <a:xfrm>
          <a:off x="16093440" y="55892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68" name="テキスト ボックス 467">
          <a:extLst>
            <a:ext uri="{FF2B5EF4-FFF2-40B4-BE49-F238E27FC236}">
              <a16:creationId xmlns:a16="http://schemas.microsoft.com/office/drawing/2014/main" id="{81191B3E-71D7-4958-92E7-8BCD2FCFCA2B}"/>
            </a:ext>
          </a:extLst>
        </xdr:cNvPr>
        <xdr:cNvSpPr txBox="1"/>
      </xdr:nvSpPr>
      <xdr:spPr>
        <a:xfrm>
          <a:off x="15694841" y="54508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9" name="直線コネクタ 468">
          <a:extLst>
            <a:ext uri="{FF2B5EF4-FFF2-40B4-BE49-F238E27FC236}">
              <a16:creationId xmlns:a16="http://schemas.microsoft.com/office/drawing/2014/main" id="{B0FA1CF9-6117-4193-A8F4-7731488074F2}"/>
            </a:ext>
          </a:extLst>
        </xdr:cNvPr>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0" name="テキスト ボックス 469">
          <a:extLst>
            <a:ext uri="{FF2B5EF4-FFF2-40B4-BE49-F238E27FC236}">
              <a16:creationId xmlns:a16="http://schemas.microsoft.com/office/drawing/2014/main" id="{B1F55DB2-B8CA-4CC4-A0EF-DF87989B3EC9}"/>
            </a:ext>
          </a:extLst>
        </xdr:cNvPr>
        <xdr:cNvSpPr txBox="1"/>
      </xdr:nvSpPr>
      <xdr:spPr>
        <a:xfrm>
          <a:off x="1569484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1" name="【認定こども園・幼稚園・保育所】&#10;一人当たり面積グラフ枠">
          <a:extLst>
            <a:ext uri="{FF2B5EF4-FFF2-40B4-BE49-F238E27FC236}">
              <a16:creationId xmlns:a16="http://schemas.microsoft.com/office/drawing/2014/main" id="{FB9F2D8F-1C6C-4C02-93DB-B60FC4962C61}"/>
            </a:ext>
          </a:extLst>
        </xdr:cNvPr>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91440</xdr:rowOff>
    </xdr:from>
    <xdr:to>
      <xdr:col>116</xdr:col>
      <xdr:colOff>62864</xdr:colOff>
      <xdr:row>42</xdr:row>
      <xdr:rowOff>0</xdr:rowOff>
    </xdr:to>
    <xdr:cxnSp macro="">
      <xdr:nvCxnSpPr>
        <xdr:cNvPr id="472" name="直線コネクタ 471">
          <a:extLst>
            <a:ext uri="{FF2B5EF4-FFF2-40B4-BE49-F238E27FC236}">
              <a16:creationId xmlns:a16="http://schemas.microsoft.com/office/drawing/2014/main" id="{383E6319-968A-4702-96DA-954D839C3614}"/>
            </a:ext>
          </a:extLst>
        </xdr:cNvPr>
        <xdr:cNvCxnSpPr/>
      </xdr:nvCxnSpPr>
      <xdr:spPr>
        <a:xfrm flipV="1">
          <a:off x="19509104" y="5791200"/>
          <a:ext cx="0" cy="12496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3827</xdr:rowOff>
    </xdr:from>
    <xdr:ext cx="469744" cy="259045"/>
    <xdr:sp macro="" textlink="">
      <xdr:nvSpPr>
        <xdr:cNvPr id="473" name="【認定こども園・幼稚園・保育所】&#10;一人当たり面積最小値テキスト">
          <a:extLst>
            <a:ext uri="{FF2B5EF4-FFF2-40B4-BE49-F238E27FC236}">
              <a16:creationId xmlns:a16="http://schemas.microsoft.com/office/drawing/2014/main" id="{C773F66A-8967-4F1A-A3F9-EF9118065D6F}"/>
            </a:ext>
          </a:extLst>
        </xdr:cNvPr>
        <xdr:cNvSpPr txBox="1"/>
      </xdr:nvSpPr>
      <xdr:spPr>
        <a:xfrm>
          <a:off x="19547840" y="7044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0</xdr:rowOff>
    </xdr:from>
    <xdr:to>
      <xdr:col>116</xdr:col>
      <xdr:colOff>152400</xdr:colOff>
      <xdr:row>42</xdr:row>
      <xdr:rowOff>0</xdr:rowOff>
    </xdr:to>
    <xdr:cxnSp macro="">
      <xdr:nvCxnSpPr>
        <xdr:cNvPr id="474" name="直線コネクタ 473">
          <a:extLst>
            <a:ext uri="{FF2B5EF4-FFF2-40B4-BE49-F238E27FC236}">
              <a16:creationId xmlns:a16="http://schemas.microsoft.com/office/drawing/2014/main" id="{E892C51B-2EAF-4AB0-B998-BD646D87914F}"/>
            </a:ext>
          </a:extLst>
        </xdr:cNvPr>
        <xdr:cNvCxnSpPr/>
      </xdr:nvCxnSpPr>
      <xdr:spPr>
        <a:xfrm>
          <a:off x="19443700" y="70408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38117</xdr:rowOff>
    </xdr:from>
    <xdr:ext cx="469744" cy="259045"/>
    <xdr:sp macro="" textlink="">
      <xdr:nvSpPr>
        <xdr:cNvPr id="475" name="【認定こども園・幼稚園・保育所】&#10;一人当たり面積最大値テキスト">
          <a:extLst>
            <a:ext uri="{FF2B5EF4-FFF2-40B4-BE49-F238E27FC236}">
              <a16:creationId xmlns:a16="http://schemas.microsoft.com/office/drawing/2014/main" id="{9D19704A-CAEF-46F3-ADCE-30676FA46460}"/>
            </a:ext>
          </a:extLst>
        </xdr:cNvPr>
        <xdr:cNvSpPr txBox="1"/>
      </xdr:nvSpPr>
      <xdr:spPr>
        <a:xfrm>
          <a:off x="19547840" y="5570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91440</xdr:rowOff>
    </xdr:from>
    <xdr:to>
      <xdr:col>116</xdr:col>
      <xdr:colOff>152400</xdr:colOff>
      <xdr:row>34</xdr:row>
      <xdr:rowOff>91440</xdr:rowOff>
    </xdr:to>
    <xdr:cxnSp macro="">
      <xdr:nvCxnSpPr>
        <xdr:cNvPr id="476" name="直線コネクタ 475">
          <a:extLst>
            <a:ext uri="{FF2B5EF4-FFF2-40B4-BE49-F238E27FC236}">
              <a16:creationId xmlns:a16="http://schemas.microsoft.com/office/drawing/2014/main" id="{FA8335AC-F136-417E-94CB-70CB61F621C6}"/>
            </a:ext>
          </a:extLst>
        </xdr:cNvPr>
        <xdr:cNvCxnSpPr/>
      </xdr:nvCxnSpPr>
      <xdr:spPr>
        <a:xfrm>
          <a:off x="19443700" y="57912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17</xdr:rowOff>
    </xdr:from>
    <xdr:ext cx="469744" cy="259045"/>
    <xdr:sp macro="" textlink="">
      <xdr:nvSpPr>
        <xdr:cNvPr id="477" name="【認定こども園・幼稚園・保育所】&#10;一人当たり面積平均値テキスト">
          <a:extLst>
            <a:ext uri="{FF2B5EF4-FFF2-40B4-BE49-F238E27FC236}">
              <a16:creationId xmlns:a16="http://schemas.microsoft.com/office/drawing/2014/main" id="{2C692612-276E-4C87-AF08-62AB4F6503CB}"/>
            </a:ext>
          </a:extLst>
        </xdr:cNvPr>
        <xdr:cNvSpPr txBox="1"/>
      </xdr:nvSpPr>
      <xdr:spPr>
        <a:xfrm>
          <a:off x="19547840" y="65379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21590</xdr:rowOff>
    </xdr:from>
    <xdr:to>
      <xdr:col>116</xdr:col>
      <xdr:colOff>114300</xdr:colOff>
      <xdr:row>39</xdr:row>
      <xdr:rowOff>123190</xdr:rowOff>
    </xdr:to>
    <xdr:sp macro="" textlink="">
      <xdr:nvSpPr>
        <xdr:cNvPr id="478" name="フローチャート: 判断 477">
          <a:extLst>
            <a:ext uri="{FF2B5EF4-FFF2-40B4-BE49-F238E27FC236}">
              <a16:creationId xmlns:a16="http://schemas.microsoft.com/office/drawing/2014/main" id="{FCF565E1-9519-445B-BB3F-BE8C68E7B5CE}"/>
            </a:ext>
          </a:extLst>
        </xdr:cNvPr>
        <xdr:cNvSpPr/>
      </xdr:nvSpPr>
      <xdr:spPr>
        <a:xfrm>
          <a:off x="19458940" y="655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29210</xdr:rowOff>
    </xdr:from>
    <xdr:to>
      <xdr:col>112</xdr:col>
      <xdr:colOff>38100</xdr:colOff>
      <xdr:row>39</xdr:row>
      <xdr:rowOff>130810</xdr:rowOff>
    </xdr:to>
    <xdr:sp macro="" textlink="">
      <xdr:nvSpPr>
        <xdr:cNvPr id="479" name="フローチャート: 判断 478">
          <a:extLst>
            <a:ext uri="{FF2B5EF4-FFF2-40B4-BE49-F238E27FC236}">
              <a16:creationId xmlns:a16="http://schemas.microsoft.com/office/drawing/2014/main" id="{F41B9653-6B6D-4B45-A143-26050F4BF437}"/>
            </a:ext>
          </a:extLst>
        </xdr:cNvPr>
        <xdr:cNvSpPr/>
      </xdr:nvSpPr>
      <xdr:spPr>
        <a:xfrm>
          <a:off x="18735040" y="656717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29210</xdr:rowOff>
    </xdr:from>
    <xdr:to>
      <xdr:col>107</xdr:col>
      <xdr:colOff>101600</xdr:colOff>
      <xdr:row>39</xdr:row>
      <xdr:rowOff>130810</xdr:rowOff>
    </xdr:to>
    <xdr:sp macro="" textlink="">
      <xdr:nvSpPr>
        <xdr:cNvPr id="480" name="フローチャート: 判断 479">
          <a:extLst>
            <a:ext uri="{FF2B5EF4-FFF2-40B4-BE49-F238E27FC236}">
              <a16:creationId xmlns:a16="http://schemas.microsoft.com/office/drawing/2014/main" id="{634388D0-0072-49EB-8476-9F3D42A4DFCC}"/>
            </a:ext>
          </a:extLst>
        </xdr:cNvPr>
        <xdr:cNvSpPr/>
      </xdr:nvSpPr>
      <xdr:spPr>
        <a:xfrm>
          <a:off x="17937480" y="6567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21590</xdr:rowOff>
    </xdr:from>
    <xdr:to>
      <xdr:col>102</xdr:col>
      <xdr:colOff>165100</xdr:colOff>
      <xdr:row>39</xdr:row>
      <xdr:rowOff>123190</xdr:rowOff>
    </xdr:to>
    <xdr:sp macro="" textlink="">
      <xdr:nvSpPr>
        <xdr:cNvPr id="481" name="フローチャート: 判断 480">
          <a:extLst>
            <a:ext uri="{FF2B5EF4-FFF2-40B4-BE49-F238E27FC236}">
              <a16:creationId xmlns:a16="http://schemas.microsoft.com/office/drawing/2014/main" id="{58CD3AE2-8664-4B63-B763-6CC23BF1F085}"/>
            </a:ext>
          </a:extLst>
        </xdr:cNvPr>
        <xdr:cNvSpPr/>
      </xdr:nvSpPr>
      <xdr:spPr>
        <a:xfrm>
          <a:off x="17162780" y="655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52070</xdr:rowOff>
    </xdr:from>
    <xdr:to>
      <xdr:col>98</xdr:col>
      <xdr:colOff>38100</xdr:colOff>
      <xdr:row>39</xdr:row>
      <xdr:rowOff>153670</xdr:rowOff>
    </xdr:to>
    <xdr:sp macro="" textlink="">
      <xdr:nvSpPr>
        <xdr:cNvPr id="482" name="フローチャート: 判断 481">
          <a:extLst>
            <a:ext uri="{FF2B5EF4-FFF2-40B4-BE49-F238E27FC236}">
              <a16:creationId xmlns:a16="http://schemas.microsoft.com/office/drawing/2014/main" id="{370C3334-01E1-4ADB-9A77-0E3C125993D4}"/>
            </a:ext>
          </a:extLst>
        </xdr:cNvPr>
        <xdr:cNvSpPr/>
      </xdr:nvSpPr>
      <xdr:spPr>
        <a:xfrm>
          <a:off x="16388080" y="65900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DC772143-3BBA-4DF8-9D89-B8FA0EEDB109}"/>
            </a:ext>
          </a:extLst>
        </xdr:cNvPr>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312BF1BA-31F6-49EF-B149-F5073633C802}"/>
            </a:ext>
          </a:extLst>
        </xdr:cNvPr>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F1DFAFD0-6A20-4A0B-AD22-E1CFBF061718}"/>
            </a:ext>
          </a:extLst>
        </xdr:cNvPr>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2EC02CAD-DB65-4FE9-86B2-7AF68F5E808F}"/>
            </a:ext>
          </a:extLst>
        </xdr:cNvPr>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6CABEDE4-A44A-4FFF-99EA-7FB3C9DB4EF6}"/>
            </a:ext>
          </a:extLst>
        </xdr:cNvPr>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124460</xdr:rowOff>
    </xdr:from>
    <xdr:to>
      <xdr:col>116</xdr:col>
      <xdr:colOff>114300</xdr:colOff>
      <xdr:row>39</xdr:row>
      <xdr:rowOff>54610</xdr:rowOff>
    </xdr:to>
    <xdr:sp macro="" textlink="">
      <xdr:nvSpPr>
        <xdr:cNvPr id="488" name="楕円 487">
          <a:extLst>
            <a:ext uri="{FF2B5EF4-FFF2-40B4-BE49-F238E27FC236}">
              <a16:creationId xmlns:a16="http://schemas.microsoft.com/office/drawing/2014/main" id="{CB930C89-F67D-41A2-B8C0-1D47704D63C2}"/>
            </a:ext>
          </a:extLst>
        </xdr:cNvPr>
        <xdr:cNvSpPr/>
      </xdr:nvSpPr>
      <xdr:spPr>
        <a:xfrm>
          <a:off x="19458940" y="64947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37</xdr:row>
      <xdr:rowOff>147337</xdr:rowOff>
    </xdr:from>
    <xdr:ext cx="469744" cy="259045"/>
    <xdr:sp macro="" textlink="">
      <xdr:nvSpPr>
        <xdr:cNvPr id="489" name="【認定こども園・幼稚園・保育所】&#10;一人当たり面積該当値テキスト">
          <a:extLst>
            <a:ext uri="{FF2B5EF4-FFF2-40B4-BE49-F238E27FC236}">
              <a16:creationId xmlns:a16="http://schemas.microsoft.com/office/drawing/2014/main" id="{21090B85-BDC5-402D-ACB5-E08A7BCE5EDF}"/>
            </a:ext>
          </a:extLst>
        </xdr:cNvPr>
        <xdr:cNvSpPr txBox="1"/>
      </xdr:nvSpPr>
      <xdr:spPr>
        <a:xfrm>
          <a:off x="19547840" y="6350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132080</xdr:rowOff>
    </xdr:from>
    <xdr:to>
      <xdr:col>112</xdr:col>
      <xdr:colOff>38100</xdr:colOff>
      <xdr:row>39</xdr:row>
      <xdr:rowOff>62230</xdr:rowOff>
    </xdr:to>
    <xdr:sp macro="" textlink="">
      <xdr:nvSpPr>
        <xdr:cNvPr id="490" name="楕円 489">
          <a:extLst>
            <a:ext uri="{FF2B5EF4-FFF2-40B4-BE49-F238E27FC236}">
              <a16:creationId xmlns:a16="http://schemas.microsoft.com/office/drawing/2014/main" id="{E1889559-2C3C-4B95-BC02-83FC4B3CA9BA}"/>
            </a:ext>
          </a:extLst>
        </xdr:cNvPr>
        <xdr:cNvSpPr/>
      </xdr:nvSpPr>
      <xdr:spPr>
        <a:xfrm>
          <a:off x="18735040" y="650240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3810</xdr:rowOff>
    </xdr:from>
    <xdr:to>
      <xdr:col>116</xdr:col>
      <xdr:colOff>63500</xdr:colOff>
      <xdr:row>39</xdr:row>
      <xdr:rowOff>11430</xdr:rowOff>
    </xdr:to>
    <xdr:cxnSp macro="">
      <xdr:nvCxnSpPr>
        <xdr:cNvPr id="491" name="直線コネクタ 490">
          <a:extLst>
            <a:ext uri="{FF2B5EF4-FFF2-40B4-BE49-F238E27FC236}">
              <a16:creationId xmlns:a16="http://schemas.microsoft.com/office/drawing/2014/main" id="{C6B4BA8B-DCF7-4566-82DE-F231BA8D9C12}"/>
            </a:ext>
          </a:extLst>
        </xdr:cNvPr>
        <xdr:cNvCxnSpPr/>
      </xdr:nvCxnSpPr>
      <xdr:spPr>
        <a:xfrm flipV="1">
          <a:off x="18778220" y="6541770"/>
          <a:ext cx="73152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132080</xdr:rowOff>
    </xdr:from>
    <xdr:to>
      <xdr:col>107</xdr:col>
      <xdr:colOff>101600</xdr:colOff>
      <xdr:row>39</xdr:row>
      <xdr:rowOff>62230</xdr:rowOff>
    </xdr:to>
    <xdr:sp macro="" textlink="">
      <xdr:nvSpPr>
        <xdr:cNvPr id="492" name="楕円 491">
          <a:extLst>
            <a:ext uri="{FF2B5EF4-FFF2-40B4-BE49-F238E27FC236}">
              <a16:creationId xmlns:a16="http://schemas.microsoft.com/office/drawing/2014/main" id="{210E3857-38CB-49A1-B321-2999DDF6EADC}"/>
            </a:ext>
          </a:extLst>
        </xdr:cNvPr>
        <xdr:cNvSpPr/>
      </xdr:nvSpPr>
      <xdr:spPr>
        <a:xfrm>
          <a:off x="17937480" y="65024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11430</xdr:rowOff>
    </xdr:from>
    <xdr:to>
      <xdr:col>111</xdr:col>
      <xdr:colOff>177800</xdr:colOff>
      <xdr:row>39</xdr:row>
      <xdr:rowOff>11430</xdr:rowOff>
    </xdr:to>
    <xdr:cxnSp macro="">
      <xdr:nvCxnSpPr>
        <xdr:cNvPr id="493" name="直線コネクタ 492">
          <a:extLst>
            <a:ext uri="{FF2B5EF4-FFF2-40B4-BE49-F238E27FC236}">
              <a16:creationId xmlns:a16="http://schemas.microsoft.com/office/drawing/2014/main" id="{E11B5521-010C-451E-ABE8-F3A05C10116F}"/>
            </a:ext>
          </a:extLst>
        </xdr:cNvPr>
        <xdr:cNvCxnSpPr/>
      </xdr:nvCxnSpPr>
      <xdr:spPr>
        <a:xfrm>
          <a:off x="17988280" y="654939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132080</xdr:rowOff>
    </xdr:from>
    <xdr:to>
      <xdr:col>102</xdr:col>
      <xdr:colOff>165100</xdr:colOff>
      <xdr:row>39</xdr:row>
      <xdr:rowOff>62230</xdr:rowOff>
    </xdr:to>
    <xdr:sp macro="" textlink="">
      <xdr:nvSpPr>
        <xdr:cNvPr id="494" name="楕円 493">
          <a:extLst>
            <a:ext uri="{FF2B5EF4-FFF2-40B4-BE49-F238E27FC236}">
              <a16:creationId xmlns:a16="http://schemas.microsoft.com/office/drawing/2014/main" id="{87912E0B-83A0-4EB1-A057-A29DD82AF8FF}"/>
            </a:ext>
          </a:extLst>
        </xdr:cNvPr>
        <xdr:cNvSpPr/>
      </xdr:nvSpPr>
      <xdr:spPr>
        <a:xfrm>
          <a:off x="17162780" y="65024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11430</xdr:rowOff>
    </xdr:from>
    <xdr:to>
      <xdr:col>107</xdr:col>
      <xdr:colOff>50800</xdr:colOff>
      <xdr:row>39</xdr:row>
      <xdr:rowOff>11430</xdr:rowOff>
    </xdr:to>
    <xdr:cxnSp macro="">
      <xdr:nvCxnSpPr>
        <xdr:cNvPr id="495" name="直線コネクタ 494">
          <a:extLst>
            <a:ext uri="{FF2B5EF4-FFF2-40B4-BE49-F238E27FC236}">
              <a16:creationId xmlns:a16="http://schemas.microsoft.com/office/drawing/2014/main" id="{29BFDABF-8A33-4F9F-A385-B5E9CF8A9A8B}"/>
            </a:ext>
          </a:extLst>
        </xdr:cNvPr>
        <xdr:cNvCxnSpPr/>
      </xdr:nvCxnSpPr>
      <xdr:spPr>
        <a:xfrm>
          <a:off x="17213580" y="654939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37</xdr:row>
      <xdr:rowOff>97790</xdr:rowOff>
    </xdr:from>
    <xdr:to>
      <xdr:col>98</xdr:col>
      <xdr:colOff>38100</xdr:colOff>
      <xdr:row>38</xdr:row>
      <xdr:rowOff>27940</xdr:rowOff>
    </xdr:to>
    <xdr:sp macro="" textlink="">
      <xdr:nvSpPr>
        <xdr:cNvPr id="496" name="楕円 495">
          <a:extLst>
            <a:ext uri="{FF2B5EF4-FFF2-40B4-BE49-F238E27FC236}">
              <a16:creationId xmlns:a16="http://schemas.microsoft.com/office/drawing/2014/main" id="{C2A59E1D-2CCA-4395-AA0A-1CB81556D67B}"/>
            </a:ext>
          </a:extLst>
        </xdr:cNvPr>
        <xdr:cNvSpPr/>
      </xdr:nvSpPr>
      <xdr:spPr>
        <a:xfrm>
          <a:off x="16388080" y="630047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37</xdr:row>
      <xdr:rowOff>148590</xdr:rowOff>
    </xdr:from>
    <xdr:to>
      <xdr:col>102</xdr:col>
      <xdr:colOff>114300</xdr:colOff>
      <xdr:row>39</xdr:row>
      <xdr:rowOff>11430</xdr:rowOff>
    </xdr:to>
    <xdr:cxnSp macro="">
      <xdr:nvCxnSpPr>
        <xdr:cNvPr id="497" name="直線コネクタ 496">
          <a:extLst>
            <a:ext uri="{FF2B5EF4-FFF2-40B4-BE49-F238E27FC236}">
              <a16:creationId xmlns:a16="http://schemas.microsoft.com/office/drawing/2014/main" id="{3FE993F2-CE63-4BAE-A553-0BC85C0A74D4}"/>
            </a:ext>
          </a:extLst>
        </xdr:cNvPr>
        <xdr:cNvCxnSpPr/>
      </xdr:nvCxnSpPr>
      <xdr:spPr>
        <a:xfrm>
          <a:off x="16431260" y="6351270"/>
          <a:ext cx="782320" cy="198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121937</xdr:rowOff>
    </xdr:from>
    <xdr:ext cx="469744" cy="259045"/>
    <xdr:sp macro="" textlink="">
      <xdr:nvSpPr>
        <xdr:cNvPr id="498" name="n_1aveValue【認定こども園・幼稚園・保育所】&#10;一人当たり面積">
          <a:extLst>
            <a:ext uri="{FF2B5EF4-FFF2-40B4-BE49-F238E27FC236}">
              <a16:creationId xmlns:a16="http://schemas.microsoft.com/office/drawing/2014/main" id="{59776387-B0EF-434E-AE62-7E218A6096A1}"/>
            </a:ext>
          </a:extLst>
        </xdr:cNvPr>
        <xdr:cNvSpPr txBox="1"/>
      </xdr:nvSpPr>
      <xdr:spPr>
        <a:xfrm>
          <a:off x="18561127" y="6659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121937</xdr:rowOff>
    </xdr:from>
    <xdr:ext cx="469744" cy="259045"/>
    <xdr:sp macro="" textlink="">
      <xdr:nvSpPr>
        <xdr:cNvPr id="499" name="n_2aveValue【認定こども園・幼稚園・保育所】&#10;一人当たり面積">
          <a:extLst>
            <a:ext uri="{FF2B5EF4-FFF2-40B4-BE49-F238E27FC236}">
              <a16:creationId xmlns:a16="http://schemas.microsoft.com/office/drawing/2014/main" id="{CC3F832A-8746-4F3F-9F03-D83D2F8E2D74}"/>
            </a:ext>
          </a:extLst>
        </xdr:cNvPr>
        <xdr:cNvSpPr txBox="1"/>
      </xdr:nvSpPr>
      <xdr:spPr>
        <a:xfrm>
          <a:off x="17776267" y="6659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114317</xdr:rowOff>
    </xdr:from>
    <xdr:ext cx="469744" cy="259045"/>
    <xdr:sp macro="" textlink="">
      <xdr:nvSpPr>
        <xdr:cNvPr id="500" name="n_3aveValue【認定こども園・幼稚園・保育所】&#10;一人当たり面積">
          <a:extLst>
            <a:ext uri="{FF2B5EF4-FFF2-40B4-BE49-F238E27FC236}">
              <a16:creationId xmlns:a16="http://schemas.microsoft.com/office/drawing/2014/main" id="{C618EB57-A8BE-4A0F-8855-6FA646C542AC}"/>
            </a:ext>
          </a:extLst>
        </xdr:cNvPr>
        <xdr:cNvSpPr txBox="1"/>
      </xdr:nvSpPr>
      <xdr:spPr>
        <a:xfrm>
          <a:off x="17001567" y="6652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144797</xdr:rowOff>
    </xdr:from>
    <xdr:ext cx="469744" cy="259045"/>
    <xdr:sp macro="" textlink="">
      <xdr:nvSpPr>
        <xdr:cNvPr id="501" name="n_4aveValue【認定こども園・幼稚園・保育所】&#10;一人当たり面積">
          <a:extLst>
            <a:ext uri="{FF2B5EF4-FFF2-40B4-BE49-F238E27FC236}">
              <a16:creationId xmlns:a16="http://schemas.microsoft.com/office/drawing/2014/main" id="{B849D514-BD57-4394-A426-50FF0FFE9562}"/>
            </a:ext>
          </a:extLst>
        </xdr:cNvPr>
        <xdr:cNvSpPr txBox="1"/>
      </xdr:nvSpPr>
      <xdr:spPr>
        <a:xfrm>
          <a:off x="16226867" y="6682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37</xdr:row>
      <xdr:rowOff>78757</xdr:rowOff>
    </xdr:from>
    <xdr:ext cx="469744" cy="259045"/>
    <xdr:sp macro="" textlink="">
      <xdr:nvSpPr>
        <xdr:cNvPr id="502" name="n_1mainValue【認定こども園・幼稚園・保育所】&#10;一人当たり面積">
          <a:extLst>
            <a:ext uri="{FF2B5EF4-FFF2-40B4-BE49-F238E27FC236}">
              <a16:creationId xmlns:a16="http://schemas.microsoft.com/office/drawing/2014/main" id="{014A15F0-EE80-49F9-9293-23617E407888}"/>
            </a:ext>
          </a:extLst>
        </xdr:cNvPr>
        <xdr:cNvSpPr txBox="1"/>
      </xdr:nvSpPr>
      <xdr:spPr>
        <a:xfrm>
          <a:off x="18561127" y="6281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78757</xdr:rowOff>
    </xdr:from>
    <xdr:ext cx="469744" cy="259045"/>
    <xdr:sp macro="" textlink="">
      <xdr:nvSpPr>
        <xdr:cNvPr id="503" name="n_2mainValue【認定こども園・幼稚園・保育所】&#10;一人当たり面積">
          <a:extLst>
            <a:ext uri="{FF2B5EF4-FFF2-40B4-BE49-F238E27FC236}">
              <a16:creationId xmlns:a16="http://schemas.microsoft.com/office/drawing/2014/main" id="{C84E434C-BF15-4265-B547-3CB4558B60EE}"/>
            </a:ext>
          </a:extLst>
        </xdr:cNvPr>
        <xdr:cNvSpPr txBox="1"/>
      </xdr:nvSpPr>
      <xdr:spPr>
        <a:xfrm>
          <a:off x="17776267" y="6281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78757</xdr:rowOff>
    </xdr:from>
    <xdr:ext cx="469744" cy="259045"/>
    <xdr:sp macro="" textlink="">
      <xdr:nvSpPr>
        <xdr:cNvPr id="504" name="n_3mainValue【認定こども園・幼稚園・保育所】&#10;一人当たり面積">
          <a:extLst>
            <a:ext uri="{FF2B5EF4-FFF2-40B4-BE49-F238E27FC236}">
              <a16:creationId xmlns:a16="http://schemas.microsoft.com/office/drawing/2014/main" id="{96B1B984-89A6-4BF3-8629-2F583600E810}"/>
            </a:ext>
          </a:extLst>
        </xdr:cNvPr>
        <xdr:cNvSpPr txBox="1"/>
      </xdr:nvSpPr>
      <xdr:spPr>
        <a:xfrm>
          <a:off x="17001567" y="6281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36</xdr:row>
      <xdr:rowOff>44467</xdr:rowOff>
    </xdr:from>
    <xdr:ext cx="469744" cy="259045"/>
    <xdr:sp macro="" textlink="">
      <xdr:nvSpPr>
        <xdr:cNvPr id="505" name="n_4mainValue【認定こども園・幼稚園・保育所】&#10;一人当たり面積">
          <a:extLst>
            <a:ext uri="{FF2B5EF4-FFF2-40B4-BE49-F238E27FC236}">
              <a16:creationId xmlns:a16="http://schemas.microsoft.com/office/drawing/2014/main" id="{98549B43-D665-433C-8BA4-3472B759C83C}"/>
            </a:ext>
          </a:extLst>
        </xdr:cNvPr>
        <xdr:cNvSpPr txBox="1"/>
      </xdr:nvSpPr>
      <xdr:spPr>
        <a:xfrm>
          <a:off x="16226867" y="6079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6" name="正方形/長方形 505">
          <a:extLst>
            <a:ext uri="{FF2B5EF4-FFF2-40B4-BE49-F238E27FC236}">
              <a16:creationId xmlns:a16="http://schemas.microsoft.com/office/drawing/2014/main" id="{86F52EA8-46AA-4AB1-BD6B-317E8A75BAB7}"/>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7" name="正方形/長方形 506">
          <a:extLst>
            <a:ext uri="{FF2B5EF4-FFF2-40B4-BE49-F238E27FC236}">
              <a16:creationId xmlns:a16="http://schemas.microsoft.com/office/drawing/2014/main" id="{705315CB-EF03-4002-8228-6F4A96881858}"/>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8" name="正方形/長方形 507">
          <a:extLst>
            <a:ext uri="{FF2B5EF4-FFF2-40B4-BE49-F238E27FC236}">
              <a16:creationId xmlns:a16="http://schemas.microsoft.com/office/drawing/2014/main" id="{C9FD41E8-122A-4759-916F-BB38B5CE86D5}"/>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9" name="正方形/長方形 508">
          <a:extLst>
            <a:ext uri="{FF2B5EF4-FFF2-40B4-BE49-F238E27FC236}">
              <a16:creationId xmlns:a16="http://schemas.microsoft.com/office/drawing/2014/main" id="{5CB93978-D31A-4716-8182-54151154DD28}"/>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0" name="正方形/長方形 509">
          <a:extLst>
            <a:ext uri="{FF2B5EF4-FFF2-40B4-BE49-F238E27FC236}">
              <a16:creationId xmlns:a16="http://schemas.microsoft.com/office/drawing/2014/main" id="{BB71FE98-CEBD-4096-8726-2F79DC79A441}"/>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1" name="正方形/長方形 510">
          <a:extLst>
            <a:ext uri="{FF2B5EF4-FFF2-40B4-BE49-F238E27FC236}">
              <a16:creationId xmlns:a16="http://schemas.microsoft.com/office/drawing/2014/main" id="{592D0196-C553-4355-842B-B65A3378E60A}"/>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2" name="正方形/長方形 511">
          <a:extLst>
            <a:ext uri="{FF2B5EF4-FFF2-40B4-BE49-F238E27FC236}">
              <a16:creationId xmlns:a16="http://schemas.microsoft.com/office/drawing/2014/main" id="{ED9CAD75-EE7F-45A4-A374-284869B74099}"/>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3" name="正方形/長方形 512">
          <a:extLst>
            <a:ext uri="{FF2B5EF4-FFF2-40B4-BE49-F238E27FC236}">
              <a16:creationId xmlns:a16="http://schemas.microsoft.com/office/drawing/2014/main" id="{45C2FE53-CF75-4193-97CA-9C38DA2964B0}"/>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4" name="テキスト ボックス 513">
          <a:extLst>
            <a:ext uri="{FF2B5EF4-FFF2-40B4-BE49-F238E27FC236}">
              <a16:creationId xmlns:a16="http://schemas.microsoft.com/office/drawing/2014/main" id="{FD552D32-5B43-4D8A-B1C9-BFE4E2DB4042}"/>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5" name="直線コネクタ 514">
          <a:extLst>
            <a:ext uri="{FF2B5EF4-FFF2-40B4-BE49-F238E27FC236}">
              <a16:creationId xmlns:a16="http://schemas.microsoft.com/office/drawing/2014/main" id="{8AB933FF-BE93-4572-A49D-87D081981DE8}"/>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6" name="テキスト ボックス 515">
          <a:extLst>
            <a:ext uri="{FF2B5EF4-FFF2-40B4-BE49-F238E27FC236}">
              <a16:creationId xmlns:a16="http://schemas.microsoft.com/office/drawing/2014/main" id="{9B28113F-713A-45E9-81ED-AFC621651B04}"/>
            </a:ext>
          </a:extLst>
        </xdr:cNvPr>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17" name="直線コネクタ 516">
          <a:extLst>
            <a:ext uri="{FF2B5EF4-FFF2-40B4-BE49-F238E27FC236}">
              <a16:creationId xmlns:a16="http://schemas.microsoft.com/office/drawing/2014/main" id="{7F6DAD6A-3E4D-416F-AB07-37D1160A28E0}"/>
            </a:ext>
          </a:extLst>
        </xdr:cNvPr>
        <xdr:cNvCxnSpPr/>
      </xdr:nvCxnSpPr>
      <xdr:spPr>
        <a:xfrm>
          <a:off x="10960100" y="10859588"/>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518" name="テキスト ボックス 517">
          <a:extLst>
            <a:ext uri="{FF2B5EF4-FFF2-40B4-BE49-F238E27FC236}">
              <a16:creationId xmlns:a16="http://schemas.microsoft.com/office/drawing/2014/main" id="{232223C1-5773-4958-8045-BD78A8A5E874}"/>
            </a:ext>
          </a:extLst>
        </xdr:cNvPr>
        <xdr:cNvSpPr txBox="1"/>
      </xdr:nvSpPr>
      <xdr:spPr>
        <a:xfrm>
          <a:off x="10602761" y="1072117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19" name="直線コネクタ 518">
          <a:extLst>
            <a:ext uri="{FF2B5EF4-FFF2-40B4-BE49-F238E27FC236}">
              <a16:creationId xmlns:a16="http://schemas.microsoft.com/office/drawing/2014/main" id="{321786BB-88EB-4904-8F1D-F799CDE712E2}"/>
            </a:ext>
          </a:extLst>
        </xdr:cNvPr>
        <xdr:cNvCxnSpPr/>
      </xdr:nvCxnSpPr>
      <xdr:spPr>
        <a:xfrm>
          <a:off x="10960100" y="1054063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20" name="テキスト ボックス 519">
          <a:extLst>
            <a:ext uri="{FF2B5EF4-FFF2-40B4-BE49-F238E27FC236}">
              <a16:creationId xmlns:a16="http://schemas.microsoft.com/office/drawing/2014/main" id="{E2DED38D-9ED1-44E5-947D-A8F6036FD485}"/>
            </a:ext>
          </a:extLst>
        </xdr:cNvPr>
        <xdr:cNvSpPr txBox="1"/>
      </xdr:nvSpPr>
      <xdr:spPr>
        <a:xfrm>
          <a:off x="10602761" y="1039841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21" name="直線コネクタ 520">
          <a:extLst>
            <a:ext uri="{FF2B5EF4-FFF2-40B4-BE49-F238E27FC236}">
              <a16:creationId xmlns:a16="http://schemas.microsoft.com/office/drawing/2014/main" id="{BC35945F-25F1-4D5C-A461-DAB903BA91AD}"/>
            </a:ext>
          </a:extLst>
        </xdr:cNvPr>
        <xdr:cNvCxnSpPr/>
      </xdr:nvCxnSpPr>
      <xdr:spPr>
        <a:xfrm>
          <a:off x="10960100" y="1022168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2" name="テキスト ボックス 521">
          <a:extLst>
            <a:ext uri="{FF2B5EF4-FFF2-40B4-BE49-F238E27FC236}">
              <a16:creationId xmlns:a16="http://schemas.microsoft.com/office/drawing/2014/main" id="{C50CD7CD-BCBD-443B-A2D1-E7CB93C5A3E1}"/>
            </a:ext>
          </a:extLst>
        </xdr:cNvPr>
        <xdr:cNvSpPr txBox="1"/>
      </xdr:nvSpPr>
      <xdr:spPr>
        <a:xfrm>
          <a:off x="10602761" y="1007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3" name="直線コネクタ 522">
          <a:extLst>
            <a:ext uri="{FF2B5EF4-FFF2-40B4-BE49-F238E27FC236}">
              <a16:creationId xmlns:a16="http://schemas.microsoft.com/office/drawing/2014/main" id="{1766E475-9887-4585-A239-028E1335DE25}"/>
            </a:ext>
          </a:extLst>
        </xdr:cNvPr>
        <xdr:cNvCxnSpPr/>
      </xdr:nvCxnSpPr>
      <xdr:spPr>
        <a:xfrm>
          <a:off x="10960100" y="989892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4" name="テキスト ボックス 523">
          <a:extLst>
            <a:ext uri="{FF2B5EF4-FFF2-40B4-BE49-F238E27FC236}">
              <a16:creationId xmlns:a16="http://schemas.microsoft.com/office/drawing/2014/main" id="{A7453C8F-63DA-44C2-AB95-E55D5CA0B8E7}"/>
            </a:ext>
          </a:extLst>
        </xdr:cNvPr>
        <xdr:cNvSpPr txBox="1"/>
      </xdr:nvSpPr>
      <xdr:spPr>
        <a:xfrm>
          <a:off x="10602761" y="97605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5" name="直線コネクタ 524">
          <a:extLst>
            <a:ext uri="{FF2B5EF4-FFF2-40B4-BE49-F238E27FC236}">
              <a16:creationId xmlns:a16="http://schemas.microsoft.com/office/drawing/2014/main" id="{D090A470-0C63-42D1-AAAB-1324353BA3C8}"/>
            </a:ext>
          </a:extLst>
        </xdr:cNvPr>
        <xdr:cNvCxnSpPr/>
      </xdr:nvCxnSpPr>
      <xdr:spPr>
        <a:xfrm>
          <a:off x="10960100" y="957997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26" name="テキスト ボックス 525">
          <a:extLst>
            <a:ext uri="{FF2B5EF4-FFF2-40B4-BE49-F238E27FC236}">
              <a16:creationId xmlns:a16="http://schemas.microsoft.com/office/drawing/2014/main" id="{7FE3EF82-4D88-4F63-BEB6-E1782AC908FE}"/>
            </a:ext>
          </a:extLst>
        </xdr:cNvPr>
        <xdr:cNvSpPr txBox="1"/>
      </xdr:nvSpPr>
      <xdr:spPr>
        <a:xfrm>
          <a:off x="10602761" y="944156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27" name="直線コネクタ 526">
          <a:extLst>
            <a:ext uri="{FF2B5EF4-FFF2-40B4-BE49-F238E27FC236}">
              <a16:creationId xmlns:a16="http://schemas.microsoft.com/office/drawing/2014/main" id="{2A26ECBB-6374-4D7B-AFA3-A8FE49D779A6}"/>
            </a:ext>
          </a:extLst>
        </xdr:cNvPr>
        <xdr:cNvCxnSpPr/>
      </xdr:nvCxnSpPr>
      <xdr:spPr>
        <a:xfrm>
          <a:off x="10960100" y="9261022"/>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528" name="テキスト ボックス 527">
          <a:extLst>
            <a:ext uri="{FF2B5EF4-FFF2-40B4-BE49-F238E27FC236}">
              <a16:creationId xmlns:a16="http://schemas.microsoft.com/office/drawing/2014/main" id="{EC3B072B-322D-4E89-9234-DF170F7FF824}"/>
            </a:ext>
          </a:extLst>
        </xdr:cNvPr>
        <xdr:cNvSpPr txBox="1"/>
      </xdr:nvSpPr>
      <xdr:spPr>
        <a:xfrm>
          <a:off x="10602761" y="912260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9" name="直線コネクタ 528">
          <a:extLst>
            <a:ext uri="{FF2B5EF4-FFF2-40B4-BE49-F238E27FC236}">
              <a16:creationId xmlns:a16="http://schemas.microsoft.com/office/drawing/2014/main" id="{8D696965-EF89-49CB-9925-F960708BA2A6}"/>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30" name="テキスト ボックス 529">
          <a:extLst>
            <a:ext uri="{FF2B5EF4-FFF2-40B4-BE49-F238E27FC236}">
              <a16:creationId xmlns:a16="http://schemas.microsoft.com/office/drawing/2014/main" id="{35DC377A-05F9-4E10-9ED1-5F3EC686CB91}"/>
            </a:ext>
          </a:extLst>
        </xdr:cNvPr>
        <xdr:cNvSpPr txBox="1"/>
      </xdr:nvSpPr>
      <xdr:spPr>
        <a:xfrm>
          <a:off x="10602761" y="88036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1" name="【学校施設】&#10;有形固定資産減価償却率グラフ枠">
          <a:extLst>
            <a:ext uri="{FF2B5EF4-FFF2-40B4-BE49-F238E27FC236}">
              <a16:creationId xmlns:a16="http://schemas.microsoft.com/office/drawing/2014/main" id="{E5D02ADA-146E-4973-A543-F469D7410802}"/>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54</xdr:row>
      <xdr:rowOff>163285</xdr:rowOff>
    </xdr:from>
    <xdr:to>
      <xdr:col>85</xdr:col>
      <xdr:colOff>126364</xdr:colOff>
      <xdr:row>63</xdr:row>
      <xdr:rowOff>145324</xdr:rowOff>
    </xdr:to>
    <xdr:cxnSp macro="">
      <xdr:nvCxnSpPr>
        <xdr:cNvPr id="532" name="直線コネクタ 531">
          <a:extLst>
            <a:ext uri="{FF2B5EF4-FFF2-40B4-BE49-F238E27FC236}">
              <a16:creationId xmlns:a16="http://schemas.microsoft.com/office/drawing/2014/main" id="{4696CC42-E258-4B31-AED7-0D0A83BCA0F1}"/>
            </a:ext>
          </a:extLst>
        </xdr:cNvPr>
        <xdr:cNvCxnSpPr/>
      </xdr:nvCxnSpPr>
      <xdr:spPr>
        <a:xfrm flipV="1">
          <a:off x="14375764" y="9215845"/>
          <a:ext cx="0" cy="14907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149151</xdr:rowOff>
    </xdr:from>
    <xdr:ext cx="405111" cy="259045"/>
    <xdr:sp macro="" textlink="">
      <xdr:nvSpPr>
        <xdr:cNvPr id="533" name="【学校施設】&#10;有形固定資産減価償却率最小値テキスト">
          <a:extLst>
            <a:ext uri="{FF2B5EF4-FFF2-40B4-BE49-F238E27FC236}">
              <a16:creationId xmlns:a16="http://schemas.microsoft.com/office/drawing/2014/main" id="{43179458-7149-4786-8C84-3428768F19AA}"/>
            </a:ext>
          </a:extLst>
        </xdr:cNvPr>
        <xdr:cNvSpPr txBox="1"/>
      </xdr:nvSpPr>
      <xdr:spPr>
        <a:xfrm>
          <a:off x="14414500" y="107104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145324</xdr:rowOff>
    </xdr:from>
    <xdr:to>
      <xdr:col>86</xdr:col>
      <xdr:colOff>25400</xdr:colOff>
      <xdr:row>63</xdr:row>
      <xdr:rowOff>145324</xdr:rowOff>
    </xdr:to>
    <xdr:cxnSp macro="">
      <xdr:nvCxnSpPr>
        <xdr:cNvPr id="534" name="直線コネクタ 533">
          <a:extLst>
            <a:ext uri="{FF2B5EF4-FFF2-40B4-BE49-F238E27FC236}">
              <a16:creationId xmlns:a16="http://schemas.microsoft.com/office/drawing/2014/main" id="{F61B7557-8A42-457B-91CB-B04DFF736356}"/>
            </a:ext>
          </a:extLst>
        </xdr:cNvPr>
        <xdr:cNvCxnSpPr/>
      </xdr:nvCxnSpPr>
      <xdr:spPr>
        <a:xfrm>
          <a:off x="14287500" y="1070664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109962</xdr:rowOff>
    </xdr:from>
    <xdr:ext cx="405111" cy="259045"/>
    <xdr:sp macro="" textlink="">
      <xdr:nvSpPr>
        <xdr:cNvPr id="535" name="【学校施設】&#10;有形固定資産減価償却率最大値テキスト">
          <a:extLst>
            <a:ext uri="{FF2B5EF4-FFF2-40B4-BE49-F238E27FC236}">
              <a16:creationId xmlns:a16="http://schemas.microsoft.com/office/drawing/2014/main" id="{41118255-1888-472F-ACC0-E6AEDC2DB971}"/>
            </a:ext>
          </a:extLst>
        </xdr:cNvPr>
        <xdr:cNvSpPr txBox="1"/>
      </xdr:nvSpPr>
      <xdr:spPr>
        <a:xfrm>
          <a:off x="14414500" y="8994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163285</xdr:rowOff>
    </xdr:from>
    <xdr:to>
      <xdr:col>86</xdr:col>
      <xdr:colOff>25400</xdr:colOff>
      <xdr:row>54</xdr:row>
      <xdr:rowOff>163285</xdr:rowOff>
    </xdr:to>
    <xdr:cxnSp macro="">
      <xdr:nvCxnSpPr>
        <xdr:cNvPr id="536" name="直線コネクタ 535">
          <a:extLst>
            <a:ext uri="{FF2B5EF4-FFF2-40B4-BE49-F238E27FC236}">
              <a16:creationId xmlns:a16="http://schemas.microsoft.com/office/drawing/2014/main" id="{2DBE39BD-0185-46CC-AEF9-1CAF3118326A}"/>
            </a:ext>
          </a:extLst>
        </xdr:cNvPr>
        <xdr:cNvCxnSpPr/>
      </xdr:nvCxnSpPr>
      <xdr:spPr>
        <a:xfrm>
          <a:off x="14287500" y="921584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166387</xdr:rowOff>
    </xdr:from>
    <xdr:ext cx="405111" cy="259045"/>
    <xdr:sp macro="" textlink="">
      <xdr:nvSpPr>
        <xdr:cNvPr id="537" name="【学校施設】&#10;有形固定資産減価償却率平均値テキスト">
          <a:extLst>
            <a:ext uri="{FF2B5EF4-FFF2-40B4-BE49-F238E27FC236}">
              <a16:creationId xmlns:a16="http://schemas.microsoft.com/office/drawing/2014/main" id="{E22A829D-5A4C-48CE-8AC7-2AFFBA31DA01}"/>
            </a:ext>
          </a:extLst>
        </xdr:cNvPr>
        <xdr:cNvSpPr txBox="1"/>
      </xdr:nvSpPr>
      <xdr:spPr>
        <a:xfrm>
          <a:off x="14414500" y="98895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143510</xdr:rowOff>
    </xdr:from>
    <xdr:to>
      <xdr:col>85</xdr:col>
      <xdr:colOff>177800</xdr:colOff>
      <xdr:row>60</xdr:row>
      <xdr:rowOff>73660</xdr:rowOff>
    </xdr:to>
    <xdr:sp macro="" textlink="">
      <xdr:nvSpPr>
        <xdr:cNvPr id="538" name="フローチャート: 判断 537">
          <a:extLst>
            <a:ext uri="{FF2B5EF4-FFF2-40B4-BE49-F238E27FC236}">
              <a16:creationId xmlns:a16="http://schemas.microsoft.com/office/drawing/2014/main" id="{A4C4A059-0E47-4F97-9EC3-350771648E14}"/>
            </a:ext>
          </a:extLst>
        </xdr:cNvPr>
        <xdr:cNvSpPr/>
      </xdr:nvSpPr>
      <xdr:spPr>
        <a:xfrm>
          <a:off x="14325600" y="10034270"/>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143510</xdr:rowOff>
    </xdr:from>
    <xdr:to>
      <xdr:col>81</xdr:col>
      <xdr:colOff>101600</xdr:colOff>
      <xdr:row>60</xdr:row>
      <xdr:rowOff>73660</xdr:rowOff>
    </xdr:to>
    <xdr:sp macro="" textlink="">
      <xdr:nvSpPr>
        <xdr:cNvPr id="539" name="フローチャート: 判断 538">
          <a:extLst>
            <a:ext uri="{FF2B5EF4-FFF2-40B4-BE49-F238E27FC236}">
              <a16:creationId xmlns:a16="http://schemas.microsoft.com/office/drawing/2014/main" id="{B89D8237-686D-4A30-9BC6-FEAD36F717C4}"/>
            </a:ext>
          </a:extLst>
        </xdr:cNvPr>
        <xdr:cNvSpPr/>
      </xdr:nvSpPr>
      <xdr:spPr>
        <a:xfrm>
          <a:off x="13578840" y="100342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123916</xdr:rowOff>
    </xdr:from>
    <xdr:to>
      <xdr:col>76</xdr:col>
      <xdr:colOff>165100</xdr:colOff>
      <xdr:row>60</xdr:row>
      <xdr:rowOff>54066</xdr:rowOff>
    </xdr:to>
    <xdr:sp macro="" textlink="">
      <xdr:nvSpPr>
        <xdr:cNvPr id="540" name="フローチャート: 判断 539">
          <a:extLst>
            <a:ext uri="{FF2B5EF4-FFF2-40B4-BE49-F238E27FC236}">
              <a16:creationId xmlns:a16="http://schemas.microsoft.com/office/drawing/2014/main" id="{D87165B0-3B11-4FD3-80A8-21AA3488B317}"/>
            </a:ext>
          </a:extLst>
        </xdr:cNvPr>
        <xdr:cNvSpPr/>
      </xdr:nvSpPr>
      <xdr:spPr>
        <a:xfrm>
          <a:off x="12804140" y="1001467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94524</xdr:rowOff>
    </xdr:from>
    <xdr:to>
      <xdr:col>72</xdr:col>
      <xdr:colOff>38100</xdr:colOff>
      <xdr:row>60</xdr:row>
      <xdr:rowOff>24674</xdr:rowOff>
    </xdr:to>
    <xdr:sp macro="" textlink="">
      <xdr:nvSpPr>
        <xdr:cNvPr id="541" name="フローチャート: 判断 540">
          <a:extLst>
            <a:ext uri="{FF2B5EF4-FFF2-40B4-BE49-F238E27FC236}">
              <a16:creationId xmlns:a16="http://schemas.microsoft.com/office/drawing/2014/main" id="{33199528-BBE0-43EC-A579-1A4EF9613EE5}"/>
            </a:ext>
          </a:extLst>
        </xdr:cNvPr>
        <xdr:cNvSpPr/>
      </xdr:nvSpPr>
      <xdr:spPr>
        <a:xfrm>
          <a:off x="12029440" y="998528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169635</xdr:rowOff>
    </xdr:from>
    <xdr:to>
      <xdr:col>67</xdr:col>
      <xdr:colOff>101600</xdr:colOff>
      <xdr:row>60</xdr:row>
      <xdr:rowOff>99785</xdr:rowOff>
    </xdr:to>
    <xdr:sp macro="" textlink="">
      <xdr:nvSpPr>
        <xdr:cNvPr id="542" name="フローチャート: 判断 541">
          <a:extLst>
            <a:ext uri="{FF2B5EF4-FFF2-40B4-BE49-F238E27FC236}">
              <a16:creationId xmlns:a16="http://schemas.microsoft.com/office/drawing/2014/main" id="{3C75D3D4-67EF-4A12-8075-9C7B81961F2A}"/>
            </a:ext>
          </a:extLst>
        </xdr:cNvPr>
        <xdr:cNvSpPr/>
      </xdr:nvSpPr>
      <xdr:spPr>
        <a:xfrm>
          <a:off x="11231880" y="1006039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EEF13E27-F096-4BF4-9791-13C074B3A586}"/>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DA43E793-ABB9-4EAD-A2B7-27898B11A23D}"/>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0357CC85-9EC1-4C26-BB94-931A777A444D}"/>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7BE48E6C-869D-4417-9B4E-10EF3EE3C5EE}"/>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3830D3FD-51ED-4110-89F6-BF64E476ED26}"/>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159838</xdr:rowOff>
    </xdr:from>
    <xdr:to>
      <xdr:col>85</xdr:col>
      <xdr:colOff>177800</xdr:colOff>
      <xdr:row>60</xdr:row>
      <xdr:rowOff>89988</xdr:rowOff>
    </xdr:to>
    <xdr:sp macro="" textlink="">
      <xdr:nvSpPr>
        <xdr:cNvPr id="548" name="楕円 547">
          <a:extLst>
            <a:ext uri="{FF2B5EF4-FFF2-40B4-BE49-F238E27FC236}">
              <a16:creationId xmlns:a16="http://schemas.microsoft.com/office/drawing/2014/main" id="{815ABB47-6F1B-4E7D-8DDC-5CA56B2BC3D9}"/>
            </a:ext>
          </a:extLst>
        </xdr:cNvPr>
        <xdr:cNvSpPr/>
      </xdr:nvSpPr>
      <xdr:spPr>
        <a:xfrm>
          <a:off x="14325600" y="10050598"/>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138265</xdr:rowOff>
    </xdr:from>
    <xdr:ext cx="405111" cy="259045"/>
    <xdr:sp macro="" textlink="">
      <xdr:nvSpPr>
        <xdr:cNvPr id="549" name="【学校施設】&#10;有形固定資産減価償却率該当値テキスト">
          <a:extLst>
            <a:ext uri="{FF2B5EF4-FFF2-40B4-BE49-F238E27FC236}">
              <a16:creationId xmlns:a16="http://schemas.microsoft.com/office/drawing/2014/main" id="{2D737201-652B-4CAE-84EC-FB9862CFE6E9}"/>
            </a:ext>
          </a:extLst>
        </xdr:cNvPr>
        <xdr:cNvSpPr txBox="1"/>
      </xdr:nvSpPr>
      <xdr:spPr>
        <a:xfrm>
          <a:off x="14414500" y="100290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22678</xdr:rowOff>
    </xdr:from>
    <xdr:to>
      <xdr:col>81</xdr:col>
      <xdr:colOff>101600</xdr:colOff>
      <xdr:row>59</xdr:row>
      <xdr:rowOff>124278</xdr:rowOff>
    </xdr:to>
    <xdr:sp macro="" textlink="">
      <xdr:nvSpPr>
        <xdr:cNvPr id="550" name="楕円 549">
          <a:extLst>
            <a:ext uri="{FF2B5EF4-FFF2-40B4-BE49-F238E27FC236}">
              <a16:creationId xmlns:a16="http://schemas.microsoft.com/office/drawing/2014/main" id="{BEF39C25-F0F8-4CEA-A255-43A9ACB22523}"/>
            </a:ext>
          </a:extLst>
        </xdr:cNvPr>
        <xdr:cNvSpPr/>
      </xdr:nvSpPr>
      <xdr:spPr>
        <a:xfrm>
          <a:off x="13578840" y="9913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73478</xdr:rowOff>
    </xdr:from>
    <xdr:to>
      <xdr:col>85</xdr:col>
      <xdr:colOff>127000</xdr:colOff>
      <xdr:row>60</xdr:row>
      <xdr:rowOff>39188</xdr:rowOff>
    </xdr:to>
    <xdr:cxnSp macro="">
      <xdr:nvCxnSpPr>
        <xdr:cNvPr id="551" name="直線コネクタ 550">
          <a:extLst>
            <a:ext uri="{FF2B5EF4-FFF2-40B4-BE49-F238E27FC236}">
              <a16:creationId xmlns:a16="http://schemas.microsoft.com/office/drawing/2014/main" id="{DD2E917D-DC75-48BE-9AF7-781DC69902E3}"/>
            </a:ext>
          </a:extLst>
        </xdr:cNvPr>
        <xdr:cNvCxnSpPr/>
      </xdr:nvCxnSpPr>
      <xdr:spPr>
        <a:xfrm>
          <a:off x="13629640" y="9964238"/>
          <a:ext cx="746760" cy="133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91259</xdr:rowOff>
    </xdr:from>
    <xdr:to>
      <xdr:col>76</xdr:col>
      <xdr:colOff>165100</xdr:colOff>
      <xdr:row>60</xdr:row>
      <xdr:rowOff>21409</xdr:rowOff>
    </xdr:to>
    <xdr:sp macro="" textlink="">
      <xdr:nvSpPr>
        <xdr:cNvPr id="552" name="楕円 551">
          <a:extLst>
            <a:ext uri="{FF2B5EF4-FFF2-40B4-BE49-F238E27FC236}">
              <a16:creationId xmlns:a16="http://schemas.microsoft.com/office/drawing/2014/main" id="{7EA63A97-2F18-4BB6-9B48-8FD27A60C66C}"/>
            </a:ext>
          </a:extLst>
        </xdr:cNvPr>
        <xdr:cNvSpPr/>
      </xdr:nvSpPr>
      <xdr:spPr>
        <a:xfrm>
          <a:off x="12804140" y="998201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73478</xdr:rowOff>
    </xdr:from>
    <xdr:to>
      <xdr:col>81</xdr:col>
      <xdr:colOff>50800</xdr:colOff>
      <xdr:row>59</xdr:row>
      <xdr:rowOff>142059</xdr:rowOff>
    </xdr:to>
    <xdr:cxnSp macro="">
      <xdr:nvCxnSpPr>
        <xdr:cNvPr id="553" name="直線コネクタ 552">
          <a:extLst>
            <a:ext uri="{FF2B5EF4-FFF2-40B4-BE49-F238E27FC236}">
              <a16:creationId xmlns:a16="http://schemas.microsoft.com/office/drawing/2014/main" id="{361203B4-C80C-4241-825B-CC0E08197B20}"/>
            </a:ext>
          </a:extLst>
        </xdr:cNvPr>
        <xdr:cNvCxnSpPr/>
      </xdr:nvCxnSpPr>
      <xdr:spPr>
        <a:xfrm flipV="1">
          <a:off x="12854940" y="9964238"/>
          <a:ext cx="774700" cy="68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68399</xdr:rowOff>
    </xdr:from>
    <xdr:to>
      <xdr:col>72</xdr:col>
      <xdr:colOff>38100</xdr:colOff>
      <xdr:row>59</xdr:row>
      <xdr:rowOff>169999</xdr:rowOff>
    </xdr:to>
    <xdr:sp macro="" textlink="">
      <xdr:nvSpPr>
        <xdr:cNvPr id="554" name="楕円 553">
          <a:extLst>
            <a:ext uri="{FF2B5EF4-FFF2-40B4-BE49-F238E27FC236}">
              <a16:creationId xmlns:a16="http://schemas.microsoft.com/office/drawing/2014/main" id="{5A98E7C8-0081-46DD-9CF3-6918C2931DC3}"/>
            </a:ext>
          </a:extLst>
        </xdr:cNvPr>
        <xdr:cNvSpPr/>
      </xdr:nvSpPr>
      <xdr:spPr>
        <a:xfrm>
          <a:off x="12029440" y="995915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119199</xdr:rowOff>
    </xdr:from>
    <xdr:to>
      <xdr:col>76</xdr:col>
      <xdr:colOff>114300</xdr:colOff>
      <xdr:row>59</xdr:row>
      <xdr:rowOff>142059</xdr:rowOff>
    </xdr:to>
    <xdr:cxnSp macro="">
      <xdr:nvCxnSpPr>
        <xdr:cNvPr id="555" name="直線コネクタ 554">
          <a:extLst>
            <a:ext uri="{FF2B5EF4-FFF2-40B4-BE49-F238E27FC236}">
              <a16:creationId xmlns:a16="http://schemas.microsoft.com/office/drawing/2014/main" id="{65C44471-2F91-4C4F-B241-3E4261EF03A8}"/>
            </a:ext>
          </a:extLst>
        </xdr:cNvPr>
        <xdr:cNvCxnSpPr/>
      </xdr:nvCxnSpPr>
      <xdr:spPr>
        <a:xfrm>
          <a:off x="12072620" y="10009959"/>
          <a:ext cx="78232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159838</xdr:rowOff>
    </xdr:from>
    <xdr:to>
      <xdr:col>67</xdr:col>
      <xdr:colOff>101600</xdr:colOff>
      <xdr:row>60</xdr:row>
      <xdr:rowOff>89988</xdr:rowOff>
    </xdr:to>
    <xdr:sp macro="" textlink="">
      <xdr:nvSpPr>
        <xdr:cNvPr id="556" name="楕円 555">
          <a:extLst>
            <a:ext uri="{FF2B5EF4-FFF2-40B4-BE49-F238E27FC236}">
              <a16:creationId xmlns:a16="http://schemas.microsoft.com/office/drawing/2014/main" id="{E89C4859-69E7-486D-AFA2-DB5AFFF0856F}"/>
            </a:ext>
          </a:extLst>
        </xdr:cNvPr>
        <xdr:cNvSpPr/>
      </xdr:nvSpPr>
      <xdr:spPr>
        <a:xfrm>
          <a:off x="11231880" y="1005059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119199</xdr:rowOff>
    </xdr:from>
    <xdr:to>
      <xdr:col>71</xdr:col>
      <xdr:colOff>177800</xdr:colOff>
      <xdr:row>60</xdr:row>
      <xdr:rowOff>39188</xdr:rowOff>
    </xdr:to>
    <xdr:cxnSp macro="">
      <xdr:nvCxnSpPr>
        <xdr:cNvPr id="557" name="直線コネクタ 556">
          <a:extLst>
            <a:ext uri="{FF2B5EF4-FFF2-40B4-BE49-F238E27FC236}">
              <a16:creationId xmlns:a16="http://schemas.microsoft.com/office/drawing/2014/main" id="{FA4A510F-3D43-4E84-A057-A0A7BB39B7ED}"/>
            </a:ext>
          </a:extLst>
        </xdr:cNvPr>
        <xdr:cNvCxnSpPr/>
      </xdr:nvCxnSpPr>
      <xdr:spPr>
        <a:xfrm flipV="1">
          <a:off x="11282680" y="10009959"/>
          <a:ext cx="789940" cy="87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64787</xdr:rowOff>
    </xdr:from>
    <xdr:ext cx="405111" cy="259045"/>
    <xdr:sp macro="" textlink="">
      <xdr:nvSpPr>
        <xdr:cNvPr id="558" name="n_1aveValue【学校施設】&#10;有形固定資産減価償却率">
          <a:extLst>
            <a:ext uri="{FF2B5EF4-FFF2-40B4-BE49-F238E27FC236}">
              <a16:creationId xmlns:a16="http://schemas.microsoft.com/office/drawing/2014/main" id="{31472235-8080-4C1D-98A5-09B476804DD4}"/>
            </a:ext>
          </a:extLst>
        </xdr:cNvPr>
        <xdr:cNvSpPr txBox="1"/>
      </xdr:nvSpPr>
      <xdr:spPr>
        <a:xfrm>
          <a:off x="13437244" y="10123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45193</xdr:rowOff>
    </xdr:from>
    <xdr:ext cx="405111" cy="259045"/>
    <xdr:sp macro="" textlink="">
      <xdr:nvSpPr>
        <xdr:cNvPr id="559" name="n_2aveValue【学校施設】&#10;有形固定資産減価償却率">
          <a:extLst>
            <a:ext uri="{FF2B5EF4-FFF2-40B4-BE49-F238E27FC236}">
              <a16:creationId xmlns:a16="http://schemas.microsoft.com/office/drawing/2014/main" id="{F88A9A09-DB96-4607-B1AB-C143D9F439F2}"/>
            </a:ext>
          </a:extLst>
        </xdr:cNvPr>
        <xdr:cNvSpPr txBox="1"/>
      </xdr:nvSpPr>
      <xdr:spPr>
        <a:xfrm>
          <a:off x="12675244" y="101035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15801</xdr:rowOff>
    </xdr:from>
    <xdr:ext cx="405111" cy="259045"/>
    <xdr:sp macro="" textlink="">
      <xdr:nvSpPr>
        <xdr:cNvPr id="560" name="n_3aveValue【学校施設】&#10;有形固定資産減価償却率">
          <a:extLst>
            <a:ext uri="{FF2B5EF4-FFF2-40B4-BE49-F238E27FC236}">
              <a16:creationId xmlns:a16="http://schemas.microsoft.com/office/drawing/2014/main" id="{435E7CE6-DAD8-438C-BC7C-15C10AC5060C}"/>
            </a:ext>
          </a:extLst>
        </xdr:cNvPr>
        <xdr:cNvSpPr txBox="1"/>
      </xdr:nvSpPr>
      <xdr:spPr>
        <a:xfrm>
          <a:off x="11900544" y="100742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90912</xdr:rowOff>
    </xdr:from>
    <xdr:ext cx="405111" cy="259045"/>
    <xdr:sp macro="" textlink="">
      <xdr:nvSpPr>
        <xdr:cNvPr id="561" name="n_4aveValue【学校施設】&#10;有形固定資産減価償却率">
          <a:extLst>
            <a:ext uri="{FF2B5EF4-FFF2-40B4-BE49-F238E27FC236}">
              <a16:creationId xmlns:a16="http://schemas.microsoft.com/office/drawing/2014/main" id="{3E24910B-35E1-4CFA-9AF8-EA6410C75F85}"/>
            </a:ext>
          </a:extLst>
        </xdr:cNvPr>
        <xdr:cNvSpPr txBox="1"/>
      </xdr:nvSpPr>
      <xdr:spPr>
        <a:xfrm>
          <a:off x="11102984" y="10149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140805</xdr:rowOff>
    </xdr:from>
    <xdr:ext cx="405111" cy="259045"/>
    <xdr:sp macro="" textlink="">
      <xdr:nvSpPr>
        <xdr:cNvPr id="562" name="n_1mainValue【学校施設】&#10;有形固定資産減価償却率">
          <a:extLst>
            <a:ext uri="{FF2B5EF4-FFF2-40B4-BE49-F238E27FC236}">
              <a16:creationId xmlns:a16="http://schemas.microsoft.com/office/drawing/2014/main" id="{D8CBD6F7-5106-4BCF-966F-9E780A14051C}"/>
            </a:ext>
          </a:extLst>
        </xdr:cNvPr>
        <xdr:cNvSpPr txBox="1"/>
      </xdr:nvSpPr>
      <xdr:spPr>
        <a:xfrm>
          <a:off x="13437244" y="96962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37936</xdr:rowOff>
    </xdr:from>
    <xdr:ext cx="405111" cy="259045"/>
    <xdr:sp macro="" textlink="">
      <xdr:nvSpPr>
        <xdr:cNvPr id="563" name="n_2mainValue【学校施設】&#10;有形固定資産減価償却率">
          <a:extLst>
            <a:ext uri="{FF2B5EF4-FFF2-40B4-BE49-F238E27FC236}">
              <a16:creationId xmlns:a16="http://schemas.microsoft.com/office/drawing/2014/main" id="{DC2E5F59-4F41-4C0A-BC9A-0A0431A96F47}"/>
            </a:ext>
          </a:extLst>
        </xdr:cNvPr>
        <xdr:cNvSpPr txBox="1"/>
      </xdr:nvSpPr>
      <xdr:spPr>
        <a:xfrm>
          <a:off x="12675244" y="97610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15076</xdr:rowOff>
    </xdr:from>
    <xdr:ext cx="405111" cy="259045"/>
    <xdr:sp macro="" textlink="">
      <xdr:nvSpPr>
        <xdr:cNvPr id="564" name="n_3mainValue【学校施設】&#10;有形固定資産減価償却率">
          <a:extLst>
            <a:ext uri="{FF2B5EF4-FFF2-40B4-BE49-F238E27FC236}">
              <a16:creationId xmlns:a16="http://schemas.microsoft.com/office/drawing/2014/main" id="{B983D44C-75AD-4C16-B6BA-7BCE36CAB0F5}"/>
            </a:ext>
          </a:extLst>
        </xdr:cNvPr>
        <xdr:cNvSpPr txBox="1"/>
      </xdr:nvSpPr>
      <xdr:spPr>
        <a:xfrm>
          <a:off x="11900544" y="97381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106515</xdr:rowOff>
    </xdr:from>
    <xdr:ext cx="405111" cy="259045"/>
    <xdr:sp macro="" textlink="">
      <xdr:nvSpPr>
        <xdr:cNvPr id="565" name="n_4mainValue【学校施設】&#10;有形固定資産減価償却率">
          <a:extLst>
            <a:ext uri="{FF2B5EF4-FFF2-40B4-BE49-F238E27FC236}">
              <a16:creationId xmlns:a16="http://schemas.microsoft.com/office/drawing/2014/main" id="{710E497A-B962-4048-AB2E-3E675A34487D}"/>
            </a:ext>
          </a:extLst>
        </xdr:cNvPr>
        <xdr:cNvSpPr txBox="1"/>
      </xdr:nvSpPr>
      <xdr:spPr>
        <a:xfrm>
          <a:off x="11102984" y="98296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6" name="正方形/長方形 565">
          <a:extLst>
            <a:ext uri="{FF2B5EF4-FFF2-40B4-BE49-F238E27FC236}">
              <a16:creationId xmlns:a16="http://schemas.microsoft.com/office/drawing/2014/main" id="{6F0D99E5-2740-4F68-8159-2B7D6C668A75}"/>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7" name="正方形/長方形 566">
          <a:extLst>
            <a:ext uri="{FF2B5EF4-FFF2-40B4-BE49-F238E27FC236}">
              <a16:creationId xmlns:a16="http://schemas.microsoft.com/office/drawing/2014/main" id="{DC557220-D8AA-4559-AE3A-A740CDEB0C1B}"/>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8" name="正方形/長方形 567">
          <a:extLst>
            <a:ext uri="{FF2B5EF4-FFF2-40B4-BE49-F238E27FC236}">
              <a16:creationId xmlns:a16="http://schemas.microsoft.com/office/drawing/2014/main" id="{FF9D12F1-E648-4CA5-9B11-FF704E2D3069}"/>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9" name="正方形/長方形 568">
          <a:extLst>
            <a:ext uri="{FF2B5EF4-FFF2-40B4-BE49-F238E27FC236}">
              <a16:creationId xmlns:a16="http://schemas.microsoft.com/office/drawing/2014/main" id="{78002EA0-6FAD-4417-9493-C0645D0B7533}"/>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0" name="正方形/長方形 569">
          <a:extLst>
            <a:ext uri="{FF2B5EF4-FFF2-40B4-BE49-F238E27FC236}">
              <a16:creationId xmlns:a16="http://schemas.microsoft.com/office/drawing/2014/main" id="{73CC6FE9-C47D-482B-9C62-BA76012A9230}"/>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1" name="正方形/長方形 570">
          <a:extLst>
            <a:ext uri="{FF2B5EF4-FFF2-40B4-BE49-F238E27FC236}">
              <a16:creationId xmlns:a16="http://schemas.microsoft.com/office/drawing/2014/main" id="{DF860221-2A7C-4B6F-8533-A535A51C2E54}"/>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2" name="正方形/長方形 571">
          <a:extLst>
            <a:ext uri="{FF2B5EF4-FFF2-40B4-BE49-F238E27FC236}">
              <a16:creationId xmlns:a16="http://schemas.microsoft.com/office/drawing/2014/main" id="{9F09BFC6-9E89-458D-850A-0FE9DB4829ED}"/>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3" name="正方形/長方形 572">
          <a:extLst>
            <a:ext uri="{FF2B5EF4-FFF2-40B4-BE49-F238E27FC236}">
              <a16:creationId xmlns:a16="http://schemas.microsoft.com/office/drawing/2014/main" id="{3D54A8E3-BC56-4FD3-B953-A1031EE54EDE}"/>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4" name="テキスト ボックス 573">
          <a:extLst>
            <a:ext uri="{FF2B5EF4-FFF2-40B4-BE49-F238E27FC236}">
              <a16:creationId xmlns:a16="http://schemas.microsoft.com/office/drawing/2014/main" id="{2D86C19A-E885-4D8D-9CC8-A37953C2D47B}"/>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5" name="直線コネクタ 574">
          <a:extLst>
            <a:ext uri="{FF2B5EF4-FFF2-40B4-BE49-F238E27FC236}">
              <a16:creationId xmlns:a16="http://schemas.microsoft.com/office/drawing/2014/main" id="{5885E8F0-92AF-41FF-9E3C-767D81407B05}"/>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6" name="テキスト ボックス 575">
          <a:extLst>
            <a:ext uri="{FF2B5EF4-FFF2-40B4-BE49-F238E27FC236}">
              <a16:creationId xmlns:a16="http://schemas.microsoft.com/office/drawing/2014/main" id="{D605AB62-C9ED-40BF-AE3B-274EAAC54D52}"/>
            </a:ext>
          </a:extLst>
        </xdr:cNvPr>
        <xdr:cNvSpPr txBox="1"/>
      </xdr:nvSpPr>
      <xdr:spPr>
        <a:xfrm>
          <a:off x="1569484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130628</xdr:rowOff>
    </xdr:from>
    <xdr:to>
      <xdr:col>120</xdr:col>
      <xdr:colOff>114300</xdr:colOff>
      <xdr:row>64</xdr:row>
      <xdr:rowOff>130628</xdr:rowOff>
    </xdr:to>
    <xdr:cxnSp macro="">
      <xdr:nvCxnSpPr>
        <xdr:cNvPr id="577" name="直線コネクタ 576">
          <a:extLst>
            <a:ext uri="{FF2B5EF4-FFF2-40B4-BE49-F238E27FC236}">
              <a16:creationId xmlns:a16="http://schemas.microsoft.com/office/drawing/2014/main" id="{377D480C-01D4-49AC-BF02-03D991149460}"/>
            </a:ext>
          </a:extLst>
        </xdr:cNvPr>
        <xdr:cNvCxnSpPr/>
      </xdr:nvCxnSpPr>
      <xdr:spPr>
        <a:xfrm>
          <a:off x="16093440" y="1085958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578" name="テキスト ボックス 577">
          <a:extLst>
            <a:ext uri="{FF2B5EF4-FFF2-40B4-BE49-F238E27FC236}">
              <a16:creationId xmlns:a16="http://schemas.microsoft.com/office/drawing/2014/main" id="{FE9C28EB-15BC-4D63-85E0-F71C47B88CB9}"/>
            </a:ext>
          </a:extLst>
        </xdr:cNvPr>
        <xdr:cNvSpPr txBox="1"/>
      </xdr:nvSpPr>
      <xdr:spPr>
        <a:xfrm>
          <a:off x="1569484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579" name="直線コネクタ 578">
          <a:extLst>
            <a:ext uri="{FF2B5EF4-FFF2-40B4-BE49-F238E27FC236}">
              <a16:creationId xmlns:a16="http://schemas.microsoft.com/office/drawing/2014/main" id="{6D473F99-DC01-40AC-993D-A446FAB76402}"/>
            </a:ext>
          </a:extLst>
        </xdr:cNvPr>
        <xdr:cNvCxnSpPr/>
      </xdr:nvCxnSpPr>
      <xdr:spPr>
        <a:xfrm>
          <a:off x="16093440" y="1054063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580" name="テキスト ボックス 579">
          <a:extLst>
            <a:ext uri="{FF2B5EF4-FFF2-40B4-BE49-F238E27FC236}">
              <a16:creationId xmlns:a16="http://schemas.microsoft.com/office/drawing/2014/main" id="{FEAD313D-6D66-4175-A74D-8449B1461486}"/>
            </a:ext>
          </a:extLst>
        </xdr:cNvPr>
        <xdr:cNvSpPr txBox="1"/>
      </xdr:nvSpPr>
      <xdr:spPr>
        <a:xfrm>
          <a:off x="15694841" y="1039841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81" name="直線コネクタ 580">
          <a:extLst>
            <a:ext uri="{FF2B5EF4-FFF2-40B4-BE49-F238E27FC236}">
              <a16:creationId xmlns:a16="http://schemas.microsoft.com/office/drawing/2014/main" id="{CB82AC1F-ABFE-4CB8-AED8-98A5E5CE1211}"/>
            </a:ext>
          </a:extLst>
        </xdr:cNvPr>
        <xdr:cNvCxnSpPr/>
      </xdr:nvCxnSpPr>
      <xdr:spPr>
        <a:xfrm>
          <a:off x="16093440" y="1022168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582" name="テキスト ボックス 581">
          <a:extLst>
            <a:ext uri="{FF2B5EF4-FFF2-40B4-BE49-F238E27FC236}">
              <a16:creationId xmlns:a16="http://schemas.microsoft.com/office/drawing/2014/main" id="{686E46CA-DFE1-4C08-BCA4-DDA83F2890D2}"/>
            </a:ext>
          </a:extLst>
        </xdr:cNvPr>
        <xdr:cNvSpPr txBox="1"/>
      </xdr:nvSpPr>
      <xdr:spPr>
        <a:xfrm>
          <a:off x="15694841" y="100794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83" name="直線コネクタ 582">
          <a:extLst>
            <a:ext uri="{FF2B5EF4-FFF2-40B4-BE49-F238E27FC236}">
              <a16:creationId xmlns:a16="http://schemas.microsoft.com/office/drawing/2014/main" id="{D59A4C58-21A7-4634-A172-75A02ADF45DD}"/>
            </a:ext>
          </a:extLst>
        </xdr:cNvPr>
        <xdr:cNvCxnSpPr/>
      </xdr:nvCxnSpPr>
      <xdr:spPr>
        <a:xfrm>
          <a:off x="16093440" y="989892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584" name="テキスト ボックス 583">
          <a:extLst>
            <a:ext uri="{FF2B5EF4-FFF2-40B4-BE49-F238E27FC236}">
              <a16:creationId xmlns:a16="http://schemas.microsoft.com/office/drawing/2014/main" id="{30A70A34-11A9-48F6-A6D9-969D65CF3A4A}"/>
            </a:ext>
          </a:extLst>
        </xdr:cNvPr>
        <xdr:cNvSpPr txBox="1"/>
      </xdr:nvSpPr>
      <xdr:spPr>
        <a:xfrm>
          <a:off x="15694841" y="976051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85" name="直線コネクタ 584">
          <a:extLst>
            <a:ext uri="{FF2B5EF4-FFF2-40B4-BE49-F238E27FC236}">
              <a16:creationId xmlns:a16="http://schemas.microsoft.com/office/drawing/2014/main" id="{D2E84B6E-54EB-4641-8B5F-9F90D88D3F79}"/>
            </a:ext>
          </a:extLst>
        </xdr:cNvPr>
        <xdr:cNvCxnSpPr/>
      </xdr:nvCxnSpPr>
      <xdr:spPr>
        <a:xfrm>
          <a:off x="16093440" y="957997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586" name="テキスト ボックス 585">
          <a:extLst>
            <a:ext uri="{FF2B5EF4-FFF2-40B4-BE49-F238E27FC236}">
              <a16:creationId xmlns:a16="http://schemas.microsoft.com/office/drawing/2014/main" id="{CF6AB523-CEBB-467A-95FD-98FA0566612C}"/>
            </a:ext>
          </a:extLst>
        </xdr:cNvPr>
        <xdr:cNvSpPr txBox="1"/>
      </xdr:nvSpPr>
      <xdr:spPr>
        <a:xfrm>
          <a:off x="15694841" y="944156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87" name="直線コネクタ 586">
          <a:extLst>
            <a:ext uri="{FF2B5EF4-FFF2-40B4-BE49-F238E27FC236}">
              <a16:creationId xmlns:a16="http://schemas.microsoft.com/office/drawing/2014/main" id="{371ACB28-5AA5-4F85-A08D-A77F2E6BFAC4}"/>
            </a:ext>
          </a:extLst>
        </xdr:cNvPr>
        <xdr:cNvCxnSpPr/>
      </xdr:nvCxnSpPr>
      <xdr:spPr>
        <a:xfrm>
          <a:off x="16093440" y="926102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588" name="テキスト ボックス 587">
          <a:extLst>
            <a:ext uri="{FF2B5EF4-FFF2-40B4-BE49-F238E27FC236}">
              <a16:creationId xmlns:a16="http://schemas.microsoft.com/office/drawing/2014/main" id="{CFE450E8-66D6-4964-873E-7F399A8DA42A}"/>
            </a:ext>
          </a:extLst>
        </xdr:cNvPr>
        <xdr:cNvSpPr txBox="1"/>
      </xdr:nvSpPr>
      <xdr:spPr>
        <a:xfrm>
          <a:off x="15694841" y="912260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9" name="直線コネクタ 588">
          <a:extLst>
            <a:ext uri="{FF2B5EF4-FFF2-40B4-BE49-F238E27FC236}">
              <a16:creationId xmlns:a16="http://schemas.microsoft.com/office/drawing/2014/main" id="{E4A890E0-95A0-41B0-B5B3-B085CD774576}"/>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90" name="テキスト ボックス 589">
          <a:extLst>
            <a:ext uri="{FF2B5EF4-FFF2-40B4-BE49-F238E27FC236}">
              <a16:creationId xmlns:a16="http://schemas.microsoft.com/office/drawing/2014/main" id="{50622A69-B3F5-4208-998E-B6A847405EF6}"/>
            </a:ext>
          </a:extLst>
        </xdr:cNvPr>
        <xdr:cNvSpPr txBox="1"/>
      </xdr:nvSpPr>
      <xdr:spPr>
        <a:xfrm>
          <a:off x="1569484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1" name="【学校施設】&#10;一人当たり面積グラフ枠">
          <a:extLst>
            <a:ext uri="{FF2B5EF4-FFF2-40B4-BE49-F238E27FC236}">
              <a16:creationId xmlns:a16="http://schemas.microsoft.com/office/drawing/2014/main" id="{7D1B355D-8874-4002-9189-D249A76A583A}"/>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76744</xdr:rowOff>
    </xdr:from>
    <xdr:to>
      <xdr:col>116</xdr:col>
      <xdr:colOff>62864</xdr:colOff>
      <xdr:row>64</xdr:row>
      <xdr:rowOff>19594</xdr:rowOff>
    </xdr:to>
    <xdr:cxnSp macro="">
      <xdr:nvCxnSpPr>
        <xdr:cNvPr id="592" name="直線コネクタ 591">
          <a:extLst>
            <a:ext uri="{FF2B5EF4-FFF2-40B4-BE49-F238E27FC236}">
              <a16:creationId xmlns:a16="http://schemas.microsoft.com/office/drawing/2014/main" id="{7834E2B7-5833-4F38-A295-4A405A566309}"/>
            </a:ext>
          </a:extLst>
        </xdr:cNvPr>
        <xdr:cNvCxnSpPr/>
      </xdr:nvCxnSpPr>
      <xdr:spPr>
        <a:xfrm flipV="1">
          <a:off x="19509104" y="9296944"/>
          <a:ext cx="0" cy="14516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23421</xdr:rowOff>
    </xdr:from>
    <xdr:ext cx="469744" cy="259045"/>
    <xdr:sp macro="" textlink="">
      <xdr:nvSpPr>
        <xdr:cNvPr id="593" name="【学校施設】&#10;一人当たり面積最小値テキスト">
          <a:extLst>
            <a:ext uri="{FF2B5EF4-FFF2-40B4-BE49-F238E27FC236}">
              <a16:creationId xmlns:a16="http://schemas.microsoft.com/office/drawing/2014/main" id="{CCF02D2D-9571-4BC0-8565-839325740A3A}"/>
            </a:ext>
          </a:extLst>
        </xdr:cNvPr>
        <xdr:cNvSpPr txBox="1"/>
      </xdr:nvSpPr>
      <xdr:spPr>
        <a:xfrm>
          <a:off x="19547840" y="107523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19594</xdr:rowOff>
    </xdr:from>
    <xdr:to>
      <xdr:col>116</xdr:col>
      <xdr:colOff>152400</xdr:colOff>
      <xdr:row>64</xdr:row>
      <xdr:rowOff>19594</xdr:rowOff>
    </xdr:to>
    <xdr:cxnSp macro="">
      <xdr:nvCxnSpPr>
        <xdr:cNvPr id="594" name="直線コネクタ 593">
          <a:extLst>
            <a:ext uri="{FF2B5EF4-FFF2-40B4-BE49-F238E27FC236}">
              <a16:creationId xmlns:a16="http://schemas.microsoft.com/office/drawing/2014/main" id="{AB753F74-B20A-4466-B086-00550A1BB5B7}"/>
            </a:ext>
          </a:extLst>
        </xdr:cNvPr>
        <xdr:cNvCxnSpPr/>
      </xdr:nvCxnSpPr>
      <xdr:spPr>
        <a:xfrm>
          <a:off x="19443700" y="1074855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23421</xdr:rowOff>
    </xdr:from>
    <xdr:ext cx="469744" cy="259045"/>
    <xdr:sp macro="" textlink="">
      <xdr:nvSpPr>
        <xdr:cNvPr id="595" name="【学校施設】&#10;一人当たり面積最大値テキスト">
          <a:extLst>
            <a:ext uri="{FF2B5EF4-FFF2-40B4-BE49-F238E27FC236}">
              <a16:creationId xmlns:a16="http://schemas.microsoft.com/office/drawing/2014/main" id="{7FEAFFA2-7D38-4029-AC4A-1FBCF16E1F2D}"/>
            </a:ext>
          </a:extLst>
        </xdr:cNvPr>
        <xdr:cNvSpPr txBox="1"/>
      </xdr:nvSpPr>
      <xdr:spPr>
        <a:xfrm>
          <a:off x="19547840" y="90759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76744</xdr:rowOff>
    </xdr:from>
    <xdr:to>
      <xdr:col>116</xdr:col>
      <xdr:colOff>152400</xdr:colOff>
      <xdr:row>55</xdr:row>
      <xdr:rowOff>76744</xdr:rowOff>
    </xdr:to>
    <xdr:cxnSp macro="">
      <xdr:nvCxnSpPr>
        <xdr:cNvPr id="596" name="直線コネクタ 595">
          <a:extLst>
            <a:ext uri="{FF2B5EF4-FFF2-40B4-BE49-F238E27FC236}">
              <a16:creationId xmlns:a16="http://schemas.microsoft.com/office/drawing/2014/main" id="{C0DCE61F-1BEA-4BD6-B8E4-DECE6AFEC38D}"/>
            </a:ext>
          </a:extLst>
        </xdr:cNvPr>
        <xdr:cNvCxnSpPr/>
      </xdr:nvCxnSpPr>
      <xdr:spPr>
        <a:xfrm>
          <a:off x="19443700" y="929694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58</xdr:row>
      <xdr:rowOff>164210</xdr:rowOff>
    </xdr:from>
    <xdr:ext cx="469744" cy="259045"/>
    <xdr:sp macro="" textlink="">
      <xdr:nvSpPr>
        <xdr:cNvPr id="597" name="【学校施設】&#10;一人当たり面積平均値テキスト">
          <a:extLst>
            <a:ext uri="{FF2B5EF4-FFF2-40B4-BE49-F238E27FC236}">
              <a16:creationId xmlns:a16="http://schemas.microsoft.com/office/drawing/2014/main" id="{936C958B-059E-45D1-884D-78F177619C30}"/>
            </a:ext>
          </a:extLst>
        </xdr:cNvPr>
        <xdr:cNvSpPr txBox="1"/>
      </xdr:nvSpPr>
      <xdr:spPr>
        <a:xfrm>
          <a:off x="19547840" y="988733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141333</xdr:rowOff>
    </xdr:from>
    <xdr:to>
      <xdr:col>116</xdr:col>
      <xdr:colOff>114300</xdr:colOff>
      <xdr:row>60</xdr:row>
      <xdr:rowOff>71483</xdr:rowOff>
    </xdr:to>
    <xdr:sp macro="" textlink="">
      <xdr:nvSpPr>
        <xdr:cNvPr id="598" name="フローチャート: 判断 597">
          <a:extLst>
            <a:ext uri="{FF2B5EF4-FFF2-40B4-BE49-F238E27FC236}">
              <a16:creationId xmlns:a16="http://schemas.microsoft.com/office/drawing/2014/main" id="{8937FC3F-2D59-4FD8-A73D-B97DF9202BF2}"/>
            </a:ext>
          </a:extLst>
        </xdr:cNvPr>
        <xdr:cNvSpPr/>
      </xdr:nvSpPr>
      <xdr:spPr>
        <a:xfrm>
          <a:off x="19458940" y="1003209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59</xdr:row>
      <xdr:rowOff>154396</xdr:rowOff>
    </xdr:from>
    <xdr:to>
      <xdr:col>112</xdr:col>
      <xdr:colOff>38100</xdr:colOff>
      <xdr:row>60</xdr:row>
      <xdr:rowOff>84546</xdr:rowOff>
    </xdr:to>
    <xdr:sp macro="" textlink="">
      <xdr:nvSpPr>
        <xdr:cNvPr id="599" name="フローチャート: 判断 598">
          <a:extLst>
            <a:ext uri="{FF2B5EF4-FFF2-40B4-BE49-F238E27FC236}">
              <a16:creationId xmlns:a16="http://schemas.microsoft.com/office/drawing/2014/main" id="{30EA7B88-6808-4B49-AB53-3BE26C9146DC}"/>
            </a:ext>
          </a:extLst>
        </xdr:cNvPr>
        <xdr:cNvSpPr/>
      </xdr:nvSpPr>
      <xdr:spPr>
        <a:xfrm>
          <a:off x="18735040" y="1004515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59</xdr:row>
      <xdr:rowOff>165281</xdr:rowOff>
    </xdr:from>
    <xdr:to>
      <xdr:col>107</xdr:col>
      <xdr:colOff>101600</xdr:colOff>
      <xdr:row>60</xdr:row>
      <xdr:rowOff>95431</xdr:rowOff>
    </xdr:to>
    <xdr:sp macro="" textlink="">
      <xdr:nvSpPr>
        <xdr:cNvPr id="600" name="フローチャート: 判断 599">
          <a:extLst>
            <a:ext uri="{FF2B5EF4-FFF2-40B4-BE49-F238E27FC236}">
              <a16:creationId xmlns:a16="http://schemas.microsoft.com/office/drawing/2014/main" id="{5006DB69-0908-46AB-B73F-DCA4F2E1B679}"/>
            </a:ext>
          </a:extLst>
        </xdr:cNvPr>
        <xdr:cNvSpPr/>
      </xdr:nvSpPr>
      <xdr:spPr>
        <a:xfrm>
          <a:off x="17937480" y="1005604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59</xdr:row>
      <xdr:rowOff>163104</xdr:rowOff>
    </xdr:from>
    <xdr:to>
      <xdr:col>102</xdr:col>
      <xdr:colOff>165100</xdr:colOff>
      <xdr:row>60</xdr:row>
      <xdr:rowOff>93254</xdr:rowOff>
    </xdr:to>
    <xdr:sp macro="" textlink="">
      <xdr:nvSpPr>
        <xdr:cNvPr id="601" name="フローチャート: 判断 600">
          <a:extLst>
            <a:ext uri="{FF2B5EF4-FFF2-40B4-BE49-F238E27FC236}">
              <a16:creationId xmlns:a16="http://schemas.microsoft.com/office/drawing/2014/main" id="{4856886E-507B-4A76-B13F-2388275DBF00}"/>
            </a:ext>
          </a:extLst>
        </xdr:cNvPr>
        <xdr:cNvSpPr/>
      </xdr:nvSpPr>
      <xdr:spPr>
        <a:xfrm>
          <a:off x="17162780" y="1005386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7983</xdr:rowOff>
    </xdr:from>
    <xdr:to>
      <xdr:col>98</xdr:col>
      <xdr:colOff>38100</xdr:colOff>
      <xdr:row>60</xdr:row>
      <xdr:rowOff>109583</xdr:rowOff>
    </xdr:to>
    <xdr:sp macro="" textlink="">
      <xdr:nvSpPr>
        <xdr:cNvPr id="602" name="フローチャート: 判断 601">
          <a:extLst>
            <a:ext uri="{FF2B5EF4-FFF2-40B4-BE49-F238E27FC236}">
              <a16:creationId xmlns:a16="http://schemas.microsoft.com/office/drawing/2014/main" id="{14FEB942-6799-4CDA-8E78-A94C292883FB}"/>
            </a:ext>
          </a:extLst>
        </xdr:cNvPr>
        <xdr:cNvSpPr/>
      </xdr:nvSpPr>
      <xdr:spPr>
        <a:xfrm>
          <a:off x="16388080" y="1006638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8BFF3AE0-340F-44C9-A339-973D17125581}"/>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86DBC742-9D24-4034-8ABC-BC07CC7BE083}"/>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65245672-5D32-472D-9937-DED3A29B9A49}"/>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6" name="テキスト ボックス 605">
          <a:extLst>
            <a:ext uri="{FF2B5EF4-FFF2-40B4-BE49-F238E27FC236}">
              <a16:creationId xmlns:a16="http://schemas.microsoft.com/office/drawing/2014/main" id="{5D3028AF-2A52-420D-96EF-F76AB0A921EB}"/>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7" name="テキスト ボックス 606">
          <a:extLst>
            <a:ext uri="{FF2B5EF4-FFF2-40B4-BE49-F238E27FC236}">
              <a16:creationId xmlns:a16="http://schemas.microsoft.com/office/drawing/2014/main" id="{E87A08AF-7EB3-4D63-B064-6F46F8053723}"/>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21590</xdr:rowOff>
    </xdr:from>
    <xdr:to>
      <xdr:col>116</xdr:col>
      <xdr:colOff>114300</xdr:colOff>
      <xdr:row>61</xdr:row>
      <xdr:rowOff>123190</xdr:rowOff>
    </xdr:to>
    <xdr:sp macro="" textlink="">
      <xdr:nvSpPr>
        <xdr:cNvPr id="608" name="楕円 607">
          <a:extLst>
            <a:ext uri="{FF2B5EF4-FFF2-40B4-BE49-F238E27FC236}">
              <a16:creationId xmlns:a16="http://schemas.microsoft.com/office/drawing/2014/main" id="{5B2F2F6A-2D85-4857-8011-919DCE6C3A17}"/>
            </a:ext>
          </a:extLst>
        </xdr:cNvPr>
        <xdr:cNvSpPr/>
      </xdr:nvSpPr>
      <xdr:spPr>
        <a:xfrm>
          <a:off x="19458940" y="10247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17</xdr:rowOff>
    </xdr:from>
    <xdr:ext cx="469744" cy="259045"/>
    <xdr:sp macro="" textlink="">
      <xdr:nvSpPr>
        <xdr:cNvPr id="609" name="【学校施設】&#10;一人当たり面積該当値テキスト">
          <a:extLst>
            <a:ext uri="{FF2B5EF4-FFF2-40B4-BE49-F238E27FC236}">
              <a16:creationId xmlns:a16="http://schemas.microsoft.com/office/drawing/2014/main" id="{D7130B1D-AABB-4A50-B7AC-0C398B146C60}"/>
            </a:ext>
          </a:extLst>
        </xdr:cNvPr>
        <xdr:cNvSpPr txBox="1"/>
      </xdr:nvSpPr>
      <xdr:spPr>
        <a:xfrm>
          <a:off x="19547840" y="10226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25944</xdr:rowOff>
    </xdr:from>
    <xdr:to>
      <xdr:col>112</xdr:col>
      <xdr:colOff>38100</xdr:colOff>
      <xdr:row>61</xdr:row>
      <xdr:rowOff>127544</xdr:rowOff>
    </xdr:to>
    <xdr:sp macro="" textlink="">
      <xdr:nvSpPr>
        <xdr:cNvPr id="610" name="楕円 609">
          <a:extLst>
            <a:ext uri="{FF2B5EF4-FFF2-40B4-BE49-F238E27FC236}">
              <a16:creationId xmlns:a16="http://schemas.microsoft.com/office/drawing/2014/main" id="{016E80D5-4149-45A1-A34B-83D5D54BE173}"/>
            </a:ext>
          </a:extLst>
        </xdr:cNvPr>
        <xdr:cNvSpPr/>
      </xdr:nvSpPr>
      <xdr:spPr>
        <a:xfrm>
          <a:off x="18735040" y="1025198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72390</xdr:rowOff>
    </xdr:from>
    <xdr:to>
      <xdr:col>116</xdr:col>
      <xdr:colOff>63500</xdr:colOff>
      <xdr:row>61</xdr:row>
      <xdr:rowOff>76744</xdr:rowOff>
    </xdr:to>
    <xdr:cxnSp macro="">
      <xdr:nvCxnSpPr>
        <xdr:cNvPr id="611" name="直線コネクタ 610">
          <a:extLst>
            <a:ext uri="{FF2B5EF4-FFF2-40B4-BE49-F238E27FC236}">
              <a16:creationId xmlns:a16="http://schemas.microsoft.com/office/drawing/2014/main" id="{514BBEAF-3B02-417A-83B3-ACA31C5116A8}"/>
            </a:ext>
          </a:extLst>
        </xdr:cNvPr>
        <xdr:cNvCxnSpPr/>
      </xdr:nvCxnSpPr>
      <xdr:spPr>
        <a:xfrm flipV="1">
          <a:off x="18778220" y="10298430"/>
          <a:ext cx="731520" cy="43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45538</xdr:rowOff>
    </xdr:from>
    <xdr:to>
      <xdr:col>107</xdr:col>
      <xdr:colOff>101600</xdr:colOff>
      <xdr:row>61</xdr:row>
      <xdr:rowOff>147138</xdr:rowOff>
    </xdr:to>
    <xdr:sp macro="" textlink="">
      <xdr:nvSpPr>
        <xdr:cNvPr id="612" name="楕円 611">
          <a:extLst>
            <a:ext uri="{FF2B5EF4-FFF2-40B4-BE49-F238E27FC236}">
              <a16:creationId xmlns:a16="http://schemas.microsoft.com/office/drawing/2014/main" id="{64E4EC34-EAA8-491D-A6E3-6C8A8BDC2B8F}"/>
            </a:ext>
          </a:extLst>
        </xdr:cNvPr>
        <xdr:cNvSpPr/>
      </xdr:nvSpPr>
      <xdr:spPr>
        <a:xfrm>
          <a:off x="17937480" y="10271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76744</xdr:rowOff>
    </xdr:from>
    <xdr:to>
      <xdr:col>111</xdr:col>
      <xdr:colOff>177800</xdr:colOff>
      <xdr:row>61</xdr:row>
      <xdr:rowOff>96338</xdr:rowOff>
    </xdr:to>
    <xdr:cxnSp macro="">
      <xdr:nvCxnSpPr>
        <xdr:cNvPr id="613" name="直線コネクタ 612">
          <a:extLst>
            <a:ext uri="{FF2B5EF4-FFF2-40B4-BE49-F238E27FC236}">
              <a16:creationId xmlns:a16="http://schemas.microsoft.com/office/drawing/2014/main" id="{E1EE2E6C-EB87-4012-BA2B-59BDBA745EB4}"/>
            </a:ext>
          </a:extLst>
        </xdr:cNvPr>
        <xdr:cNvCxnSpPr/>
      </xdr:nvCxnSpPr>
      <xdr:spPr>
        <a:xfrm flipV="1">
          <a:off x="17988280" y="10302784"/>
          <a:ext cx="78994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48804</xdr:rowOff>
    </xdr:from>
    <xdr:to>
      <xdr:col>102</xdr:col>
      <xdr:colOff>165100</xdr:colOff>
      <xdr:row>61</xdr:row>
      <xdr:rowOff>150404</xdr:rowOff>
    </xdr:to>
    <xdr:sp macro="" textlink="">
      <xdr:nvSpPr>
        <xdr:cNvPr id="614" name="楕円 613">
          <a:extLst>
            <a:ext uri="{FF2B5EF4-FFF2-40B4-BE49-F238E27FC236}">
              <a16:creationId xmlns:a16="http://schemas.microsoft.com/office/drawing/2014/main" id="{14C4D128-94D9-4C5D-99E3-11C2B94B674E}"/>
            </a:ext>
          </a:extLst>
        </xdr:cNvPr>
        <xdr:cNvSpPr/>
      </xdr:nvSpPr>
      <xdr:spPr>
        <a:xfrm>
          <a:off x="17162780" y="10274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96338</xdr:rowOff>
    </xdr:from>
    <xdr:to>
      <xdr:col>107</xdr:col>
      <xdr:colOff>50800</xdr:colOff>
      <xdr:row>61</xdr:row>
      <xdr:rowOff>99604</xdr:rowOff>
    </xdr:to>
    <xdr:cxnSp macro="">
      <xdr:nvCxnSpPr>
        <xdr:cNvPr id="615" name="直線コネクタ 614">
          <a:extLst>
            <a:ext uri="{FF2B5EF4-FFF2-40B4-BE49-F238E27FC236}">
              <a16:creationId xmlns:a16="http://schemas.microsoft.com/office/drawing/2014/main" id="{34BD69B3-B31F-417E-82E3-AAC4663427E2}"/>
            </a:ext>
          </a:extLst>
        </xdr:cNvPr>
        <xdr:cNvCxnSpPr/>
      </xdr:nvCxnSpPr>
      <xdr:spPr>
        <a:xfrm flipV="1">
          <a:off x="17213580" y="10322378"/>
          <a:ext cx="7747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40096</xdr:rowOff>
    </xdr:from>
    <xdr:to>
      <xdr:col>98</xdr:col>
      <xdr:colOff>38100</xdr:colOff>
      <xdr:row>61</xdr:row>
      <xdr:rowOff>141696</xdr:rowOff>
    </xdr:to>
    <xdr:sp macro="" textlink="">
      <xdr:nvSpPr>
        <xdr:cNvPr id="616" name="楕円 615">
          <a:extLst>
            <a:ext uri="{FF2B5EF4-FFF2-40B4-BE49-F238E27FC236}">
              <a16:creationId xmlns:a16="http://schemas.microsoft.com/office/drawing/2014/main" id="{E3532863-D69D-442F-9674-0D9DEB2C2B59}"/>
            </a:ext>
          </a:extLst>
        </xdr:cNvPr>
        <xdr:cNvSpPr/>
      </xdr:nvSpPr>
      <xdr:spPr>
        <a:xfrm>
          <a:off x="16388080" y="1026613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90896</xdr:rowOff>
    </xdr:from>
    <xdr:to>
      <xdr:col>102</xdr:col>
      <xdr:colOff>114300</xdr:colOff>
      <xdr:row>61</xdr:row>
      <xdr:rowOff>99604</xdr:rowOff>
    </xdr:to>
    <xdr:cxnSp macro="">
      <xdr:nvCxnSpPr>
        <xdr:cNvPr id="617" name="直線コネクタ 616">
          <a:extLst>
            <a:ext uri="{FF2B5EF4-FFF2-40B4-BE49-F238E27FC236}">
              <a16:creationId xmlns:a16="http://schemas.microsoft.com/office/drawing/2014/main" id="{0E9191BA-4047-4A18-8984-37AD0AABDF02}"/>
            </a:ext>
          </a:extLst>
        </xdr:cNvPr>
        <xdr:cNvCxnSpPr/>
      </xdr:nvCxnSpPr>
      <xdr:spPr>
        <a:xfrm>
          <a:off x="16431260" y="10316936"/>
          <a:ext cx="782320" cy="8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58</xdr:row>
      <xdr:rowOff>101073</xdr:rowOff>
    </xdr:from>
    <xdr:ext cx="469744" cy="259045"/>
    <xdr:sp macro="" textlink="">
      <xdr:nvSpPr>
        <xdr:cNvPr id="618" name="n_1aveValue【学校施設】&#10;一人当たり面積">
          <a:extLst>
            <a:ext uri="{FF2B5EF4-FFF2-40B4-BE49-F238E27FC236}">
              <a16:creationId xmlns:a16="http://schemas.microsoft.com/office/drawing/2014/main" id="{F93B4185-212B-470A-B298-43B275D7924C}"/>
            </a:ext>
          </a:extLst>
        </xdr:cNvPr>
        <xdr:cNvSpPr txBox="1"/>
      </xdr:nvSpPr>
      <xdr:spPr>
        <a:xfrm>
          <a:off x="18561127" y="9824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58</xdr:row>
      <xdr:rowOff>111958</xdr:rowOff>
    </xdr:from>
    <xdr:ext cx="469744" cy="259045"/>
    <xdr:sp macro="" textlink="">
      <xdr:nvSpPr>
        <xdr:cNvPr id="619" name="n_2aveValue【学校施設】&#10;一人当たり面積">
          <a:extLst>
            <a:ext uri="{FF2B5EF4-FFF2-40B4-BE49-F238E27FC236}">
              <a16:creationId xmlns:a16="http://schemas.microsoft.com/office/drawing/2014/main" id="{B7DA69D4-E9C6-480D-8C6B-9A6EDA7A3F61}"/>
            </a:ext>
          </a:extLst>
        </xdr:cNvPr>
        <xdr:cNvSpPr txBox="1"/>
      </xdr:nvSpPr>
      <xdr:spPr>
        <a:xfrm>
          <a:off x="17776267" y="98350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58</xdr:row>
      <xdr:rowOff>109781</xdr:rowOff>
    </xdr:from>
    <xdr:ext cx="469744" cy="259045"/>
    <xdr:sp macro="" textlink="">
      <xdr:nvSpPr>
        <xdr:cNvPr id="620" name="n_3aveValue【学校施設】&#10;一人当たり面積">
          <a:extLst>
            <a:ext uri="{FF2B5EF4-FFF2-40B4-BE49-F238E27FC236}">
              <a16:creationId xmlns:a16="http://schemas.microsoft.com/office/drawing/2014/main" id="{B5E0959B-2AF1-44BB-B174-0880761294EB}"/>
            </a:ext>
          </a:extLst>
        </xdr:cNvPr>
        <xdr:cNvSpPr txBox="1"/>
      </xdr:nvSpPr>
      <xdr:spPr>
        <a:xfrm>
          <a:off x="17001567" y="98329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58</xdr:row>
      <xdr:rowOff>126110</xdr:rowOff>
    </xdr:from>
    <xdr:ext cx="469744" cy="259045"/>
    <xdr:sp macro="" textlink="">
      <xdr:nvSpPr>
        <xdr:cNvPr id="621" name="n_4aveValue【学校施設】&#10;一人当たり面積">
          <a:extLst>
            <a:ext uri="{FF2B5EF4-FFF2-40B4-BE49-F238E27FC236}">
              <a16:creationId xmlns:a16="http://schemas.microsoft.com/office/drawing/2014/main" id="{5BFC2868-3EAD-4B3E-AD5A-63CB356D8027}"/>
            </a:ext>
          </a:extLst>
        </xdr:cNvPr>
        <xdr:cNvSpPr txBox="1"/>
      </xdr:nvSpPr>
      <xdr:spPr>
        <a:xfrm>
          <a:off x="16226867" y="98492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61</xdr:row>
      <xdr:rowOff>118671</xdr:rowOff>
    </xdr:from>
    <xdr:ext cx="469744" cy="259045"/>
    <xdr:sp macro="" textlink="">
      <xdr:nvSpPr>
        <xdr:cNvPr id="622" name="n_1mainValue【学校施設】&#10;一人当たり面積">
          <a:extLst>
            <a:ext uri="{FF2B5EF4-FFF2-40B4-BE49-F238E27FC236}">
              <a16:creationId xmlns:a16="http://schemas.microsoft.com/office/drawing/2014/main" id="{CFBF19E6-1D48-4877-A24E-577D501ABBBA}"/>
            </a:ext>
          </a:extLst>
        </xdr:cNvPr>
        <xdr:cNvSpPr txBox="1"/>
      </xdr:nvSpPr>
      <xdr:spPr>
        <a:xfrm>
          <a:off x="18561127" y="103447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138265</xdr:rowOff>
    </xdr:from>
    <xdr:ext cx="469744" cy="259045"/>
    <xdr:sp macro="" textlink="">
      <xdr:nvSpPr>
        <xdr:cNvPr id="623" name="n_2mainValue【学校施設】&#10;一人当たり面積">
          <a:extLst>
            <a:ext uri="{FF2B5EF4-FFF2-40B4-BE49-F238E27FC236}">
              <a16:creationId xmlns:a16="http://schemas.microsoft.com/office/drawing/2014/main" id="{92FDFAFA-391B-465B-884C-8854B9742F3A}"/>
            </a:ext>
          </a:extLst>
        </xdr:cNvPr>
        <xdr:cNvSpPr txBox="1"/>
      </xdr:nvSpPr>
      <xdr:spPr>
        <a:xfrm>
          <a:off x="17776267" y="103643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141531</xdr:rowOff>
    </xdr:from>
    <xdr:ext cx="469744" cy="259045"/>
    <xdr:sp macro="" textlink="">
      <xdr:nvSpPr>
        <xdr:cNvPr id="624" name="n_3mainValue【学校施設】&#10;一人当たり面積">
          <a:extLst>
            <a:ext uri="{FF2B5EF4-FFF2-40B4-BE49-F238E27FC236}">
              <a16:creationId xmlns:a16="http://schemas.microsoft.com/office/drawing/2014/main" id="{C29F270A-A00F-4E27-9F50-2B523AF3E4A5}"/>
            </a:ext>
          </a:extLst>
        </xdr:cNvPr>
        <xdr:cNvSpPr txBox="1"/>
      </xdr:nvSpPr>
      <xdr:spPr>
        <a:xfrm>
          <a:off x="17001567" y="103675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132823</xdr:rowOff>
    </xdr:from>
    <xdr:ext cx="469744" cy="259045"/>
    <xdr:sp macro="" textlink="">
      <xdr:nvSpPr>
        <xdr:cNvPr id="625" name="n_4mainValue【学校施設】&#10;一人当たり面積">
          <a:extLst>
            <a:ext uri="{FF2B5EF4-FFF2-40B4-BE49-F238E27FC236}">
              <a16:creationId xmlns:a16="http://schemas.microsoft.com/office/drawing/2014/main" id="{E2C1F87F-6715-4726-B9D4-A527F3F393E7}"/>
            </a:ext>
          </a:extLst>
        </xdr:cNvPr>
        <xdr:cNvSpPr txBox="1"/>
      </xdr:nvSpPr>
      <xdr:spPr>
        <a:xfrm>
          <a:off x="16226867" y="103588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6" name="正方形/長方形 625">
          <a:extLst>
            <a:ext uri="{FF2B5EF4-FFF2-40B4-BE49-F238E27FC236}">
              <a16:creationId xmlns:a16="http://schemas.microsoft.com/office/drawing/2014/main" id="{4E0A9811-6786-471C-B884-CB00AD54B286}"/>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7" name="正方形/長方形 626">
          <a:extLst>
            <a:ext uri="{FF2B5EF4-FFF2-40B4-BE49-F238E27FC236}">
              <a16:creationId xmlns:a16="http://schemas.microsoft.com/office/drawing/2014/main" id="{B3C39C24-EF51-43E0-9F08-FD1E6D5074EC}"/>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8" name="正方形/長方形 627">
          <a:extLst>
            <a:ext uri="{FF2B5EF4-FFF2-40B4-BE49-F238E27FC236}">
              <a16:creationId xmlns:a16="http://schemas.microsoft.com/office/drawing/2014/main" id="{67919AF0-9D90-453B-A2F2-852C77BA915C}"/>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9" name="正方形/長方形 628">
          <a:extLst>
            <a:ext uri="{FF2B5EF4-FFF2-40B4-BE49-F238E27FC236}">
              <a16:creationId xmlns:a16="http://schemas.microsoft.com/office/drawing/2014/main" id="{AC77D84E-37A3-4A1B-A271-D947F773DA2E}"/>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0" name="正方形/長方形 629">
          <a:extLst>
            <a:ext uri="{FF2B5EF4-FFF2-40B4-BE49-F238E27FC236}">
              <a16:creationId xmlns:a16="http://schemas.microsoft.com/office/drawing/2014/main" id="{4C17E292-5454-4EFB-8D5C-5B3A1858BD8B}"/>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1" name="正方形/長方形 630">
          <a:extLst>
            <a:ext uri="{FF2B5EF4-FFF2-40B4-BE49-F238E27FC236}">
              <a16:creationId xmlns:a16="http://schemas.microsoft.com/office/drawing/2014/main" id="{1FD28583-BE87-4A86-8119-B9E50AAB0CC8}"/>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2" name="正方形/長方形 631">
          <a:extLst>
            <a:ext uri="{FF2B5EF4-FFF2-40B4-BE49-F238E27FC236}">
              <a16:creationId xmlns:a16="http://schemas.microsoft.com/office/drawing/2014/main" id="{9AF11C3D-7FA3-44BF-963D-7D7E02ECB5F7}"/>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3" name="正方形/長方形 632">
          <a:extLst>
            <a:ext uri="{FF2B5EF4-FFF2-40B4-BE49-F238E27FC236}">
              <a16:creationId xmlns:a16="http://schemas.microsoft.com/office/drawing/2014/main" id="{E0C41802-7B7C-42D3-AA8B-0486080F6330}"/>
            </a:ext>
          </a:extLst>
        </xdr:cNvPr>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4" name="テキスト ボックス 633">
          <a:extLst>
            <a:ext uri="{FF2B5EF4-FFF2-40B4-BE49-F238E27FC236}">
              <a16:creationId xmlns:a16="http://schemas.microsoft.com/office/drawing/2014/main" id="{DD0FE144-A220-4FDA-8062-37DF7531CE6C}"/>
            </a:ext>
          </a:extLst>
        </xdr:cNvPr>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5" name="直線コネクタ 634">
          <a:extLst>
            <a:ext uri="{FF2B5EF4-FFF2-40B4-BE49-F238E27FC236}">
              <a16:creationId xmlns:a16="http://schemas.microsoft.com/office/drawing/2014/main" id="{05165871-19FF-4638-8B61-15CD81B3103D}"/>
            </a:ext>
          </a:extLst>
        </xdr:cNvPr>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6" name="テキスト ボックス 635">
          <a:extLst>
            <a:ext uri="{FF2B5EF4-FFF2-40B4-BE49-F238E27FC236}">
              <a16:creationId xmlns:a16="http://schemas.microsoft.com/office/drawing/2014/main" id="{581F184F-1469-4366-88AC-EA1E98EFF978}"/>
            </a:ext>
          </a:extLst>
        </xdr:cNvPr>
        <xdr:cNvSpPr txBox="1"/>
      </xdr:nvSpPr>
      <xdr:spPr>
        <a:xfrm>
          <a:off x="1056150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7" name="直線コネクタ 636">
          <a:extLst>
            <a:ext uri="{FF2B5EF4-FFF2-40B4-BE49-F238E27FC236}">
              <a16:creationId xmlns:a16="http://schemas.microsoft.com/office/drawing/2014/main" id="{14BDB640-95CC-49D5-B0AE-031BF1237656}"/>
            </a:ext>
          </a:extLst>
        </xdr:cNvPr>
        <xdr:cNvCxnSpPr/>
      </xdr:nvCxnSpPr>
      <xdr:spPr>
        <a:xfrm>
          <a:off x="10960100" y="145313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8" name="テキスト ボックス 637">
          <a:extLst>
            <a:ext uri="{FF2B5EF4-FFF2-40B4-BE49-F238E27FC236}">
              <a16:creationId xmlns:a16="http://schemas.microsoft.com/office/drawing/2014/main" id="{3705C888-4D7D-48E3-923E-7643E507FEAC}"/>
            </a:ext>
          </a:extLst>
        </xdr:cNvPr>
        <xdr:cNvSpPr txBox="1"/>
      </xdr:nvSpPr>
      <xdr:spPr>
        <a:xfrm>
          <a:off x="1056150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9" name="直線コネクタ 638">
          <a:extLst>
            <a:ext uri="{FF2B5EF4-FFF2-40B4-BE49-F238E27FC236}">
              <a16:creationId xmlns:a16="http://schemas.microsoft.com/office/drawing/2014/main" id="{8D24DBED-12EE-4FE2-BFFF-B364070EEF8E}"/>
            </a:ext>
          </a:extLst>
        </xdr:cNvPr>
        <xdr:cNvCxnSpPr/>
      </xdr:nvCxnSpPr>
      <xdr:spPr>
        <a:xfrm>
          <a:off x="10960100" y="141579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40" name="テキスト ボックス 639">
          <a:extLst>
            <a:ext uri="{FF2B5EF4-FFF2-40B4-BE49-F238E27FC236}">
              <a16:creationId xmlns:a16="http://schemas.microsoft.com/office/drawing/2014/main" id="{730F4FBE-451C-48FA-AA01-657F845C6878}"/>
            </a:ext>
          </a:extLst>
        </xdr:cNvPr>
        <xdr:cNvSpPr txBox="1"/>
      </xdr:nvSpPr>
      <xdr:spPr>
        <a:xfrm>
          <a:off x="1060276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41" name="直線コネクタ 640">
          <a:extLst>
            <a:ext uri="{FF2B5EF4-FFF2-40B4-BE49-F238E27FC236}">
              <a16:creationId xmlns:a16="http://schemas.microsoft.com/office/drawing/2014/main" id="{5A2AEAF4-060A-4C7C-9135-69B208FC6075}"/>
            </a:ext>
          </a:extLst>
        </xdr:cNvPr>
        <xdr:cNvCxnSpPr/>
      </xdr:nvCxnSpPr>
      <xdr:spPr>
        <a:xfrm>
          <a:off x="10960100" y="137845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42" name="テキスト ボックス 641">
          <a:extLst>
            <a:ext uri="{FF2B5EF4-FFF2-40B4-BE49-F238E27FC236}">
              <a16:creationId xmlns:a16="http://schemas.microsoft.com/office/drawing/2014/main" id="{237C0D5D-87FA-4662-BE45-BABA9C6ED9BF}"/>
            </a:ext>
          </a:extLst>
        </xdr:cNvPr>
        <xdr:cNvSpPr txBox="1"/>
      </xdr:nvSpPr>
      <xdr:spPr>
        <a:xfrm>
          <a:off x="1060276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43" name="直線コネクタ 642">
          <a:extLst>
            <a:ext uri="{FF2B5EF4-FFF2-40B4-BE49-F238E27FC236}">
              <a16:creationId xmlns:a16="http://schemas.microsoft.com/office/drawing/2014/main" id="{65D2CCA3-5CD1-4809-9222-A9BFFE4D7880}"/>
            </a:ext>
          </a:extLst>
        </xdr:cNvPr>
        <xdr:cNvCxnSpPr/>
      </xdr:nvCxnSpPr>
      <xdr:spPr>
        <a:xfrm>
          <a:off x="10960100" y="134112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44" name="テキスト ボックス 643">
          <a:extLst>
            <a:ext uri="{FF2B5EF4-FFF2-40B4-BE49-F238E27FC236}">
              <a16:creationId xmlns:a16="http://schemas.microsoft.com/office/drawing/2014/main" id="{4C8A8B48-594F-4991-98D8-4293D440B5BD}"/>
            </a:ext>
          </a:extLst>
        </xdr:cNvPr>
        <xdr:cNvSpPr txBox="1"/>
      </xdr:nvSpPr>
      <xdr:spPr>
        <a:xfrm>
          <a:off x="1060276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5" name="直線コネクタ 644">
          <a:extLst>
            <a:ext uri="{FF2B5EF4-FFF2-40B4-BE49-F238E27FC236}">
              <a16:creationId xmlns:a16="http://schemas.microsoft.com/office/drawing/2014/main" id="{44D99494-6F3C-47C4-B069-9B3F00B9829E}"/>
            </a:ext>
          </a:extLst>
        </xdr:cNvPr>
        <xdr:cNvCxnSpPr/>
      </xdr:nvCxnSpPr>
      <xdr:spPr>
        <a:xfrm>
          <a:off x="10960100" y="130416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46" name="テキスト ボックス 645">
          <a:extLst>
            <a:ext uri="{FF2B5EF4-FFF2-40B4-BE49-F238E27FC236}">
              <a16:creationId xmlns:a16="http://schemas.microsoft.com/office/drawing/2014/main" id="{F77F0ACD-11CA-4DFB-96DF-12E157EFCD06}"/>
            </a:ext>
          </a:extLst>
        </xdr:cNvPr>
        <xdr:cNvSpPr txBox="1"/>
      </xdr:nvSpPr>
      <xdr:spPr>
        <a:xfrm>
          <a:off x="1060276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7" name="直線コネクタ 646">
          <a:extLst>
            <a:ext uri="{FF2B5EF4-FFF2-40B4-BE49-F238E27FC236}">
              <a16:creationId xmlns:a16="http://schemas.microsoft.com/office/drawing/2014/main" id="{D8C84FF6-6278-4C6F-B48B-3F42E8C44DFE}"/>
            </a:ext>
          </a:extLst>
        </xdr:cNvPr>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48" name="テキスト ボックス 647">
          <a:extLst>
            <a:ext uri="{FF2B5EF4-FFF2-40B4-BE49-F238E27FC236}">
              <a16:creationId xmlns:a16="http://schemas.microsoft.com/office/drawing/2014/main" id="{D9F28DC8-A2B8-4F32-91A9-FE412543B355}"/>
            </a:ext>
          </a:extLst>
        </xdr:cNvPr>
        <xdr:cNvSpPr txBox="1"/>
      </xdr:nvSpPr>
      <xdr:spPr>
        <a:xfrm>
          <a:off x="1066688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9" name="【児童館】&#10;有形固定資産減価償却率グラフ枠">
          <a:extLst>
            <a:ext uri="{FF2B5EF4-FFF2-40B4-BE49-F238E27FC236}">
              <a16:creationId xmlns:a16="http://schemas.microsoft.com/office/drawing/2014/main" id="{C4E7BA6F-1644-41A0-9933-F70BA3ECB229}"/>
            </a:ext>
          </a:extLst>
        </xdr:cNvPr>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123825</xdr:rowOff>
    </xdr:from>
    <xdr:to>
      <xdr:col>85</xdr:col>
      <xdr:colOff>126364</xdr:colOff>
      <xdr:row>86</xdr:row>
      <xdr:rowOff>114300</xdr:rowOff>
    </xdr:to>
    <xdr:cxnSp macro="">
      <xdr:nvCxnSpPr>
        <xdr:cNvPr id="650" name="直線コネクタ 649">
          <a:extLst>
            <a:ext uri="{FF2B5EF4-FFF2-40B4-BE49-F238E27FC236}">
              <a16:creationId xmlns:a16="http://schemas.microsoft.com/office/drawing/2014/main" id="{BBD9CE33-3A74-4C96-81F9-9E0A1942E785}"/>
            </a:ext>
          </a:extLst>
        </xdr:cNvPr>
        <xdr:cNvCxnSpPr/>
      </xdr:nvCxnSpPr>
      <xdr:spPr>
        <a:xfrm flipV="1">
          <a:off x="14375764" y="13032105"/>
          <a:ext cx="0" cy="14992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651" name="【児童館】&#10;有形固定資産減価償却率最小値テキスト">
          <a:extLst>
            <a:ext uri="{FF2B5EF4-FFF2-40B4-BE49-F238E27FC236}">
              <a16:creationId xmlns:a16="http://schemas.microsoft.com/office/drawing/2014/main" id="{6749730D-DCB8-4F09-8A37-40BFE5C86B31}"/>
            </a:ext>
          </a:extLst>
        </xdr:cNvPr>
        <xdr:cNvSpPr txBox="1"/>
      </xdr:nvSpPr>
      <xdr:spPr>
        <a:xfrm>
          <a:off x="14414500" y="14535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652" name="直線コネクタ 651">
          <a:extLst>
            <a:ext uri="{FF2B5EF4-FFF2-40B4-BE49-F238E27FC236}">
              <a16:creationId xmlns:a16="http://schemas.microsoft.com/office/drawing/2014/main" id="{169FC03F-7EC5-4BBE-9859-D695DB68513D}"/>
            </a:ext>
          </a:extLst>
        </xdr:cNvPr>
        <xdr:cNvCxnSpPr/>
      </xdr:nvCxnSpPr>
      <xdr:spPr>
        <a:xfrm>
          <a:off x="14287500" y="145313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70502</xdr:rowOff>
    </xdr:from>
    <xdr:ext cx="405111" cy="259045"/>
    <xdr:sp macro="" textlink="">
      <xdr:nvSpPr>
        <xdr:cNvPr id="653" name="【児童館】&#10;有形固定資産減価償却率最大値テキスト">
          <a:extLst>
            <a:ext uri="{FF2B5EF4-FFF2-40B4-BE49-F238E27FC236}">
              <a16:creationId xmlns:a16="http://schemas.microsoft.com/office/drawing/2014/main" id="{02C7D7D6-D9B0-4054-9DB6-ED7F66ACF6CE}"/>
            </a:ext>
          </a:extLst>
        </xdr:cNvPr>
        <xdr:cNvSpPr txBox="1"/>
      </xdr:nvSpPr>
      <xdr:spPr>
        <a:xfrm>
          <a:off x="14414500" y="12811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123825</xdr:rowOff>
    </xdr:from>
    <xdr:to>
      <xdr:col>86</xdr:col>
      <xdr:colOff>25400</xdr:colOff>
      <xdr:row>77</xdr:row>
      <xdr:rowOff>123825</xdr:rowOff>
    </xdr:to>
    <xdr:cxnSp macro="">
      <xdr:nvCxnSpPr>
        <xdr:cNvPr id="654" name="直線コネクタ 653">
          <a:extLst>
            <a:ext uri="{FF2B5EF4-FFF2-40B4-BE49-F238E27FC236}">
              <a16:creationId xmlns:a16="http://schemas.microsoft.com/office/drawing/2014/main" id="{AF92C56C-3701-479B-9643-FD12BB2F7304}"/>
            </a:ext>
          </a:extLst>
        </xdr:cNvPr>
        <xdr:cNvCxnSpPr/>
      </xdr:nvCxnSpPr>
      <xdr:spPr>
        <a:xfrm>
          <a:off x="14287500" y="130321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109238</xdr:rowOff>
    </xdr:from>
    <xdr:ext cx="405111" cy="259045"/>
    <xdr:sp macro="" textlink="">
      <xdr:nvSpPr>
        <xdr:cNvPr id="655" name="【児童館】&#10;有形固定資産減価償却率平均値テキスト">
          <a:extLst>
            <a:ext uri="{FF2B5EF4-FFF2-40B4-BE49-F238E27FC236}">
              <a16:creationId xmlns:a16="http://schemas.microsoft.com/office/drawing/2014/main" id="{85B18FF1-8626-4228-ABAA-D130477D8783}"/>
            </a:ext>
          </a:extLst>
        </xdr:cNvPr>
        <xdr:cNvSpPr txBox="1"/>
      </xdr:nvSpPr>
      <xdr:spPr>
        <a:xfrm>
          <a:off x="14414500" y="135204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86361</xdr:rowOff>
    </xdr:from>
    <xdr:to>
      <xdr:col>85</xdr:col>
      <xdr:colOff>177800</xdr:colOff>
      <xdr:row>82</xdr:row>
      <xdr:rowOff>16511</xdr:rowOff>
    </xdr:to>
    <xdr:sp macro="" textlink="">
      <xdr:nvSpPr>
        <xdr:cNvPr id="656" name="フローチャート: 判断 655">
          <a:extLst>
            <a:ext uri="{FF2B5EF4-FFF2-40B4-BE49-F238E27FC236}">
              <a16:creationId xmlns:a16="http://schemas.microsoft.com/office/drawing/2014/main" id="{32396815-0372-4E8E-A2EE-C69C22215881}"/>
            </a:ext>
          </a:extLst>
        </xdr:cNvPr>
        <xdr:cNvSpPr/>
      </xdr:nvSpPr>
      <xdr:spPr>
        <a:xfrm>
          <a:off x="14325600" y="13665201"/>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61595</xdr:rowOff>
    </xdr:from>
    <xdr:to>
      <xdr:col>81</xdr:col>
      <xdr:colOff>101600</xdr:colOff>
      <xdr:row>81</xdr:row>
      <xdr:rowOff>163195</xdr:rowOff>
    </xdr:to>
    <xdr:sp macro="" textlink="">
      <xdr:nvSpPr>
        <xdr:cNvPr id="657" name="フローチャート: 判断 656">
          <a:extLst>
            <a:ext uri="{FF2B5EF4-FFF2-40B4-BE49-F238E27FC236}">
              <a16:creationId xmlns:a16="http://schemas.microsoft.com/office/drawing/2014/main" id="{49B9FBC7-9318-4E21-A15D-3723DD4FDAC1}"/>
            </a:ext>
          </a:extLst>
        </xdr:cNvPr>
        <xdr:cNvSpPr/>
      </xdr:nvSpPr>
      <xdr:spPr>
        <a:xfrm>
          <a:off x="13578840" y="13640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65405</xdr:rowOff>
    </xdr:from>
    <xdr:to>
      <xdr:col>76</xdr:col>
      <xdr:colOff>165100</xdr:colOff>
      <xdr:row>81</xdr:row>
      <xdr:rowOff>167005</xdr:rowOff>
    </xdr:to>
    <xdr:sp macro="" textlink="">
      <xdr:nvSpPr>
        <xdr:cNvPr id="658" name="フローチャート: 判断 657">
          <a:extLst>
            <a:ext uri="{FF2B5EF4-FFF2-40B4-BE49-F238E27FC236}">
              <a16:creationId xmlns:a16="http://schemas.microsoft.com/office/drawing/2014/main" id="{765DA4F2-6D2D-407F-BA6D-99E3A3B55936}"/>
            </a:ext>
          </a:extLst>
        </xdr:cNvPr>
        <xdr:cNvSpPr/>
      </xdr:nvSpPr>
      <xdr:spPr>
        <a:xfrm>
          <a:off x="12804140" y="13644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34925</xdr:rowOff>
    </xdr:from>
    <xdr:to>
      <xdr:col>72</xdr:col>
      <xdr:colOff>38100</xdr:colOff>
      <xdr:row>81</xdr:row>
      <xdr:rowOff>136525</xdr:rowOff>
    </xdr:to>
    <xdr:sp macro="" textlink="">
      <xdr:nvSpPr>
        <xdr:cNvPr id="659" name="フローチャート: 判断 658">
          <a:extLst>
            <a:ext uri="{FF2B5EF4-FFF2-40B4-BE49-F238E27FC236}">
              <a16:creationId xmlns:a16="http://schemas.microsoft.com/office/drawing/2014/main" id="{EB02485A-071A-4F85-8A08-D19D59FE0B93}"/>
            </a:ext>
          </a:extLst>
        </xdr:cNvPr>
        <xdr:cNvSpPr/>
      </xdr:nvSpPr>
      <xdr:spPr>
        <a:xfrm>
          <a:off x="12029440" y="1361376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120650</xdr:rowOff>
    </xdr:from>
    <xdr:to>
      <xdr:col>67</xdr:col>
      <xdr:colOff>101600</xdr:colOff>
      <xdr:row>82</xdr:row>
      <xdr:rowOff>50800</xdr:rowOff>
    </xdr:to>
    <xdr:sp macro="" textlink="">
      <xdr:nvSpPr>
        <xdr:cNvPr id="660" name="フローチャート: 判断 659">
          <a:extLst>
            <a:ext uri="{FF2B5EF4-FFF2-40B4-BE49-F238E27FC236}">
              <a16:creationId xmlns:a16="http://schemas.microsoft.com/office/drawing/2014/main" id="{F8835254-5343-431D-8888-00B30B7270B0}"/>
            </a:ext>
          </a:extLst>
        </xdr:cNvPr>
        <xdr:cNvSpPr/>
      </xdr:nvSpPr>
      <xdr:spPr>
        <a:xfrm>
          <a:off x="11231880" y="136994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CA4042B5-0128-413F-9DC0-99B1C3C82828}"/>
            </a:ext>
          </a:extLst>
        </xdr:cNvPr>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id="{952DF457-C1F2-4838-828D-54156FEF1363}"/>
            </a:ext>
          </a:extLst>
        </xdr:cNvPr>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3" name="テキスト ボックス 662">
          <a:extLst>
            <a:ext uri="{FF2B5EF4-FFF2-40B4-BE49-F238E27FC236}">
              <a16:creationId xmlns:a16="http://schemas.microsoft.com/office/drawing/2014/main" id="{92BC6335-802A-431E-8C90-2495E2B5C6C5}"/>
            </a:ext>
          </a:extLst>
        </xdr:cNvPr>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4" name="テキスト ボックス 663">
          <a:extLst>
            <a:ext uri="{FF2B5EF4-FFF2-40B4-BE49-F238E27FC236}">
              <a16:creationId xmlns:a16="http://schemas.microsoft.com/office/drawing/2014/main" id="{C7699224-EF37-44C2-A7D7-A3F9DD8CC453}"/>
            </a:ext>
          </a:extLst>
        </xdr:cNvPr>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5" name="テキスト ボックス 664">
          <a:extLst>
            <a:ext uri="{FF2B5EF4-FFF2-40B4-BE49-F238E27FC236}">
              <a16:creationId xmlns:a16="http://schemas.microsoft.com/office/drawing/2014/main" id="{CA1C7C75-11AF-497A-B8D5-9B5BCA3EA8EB}"/>
            </a:ext>
          </a:extLst>
        </xdr:cNvPr>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86</xdr:row>
      <xdr:rowOff>63500</xdr:rowOff>
    </xdr:from>
    <xdr:to>
      <xdr:col>85</xdr:col>
      <xdr:colOff>177800</xdr:colOff>
      <xdr:row>86</xdr:row>
      <xdr:rowOff>165100</xdr:rowOff>
    </xdr:to>
    <xdr:sp macro="" textlink="">
      <xdr:nvSpPr>
        <xdr:cNvPr id="666" name="楕円 665">
          <a:extLst>
            <a:ext uri="{FF2B5EF4-FFF2-40B4-BE49-F238E27FC236}">
              <a16:creationId xmlns:a16="http://schemas.microsoft.com/office/drawing/2014/main" id="{C5EF2A24-DA2A-4131-BBDA-637F051557E2}"/>
            </a:ext>
          </a:extLst>
        </xdr:cNvPr>
        <xdr:cNvSpPr/>
      </xdr:nvSpPr>
      <xdr:spPr>
        <a:xfrm>
          <a:off x="14325600" y="14480540"/>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85</xdr:row>
      <xdr:rowOff>149877</xdr:rowOff>
    </xdr:from>
    <xdr:ext cx="469744" cy="259045"/>
    <xdr:sp macro="" textlink="">
      <xdr:nvSpPr>
        <xdr:cNvPr id="667" name="【児童館】&#10;有形固定資産減価償却率該当値テキスト">
          <a:extLst>
            <a:ext uri="{FF2B5EF4-FFF2-40B4-BE49-F238E27FC236}">
              <a16:creationId xmlns:a16="http://schemas.microsoft.com/office/drawing/2014/main" id="{CCBB9161-2C08-4ABD-AAD8-BAB2168F0B3A}"/>
            </a:ext>
          </a:extLst>
        </xdr:cNvPr>
        <xdr:cNvSpPr txBox="1"/>
      </xdr:nvSpPr>
      <xdr:spPr>
        <a:xfrm>
          <a:off x="14414500" y="14399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86</xdr:row>
      <xdr:rowOff>63500</xdr:rowOff>
    </xdr:from>
    <xdr:to>
      <xdr:col>81</xdr:col>
      <xdr:colOff>101600</xdr:colOff>
      <xdr:row>86</xdr:row>
      <xdr:rowOff>165100</xdr:rowOff>
    </xdr:to>
    <xdr:sp macro="" textlink="">
      <xdr:nvSpPr>
        <xdr:cNvPr id="668" name="楕円 667">
          <a:extLst>
            <a:ext uri="{FF2B5EF4-FFF2-40B4-BE49-F238E27FC236}">
              <a16:creationId xmlns:a16="http://schemas.microsoft.com/office/drawing/2014/main" id="{BCFE2600-5571-4F63-BA4A-80BD383FC1A5}"/>
            </a:ext>
          </a:extLst>
        </xdr:cNvPr>
        <xdr:cNvSpPr/>
      </xdr:nvSpPr>
      <xdr:spPr>
        <a:xfrm>
          <a:off x="13578840" y="14480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86</xdr:row>
      <xdr:rowOff>114300</xdr:rowOff>
    </xdr:from>
    <xdr:to>
      <xdr:col>85</xdr:col>
      <xdr:colOff>127000</xdr:colOff>
      <xdr:row>86</xdr:row>
      <xdr:rowOff>114300</xdr:rowOff>
    </xdr:to>
    <xdr:cxnSp macro="">
      <xdr:nvCxnSpPr>
        <xdr:cNvPr id="669" name="直線コネクタ 668">
          <a:extLst>
            <a:ext uri="{FF2B5EF4-FFF2-40B4-BE49-F238E27FC236}">
              <a16:creationId xmlns:a16="http://schemas.microsoft.com/office/drawing/2014/main" id="{408AF094-0655-4C60-BA4A-03CE8A7B9D9B}"/>
            </a:ext>
          </a:extLst>
        </xdr:cNvPr>
        <xdr:cNvCxnSpPr/>
      </xdr:nvCxnSpPr>
      <xdr:spPr>
        <a:xfrm>
          <a:off x="13629640" y="14531340"/>
          <a:ext cx="7467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86</xdr:row>
      <xdr:rowOff>63500</xdr:rowOff>
    </xdr:from>
    <xdr:to>
      <xdr:col>76</xdr:col>
      <xdr:colOff>165100</xdr:colOff>
      <xdr:row>86</xdr:row>
      <xdr:rowOff>165100</xdr:rowOff>
    </xdr:to>
    <xdr:sp macro="" textlink="">
      <xdr:nvSpPr>
        <xdr:cNvPr id="670" name="楕円 669">
          <a:extLst>
            <a:ext uri="{FF2B5EF4-FFF2-40B4-BE49-F238E27FC236}">
              <a16:creationId xmlns:a16="http://schemas.microsoft.com/office/drawing/2014/main" id="{AE71BC1F-9AB5-4652-9FDE-8B1901E3FCE7}"/>
            </a:ext>
          </a:extLst>
        </xdr:cNvPr>
        <xdr:cNvSpPr/>
      </xdr:nvSpPr>
      <xdr:spPr>
        <a:xfrm>
          <a:off x="12804140" y="14480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86</xdr:row>
      <xdr:rowOff>114300</xdr:rowOff>
    </xdr:from>
    <xdr:to>
      <xdr:col>81</xdr:col>
      <xdr:colOff>50800</xdr:colOff>
      <xdr:row>86</xdr:row>
      <xdr:rowOff>114300</xdr:rowOff>
    </xdr:to>
    <xdr:cxnSp macro="">
      <xdr:nvCxnSpPr>
        <xdr:cNvPr id="671" name="直線コネクタ 670">
          <a:extLst>
            <a:ext uri="{FF2B5EF4-FFF2-40B4-BE49-F238E27FC236}">
              <a16:creationId xmlns:a16="http://schemas.microsoft.com/office/drawing/2014/main" id="{B616B3F7-2D97-4DFB-AC26-C56EA51D546F}"/>
            </a:ext>
          </a:extLst>
        </xdr:cNvPr>
        <xdr:cNvCxnSpPr/>
      </xdr:nvCxnSpPr>
      <xdr:spPr>
        <a:xfrm>
          <a:off x="12854940" y="1453134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86</xdr:row>
      <xdr:rowOff>31114</xdr:rowOff>
    </xdr:from>
    <xdr:to>
      <xdr:col>72</xdr:col>
      <xdr:colOff>38100</xdr:colOff>
      <xdr:row>86</xdr:row>
      <xdr:rowOff>132714</xdr:rowOff>
    </xdr:to>
    <xdr:sp macro="" textlink="">
      <xdr:nvSpPr>
        <xdr:cNvPr id="672" name="楕円 671">
          <a:extLst>
            <a:ext uri="{FF2B5EF4-FFF2-40B4-BE49-F238E27FC236}">
              <a16:creationId xmlns:a16="http://schemas.microsoft.com/office/drawing/2014/main" id="{8350C7C3-EFDE-481D-B88A-5EDF1B703746}"/>
            </a:ext>
          </a:extLst>
        </xdr:cNvPr>
        <xdr:cNvSpPr/>
      </xdr:nvSpPr>
      <xdr:spPr>
        <a:xfrm>
          <a:off x="12029440" y="1444815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86</xdr:row>
      <xdr:rowOff>81914</xdr:rowOff>
    </xdr:from>
    <xdr:to>
      <xdr:col>76</xdr:col>
      <xdr:colOff>114300</xdr:colOff>
      <xdr:row>86</xdr:row>
      <xdr:rowOff>114300</xdr:rowOff>
    </xdr:to>
    <xdr:cxnSp macro="">
      <xdr:nvCxnSpPr>
        <xdr:cNvPr id="673" name="直線コネクタ 672">
          <a:extLst>
            <a:ext uri="{FF2B5EF4-FFF2-40B4-BE49-F238E27FC236}">
              <a16:creationId xmlns:a16="http://schemas.microsoft.com/office/drawing/2014/main" id="{14663AF2-B054-431E-AC05-2E8981817210}"/>
            </a:ext>
          </a:extLst>
        </xdr:cNvPr>
        <xdr:cNvCxnSpPr/>
      </xdr:nvCxnSpPr>
      <xdr:spPr>
        <a:xfrm>
          <a:off x="12072620" y="14498954"/>
          <a:ext cx="782320" cy="32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85</xdr:row>
      <xdr:rowOff>168275</xdr:rowOff>
    </xdr:from>
    <xdr:to>
      <xdr:col>67</xdr:col>
      <xdr:colOff>101600</xdr:colOff>
      <xdr:row>86</xdr:row>
      <xdr:rowOff>98425</xdr:rowOff>
    </xdr:to>
    <xdr:sp macro="" textlink="">
      <xdr:nvSpPr>
        <xdr:cNvPr id="674" name="楕円 673">
          <a:extLst>
            <a:ext uri="{FF2B5EF4-FFF2-40B4-BE49-F238E27FC236}">
              <a16:creationId xmlns:a16="http://schemas.microsoft.com/office/drawing/2014/main" id="{6D495914-CFEF-4505-90F7-2FEB9641F0C9}"/>
            </a:ext>
          </a:extLst>
        </xdr:cNvPr>
        <xdr:cNvSpPr/>
      </xdr:nvSpPr>
      <xdr:spPr>
        <a:xfrm>
          <a:off x="11231880" y="1441767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86</xdr:row>
      <xdr:rowOff>47625</xdr:rowOff>
    </xdr:from>
    <xdr:to>
      <xdr:col>71</xdr:col>
      <xdr:colOff>177800</xdr:colOff>
      <xdr:row>86</xdr:row>
      <xdr:rowOff>81914</xdr:rowOff>
    </xdr:to>
    <xdr:cxnSp macro="">
      <xdr:nvCxnSpPr>
        <xdr:cNvPr id="675" name="直線コネクタ 674">
          <a:extLst>
            <a:ext uri="{FF2B5EF4-FFF2-40B4-BE49-F238E27FC236}">
              <a16:creationId xmlns:a16="http://schemas.microsoft.com/office/drawing/2014/main" id="{26EC01B2-FD28-4A30-AD01-5582067CAF01}"/>
            </a:ext>
          </a:extLst>
        </xdr:cNvPr>
        <xdr:cNvCxnSpPr/>
      </xdr:nvCxnSpPr>
      <xdr:spPr>
        <a:xfrm>
          <a:off x="11282680" y="14464665"/>
          <a:ext cx="78994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8272</xdr:rowOff>
    </xdr:from>
    <xdr:ext cx="405111" cy="259045"/>
    <xdr:sp macro="" textlink="">
      <xdr:nvSpPr>
        <xdr:cNvPr id="676" name="n_1aveValue【児童館】&#10;有形固定資産減価償却率">
          <a:extLst>
            <a:ext uri="{FF2B5EF4-FFF2-40B4-BE49-F238E27FC236}">
              <a16:creationId xmlns:a16="http://schemas.microsoft.com/office/drawing/2014/main" id="{50981836-AD6C-40B3-A34A-CC866A63803C}"/>
            </a:ext>
          </a:extLst>
        </xdr:cNvPr>
        <xdr:cNvSpPr txBox="1"/>
      </xdr:nvSpPr>
      <xdr:spPr>
        <a:xfrm>
          <a:off x="13437244" y="13419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12082</xdr:rowOff>
    </xdr:from>
    <xdr:ext cx="405111" cy="259045"/>
    <xdr:sp macro="" textlink="">
      <xdr:nvSpPr>
        <xdr:cNvPr id="677" name="n_2aveValue【児童館】&#10;有形固定資産減価償却率">
          <a:extLst>
            <a:ext uri="{FF2B5EF4-FFF2-40B4-BE49-F238E27FC236}">
              <a16:creationId xmlns:a16="http://schemas.microsoft.com/office/drawing/2014/main" id="{70172CB6-D797-4825-9C3E-5F32188C0CA3}"/>
            </a:ext>
          </a:extLst>
        </xdr:cNvPr>
        <xdr:cNvSpPr txBox="1"/>
      </xdr:nvSpPr>
      <xdr:spPr>
        <a:xfrm>
          <a:off x="12675244" y="13423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153052</xdr:rowOff>
    </xdr:from>
    <xdr:ext cx="405111" cy="259045"/>
    <xdr:sp macro="" textlink="">
      <xdr:nvSpPr>
        <xdr:cNvPr id="678" name="n_3aveValue【児童館】&#10;有形固定資産減価償却率">
          <a:extLst>
            <a:ext uri="{FF2B5EF4-FFF2-40B4-BE49-F238E27FC236}">
              <a16:creationId xmlns:a16="http://schemas.microsoft.com/office/drawing/2014/main" id="{810F8F55-B4BA-4858-B7E9-4D0DBA48A50F}"/>
            </a:ext>
          </a:extLst>
        </xdr:cNvPr>
        <xdr:cNvSpPr txBox="1"/>
      </xdr:nvSpPr>
      <xdr:spPr>
        <a:xfrm>
          <a:off x="11900544" y="13396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67327</xdr:rowOff>
    </xdr:from>
    <xdr:ext cx="405111" cy="259045"/>
    <xdr:sp macro="" textlink="">
      <xdr:nvSpPr>
        <xdr:cNvPr id="679" name="n_4aveValue【児童館】&#10;有形固定資産減価償却率">
          <a:extLst>
            <a:ext uri="{FF2B5EF4-FFF2-40B4-BE49-F238E27FC236}">
              <a16:creationId xmlns:a16="http://schemas.microsoft.com/office/drawing/2014/main" id="{C9FD9280-C362-4D2A-BF86-E177A4EF0DBD}"/>
            </a:ext>
          </a:extLst>
        </xdr:cNvPr>
        <xdr:cNvSpPr txBox="1"/>
      </xdr:nvSpPr>
      <xdr:spPr>
        <a:xfrm>
          <a:off x="11102984" y="13478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79</xdr:col>
      <xdr:colOff>184227</xdr:colOff>
      <xdr:row>86</xdr:row>
      <xdr:rowOff>156227</xdr:rowOff>
    </xdr:from>
    <xdr:ext cx="469744" cy="259045"/>
    <xdr:sp macro="" textlink="">
      <xdr:nvSpPr>
        <xdr:cNvPr id="680" name="n_1mainValue【児童館】&#10;有形固定資産減価償却率">
          <a:extLst>
            <a:ext uri="{FF2B5EF4-FFF2-40B4-BE49-F238E27FC236}">
              <a16:creationId xmlns:a16="http://schemas.microsoft.com/office/drawing/2014/main" id="{62B477BA-F6C3-482E-909B-0FFB60736E86}"/>
            </a:ext>
          </a:extLst>
        </xdr:cNvPr>
        <xdr:cNvSpPr txBox="1"/>
      </xdr:nvSpPr>
      <xdr:spPr>
        <a:xfrm>
          <a:off x="13412547" y="14573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69927</xdr:colOff>
      <xdr:row>86</xdr:row>
      <xdr:rowOff>156227</xdr:rowOff>
    </xdr:from>
    <xdr:ext cx="469744" cy="259045"/>
    <xdr:sp macro="" textlink="">
      <xdr:nvSpPr>
        <xdr:cNvPr id="681" name="n_2mainValue【児童館】&#10;有形固定資産減価償却率">
          <a:extLst>
            <a:ext uri="{FF2B5EF4-FFF2-40B4-BE49-F238E27FC236}">
              <a16:creationId xmlns:a16="http://schemas.microsoft.com/office/drawing/2014/main" id="{C6DC37EA-63EB-4841-8902-2B08CD06E230}"/>
            </a:ext>
          </a:extLst>
        </xdr:cNvPr>
        <xdr:cNvSpPr txBox="1"/>
      </xdr:nvSpPr>
      <xdr:spPr>
        <a:xfrm>
          <a:off x="12642927" y="14573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86</xdr:row>
      <xdr:rowOff>123841</xdr:rowOff>
    </xdr:from>
    <xdr:ext cx="405111" cy="259045"/>
    <xdr:sp macro="" textlink="">
      <xdr:nvSpPr>
        <xdr:cNvPr id="682" name="n_3mainValue【児童館】&#10;有形固定資産減価償却率">
          <a:extLst>
            <a:ext uri="{FF2B5EF4-FFF2-40B4-BE49-F238E27FC236}">
              <a16:creationId xmlns:a16="http://schemas.microsoft.com/office/drawing/2014/main" id="{A88CDE4E-47E5-4E9A-86AB-366F47E9D6B0}"/>
            </a:ext>
          </a:extLst>
        </xdr:cNvPr>
        <xdr:cNvSpPr txBox="1"/>
      </xdr:nvSpPr>
      <xdr:spPr>
        <a:xfrm>
          <a:off x="11900544" y="145408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86</xdr:row>
      <xdr:rowOff>89552</xdr:rowOff>
    </xdr:from>
    <xdr:ext cx="405111" cy="259045"/>
    <xdr:sp macro="" textlink="">
      <xdr:nvSpPr>
        <xdr:cNvPr id="683" name="n_4mainValue【児童館】&#10;有形固定資産減価償却率">
          <a:extLst>
            <a:ext uri="{FF2B5EF4-FFF2-40B4-BE49-F238E27FC236}">
              <a16:creationId xmlns:a16="http://schemas.microsoft.com/office/drawing/2014/main" id="{70B6CD12-3BDE-46B0-9A2B-2839919C3620}"/>
            </a:ext>
          </a:extLst>
        </xdr:cNvPr>
        <xdr:cNvSpPr txBox="1"/>
      </xdr:nvSpPr>
      <xdr:spPr>
        <a:xfrm>
          <a:off x="11102984" y="14506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4" name="正方形/長方形 683">
          <a:extLst>
            <a:ext uri="{FF2B5EF4-FFF2-40B4-BE49-F238E27FC236}">
              <a16:creationId xmlns:a16="http://schemas.microsoft.com/office/drawing/2014/main" id="{F9F1F046-1E7E-4D18-B954-68482734883A}"/>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5" name="正方形/長方形 684">
          <a:extLst>
            <a:ext uri="{FF2B5EF4-FFF2-40B4-BE49-F238E27FC236}">
              <a16:creationId xmlns:a16="http://schemas.microsoft.com/office/drawing/2014/main" id="{6C302340-BFBA-4D5B-8614-93A2A78783EC}"/>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6" name="正方形/長方形 685">
          <a:extLst>
            <a:ext uri="{FF2B5EF4-FFF2-40B4-BE49-F238E27FC236}">
              <a16:creationId xmlns:a16="http://schemas.microsoft.com/office/drawing/2014/main" id="{EFB5889E-C282-4F88-8E5E-7B04430FADAC}"/>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7" name="正方形/長方形 686">
          <a:extLst>
            <a:ext uri="{FF2B5EF4-FFF2-40B4-BE49-F238E27FC236}">
              <a16:creationId xmlns:a16="http://schemas.microsoft.com/office/drawing/2014/main" id="{507211B4-A699-48DE-9294-438A9A143981}"/>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8" name="正方形/長方形 687">
          <a:extLst>
            <a:ext uri="{FF2B5EF4-FFF2-40B4-BE49-F238E27FC236}">
              <a16:creationId xmlns:a16="http://schemas.microsoft.com/office/drawing/2014/main" id="{6BE67B37-C906-4485-AC73-F69B37BF34CA}"/>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9" name="正方形/長方形 688">
          <a:extLst>
            <a:ext uri="{FF2B5EF4-FFF2-40B4-BE49-F238E27FC236}">
              <a16:creationId xmlns:a16="http://schemas.microsoft.com/office/drawing/2014/main" id="{BED99D9A-E5C5-4B35-9D4A-F3E74BC3D9A2}"/>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90" name="正方形/長方形 689">
          <a:extLst>
            <a:ext uri="{FF2B5EF4-FFF2-40B4-BE49-F238E27FC236}">
              <a16:creationId xmlns:a16="http://schemas.microsoft.com/office/drawing/2014/main" id="{C69F2F23-6305-4476-92AC-5689B05E3AB7}"/>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91" name="正方形/長方形 690">
          <a:extLst>
            <a:ext uri="{FF2B5EF4-FFF2-40B4-BE49-F238E27FC236}">
              <a16:creationId xmlns:a16="http://schemas.microsoft.com/office/drawing/2014/main" id="{F1390440-03B4-4341-814D-AEAA79BAF8EF}"/>
            </a:ext>
          </a:extLst>
        </xdr:cNvPr>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2" name="テキスト ボックス 691">
          <a:extLst>
            <a:ext uri="{FF2B5EF4-FFF2-40B4-BE49-F238E27FC236}">
              <a16:creationId xmlns:a16="http://schemas.microsoft.com/office/drawing/2014/main" id="{9009D9E0-36CC-4694-950C-BCD2EB17C62D}"/>
            </a:ext>
          </a:extLst>
        </xdr:cNvPr>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3" name="直線コネクタ 692">
          <a:extLst>
            <a:ext uri="{FF2B5EF4-FFF2-40B4-BE49-F238E27FC236}">
              <a16:creationId xmlns:a16="http://schemas.microsoft.com/office/drawing/2014/main" id="{F47EA0F6-17EF-44D4-BA81-AE939E973048}"/>
            </a:ext>
          </a:extLst>
        </xdr:cNvPr>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694" name="直線コネクタ 693">
          <a:extLst>
            <a:ext uri="{FF2B5EF4-FFF2-40B4-BE49-F238E27FC236}">
              <a16:creationId xmlns:a16="http://schemas.microsoft.com/office/drawing/2014/main" id="{C42E6F8D-19E8-4CB4-93F9-B6CEA94D4FA9}"/>
            </a:ext>
          </a:extLst>
        </xdr:cNvPr>
        <xdr:cNvCxnSpPr/>
      </xdr:nvCxnSpPr>
      <xdr:spPr>
        <a:xfrm>
          <a:off x="16093440" y="14455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695" name="テキスト ボックス 694">
          <a:extLst>
            <a:ext uri="{FF2B5EF4-FFF2-40B4-BE49-F238E27FC236}">
              <a16:creationId xmlns:a16="http://schemas.microsoft.com/office/drawing/2014/main" id="{D5A03D01-07C0-45E7-B79D-44E34BDE9660}"/>
            </a:ext>
          </a:extLst>
        </xdr:cNvPr>
        <xdr:cNvSpPr txBox="1"/>
      </xdr:nvSpPr>
      <xdr:spPr>
        <a:xfrm>
          <a:off x="15694841" y="1431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696" name="直線コネクタ 695">
          <a:extLst>
            <a:ext uri="{FF2B5EF4-FFF2-40B4-BE49-F238E27FC236}">
              <a16:creationId xmlns:a16="http://schemas.microsoft.com/office/drawing/2014/main" id="{B9F7F769-1E88-42BD-944D-8B5710C58D9C}"/>
            </a:ext>
          </a:extLst>
        </xdr:cNvPr>
        <xdr:cNvCxnSpPr/>
      </xdr:nvCxnSpPr>
      <xdr:spPr>
        <a:xfrm>
          <a:off x="16093440" y="140093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697" name="テキスト ボックス 696">
          <a:extLst>
            <a:ext uri="{FF2B5EF4-FFF2-40B4-BE49-F238E27FC236}">
              <a16:creationId xmlns:a16="http://schemas.microsoft.com/office/drawing/2014/main" id="{219A17DD-AA69-4BB1-841A-E5221E9BDD50}"/>
            </a:ext>
          </a:extLst>
        </xdr:cNvPr>
        <xdr:cNvSpPr txBox="1"/>
      </xdr:nvSpPr>
      <xdr:spPr>
        <a:xfrm>
          <a:off x="15694841" y="138709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698" name="直線コネクタ 697">
          <a:extLst>
            <a:ext uri="{FF2B5EF4-FFF2-40B4-BE49-F238E27FC236}">
              <a16:creationId xmlns:a16="http://schemas.microsoft.com/office/drawing/2014/main" id="{2641A8EC-C58C-4942-8CCA-FE79F46EA182}"/>
            </a:ext>
          </a:extLst>
        </xdr:cNvPr>
        <xdr:cNvCxnSpPr/>
      </xdr:nvCxnSpPr>
      <xdr:spPr>
        <a:xfrm>
          <a:off x="16093440" y="13563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699" name="テキスト ボックス 698">
          <a:extLst>
            <a:ext uri="{FF2B5EF4-FFF2-40B4-BE49-F238E27FC236}">
              <a16:creationId xmlns:a16="http://schemas.microsoft.com/office/drawing/2014/main" id="{7DD1042D-AA08-4713-8C62-E4E937E30FFF}"/>
            </a:ext>
          </a:extLst>
        </xdr:cNvPr>
        <xdr:cNvSpPr txBox="1"/>
      </xdr:nvSpPr>
      <xdr:spPr>
        <a:xfrm>
          <a:off x="15694841" y="1342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700" name="直線コネクタ 699">
          <a:extLst>
            <a:ext uri="{FF2B5EF4-FFF2-40B4-BE49-F238E27FC236}">
              <a16:creationId xmlns:a16="http://schemas.microsoft.com/office/drawing/2014/main" id="{9EA8086E-745D-4647-8FE0-B99BAE374B20}"/>
            </a:ext>
          </a:extLst>
        </xdr:cNvPr>
        <xdr:cNvCxnSpPr/>
      </xdr:nvCxnSpPr>
      <xdr:spPr>
        <a:xfrm>
          <a:off x="16093440" y="131140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701" name="テキスト ボックス 700">
          <a:extLst>
            <a:ext uri="{FF2B5EF4-FFF2-40B4-BE49-F238E27FC236}">
              <a16:creationId xmlns:a16="http://schemas.microsoft.com/office/drawing/2014/main" id="{EEBB12E6-934D-40BB-A8A5-BAA5F3D5FF20}"/>
            </a:ext>
          </a:extLst>
        </xdr:cNvPr>
        <xdr:cNvSpPr txBox="1"/>
      </xdr:nvSpPr>
      <xdr:spPr>
        <a:xfrm>
          <a:off x="15694841" y="129756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2" name="直線コネクタ 701">
          <a:extLst>
            <a:ext uri="{FF2B5EF4-FFF2-40B4-BE49-F238E27FC236}">
              <a16:creationId xmlns:a16="http://schemas.microsoft.com/office/drawing/2014/main" id="{F93636B6-682D-44A2-90D4-72800330869E}"/>
            </a:ext>
          </a:extLst>
        </xdr:cNvPr>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3" name="テキスト ボックス 702">
          <a:extLst>
            <a:ext uri="{FF2B5EF4-FFF2-40B4-BE49-F238E27FC236}">
              <a16:creationId xmlns:a16="http://schemas.microsoft.com/office/drawing/2014/main" id="{8054CEDB-0A66-40F9-85AE-5B538BC5BF6F}"/>
            </a:ext>
          </a:extLst>
        </xdr:cNvPr>
        <xdr:cNvSpPr txBox="1"/>
      </xdr:nvSpPr>
      <xdr:spPr>
        <a:xfrm>
          <a:off x="1569484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4" name="【児童館】&#10;一人当たり面積グラフ枠">
          <a:extLst>
            <a:ext uri="{FF2B5EF4-FFF2-40B4-BE49-F238E27FC236}">
              <a16:creationId xmlns:a16="http://schemas.microsoft.com/office/drawing/2014/main" id="{32727604-6929-436B-B9A7-F1B14EFFDB91}"/>
            </a:ext>
          </a:extLst>
        </xdr:cNvPr>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72389</xdr:rowOff>
    </xdr:from>
    <xdr:to>
      <xdr:col>116</xdr:col>
      <xdr:colOff>62864</xdr:colOff>
      <xdr:row>85</xdr:row>
      <xdr:rowOff>140970</xdr:rowOff>
    </xdr:to>
    <xdr:cxnSp macro="">
      <xdr:nvCxnSpPr>
        <xdr:cNvPr id="705" name="直線コネクタ 704">
          <a:extLst>
            <a:ext uri="{FF2B5EF4-FFF2-40B4-BE49-F238E27FC236}">
              <a16:creationId xmlns:a16="http://schemas.microsoft.com/office/drawing/2014/main" id="{20615D02-D96D-48D0-BBB1-99A6D6F8A160}"/>
            </a:ext>
          </a:extLst>
        </xdr:cNvPr>
        <xdr:cNvCxnSpPr/>
      </xdr:nvCxnSpPr>
      <xdr:spPr>
        <a:xfrm flipV="1">
          <a:off x="19509104" y="12980669"/>
          <a:ext cx="0" cy="14097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144797</xdr:rowOff>
    </xdr:from>
    <xdr:ext cx="469744" cy="259045"/>
    <xdr:sp macro="" textlink="">
      <xdr:nvSpPr>
        <xdr:cNvPr id="706" name="【児童館】&#10;一人当たり面積最小値テキスト">
          <a:extLst>
            <a:ext uri="{FF2B5EF4-FFF2-40B4-BE49-F238E27FC236}">
              <a16:creationId xmlns:a16="http://schemas.microsoft.com/office/drawing/2014/main" id="{0333635A-3843-4110-9B69-A053B7388052}"/>
            </a:ext>
          </a:extLst>
        </xdr:cNvPr>
        <xdr:cNvSpPr txBox="1"/>
      </xdr:nvSpPr>
      <xdr:spPr>
        <a:xfrm>
          <a:off x="19547840" y="14394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140970</xdr:rowOff>
    </xdr:from>
    <xdr:to>
      <xdr:col>116</xdr:col>
      <xdr:colOff>152400</xdr:colOff>
      <xdr:row>85</xdr:row>
      <xdr:rowOff>140970</xdr:rowOff>
    </xdr:to>
    <xdr:cxnSp macro="">
      <xdr:nvCxnSpPr>
        <xdr:cNvPr id="707" name="直線コネクタ 706">
          <a:extLst>
            <a:ext uri="{FF2B5EF4-FFF2-40B4-BE49-F238E27FC236}">
              <a16:creationId xmlns:a16="http://schemas.microsoft.com/office/drawing/2014/main" id="{6A9507AC-686E-4641-85C0-F3748A79C4F8}"/>
            </a:ext>
          </a:extLst>
        </xdr:cNvPr>
        <xdr:cNvCxnSpPr/>
      </xdr:nvCxnSpPr>
      <xdr:spPr>
        <a:xfrm>
          <a:off x="19443700" y="143903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19066</xdr:rowOff>
    </xdr:from>
    <xdr:ext cx="469744" cy="259045"/>
    <xdr:sp macro="" textlink="">
      <xdr:nvSpPr>
        <xdr:cNvPr id="708" name="【児童館】&#10;一人当たり面積最大値テキスト">
          <a:extLst>
            <a:ext uri="{FF2B5EF4-FFF2-40B4-BE49-F238E27FC236}">
              <a16:creationId xmlns:a16="http://schemas.microsoft.com/office/drawing/2014/main" id="{49A701F0-E6D2-4C3F-BF1E-85CD1BCC1066}"/>
            </a:ext>
          </a:extLst>
        </xdr:cNvPr>
        <xdr:cNvSpPr txBox="1"/>
      </xdr:nvSpPr>
      <xdr:spPr>
        <a:xfrm>
          <a:off x="19547840" y="127597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72389</xdr:rowOff>
    </xdr:from>
    <xdr:to>
      <xdr:col>116</xdr:col>
      <xdr:colOff>152400</xdr:colOff>
      <xdr:row>77</xdr:row>
      <xdr:rowOff>72389</xdr:rowOff>
    </xdr:to>
    <xdr:cxnSp macro="">
      <xdr:nvCxnSpPr>
        <xdr:cNvPr id="709" name="直線コネクタ 708">
          <a:extLst>
            <a:ext uri="{FF2B5EF4-FFF2-40B4-BE49-F238E27FC236}">
              <a16:creationId xmlns:a16="http://schemas.microsoft.com/office/drawing/2014/main" id="{9AA97F1E-44FC-48CA-9182-DBC6E917866C}"/>
            </a:ext>
          </a:extLst>
        </xdr:cNvPr>
        <xdr:cNvCxnSpPr/>
      </xdr:nvCxnSpPr>
      <xdr:spPr>
        <a:xfrm>
          <a:off x="19443700" y="1298066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113047</xdr:rowOff>
    </xdr:from>
    <xdr:ext cx="469744" cy="259045"/>
    <xdr:sp macro="" textlink="">
      <xdr:nvSpPr>
        <xdr:cNvPr id="710" name="【児童館】&#10;一人当たり面積平均値テキスト">
          <a:extLst>
            <a:ext uri="{FF2B5EF4-FFF2-40B4-BE49-F238E27FC236}">
              <a16:creationId xmlns:a16="http://schemas.microsoft.com/office/drawing/2014/main" id="{F321F91A-5E3B-4012-9276-E48F71754C34}"/>
            </a:ext>
          </a:extLst>
        </xdr:cNvPr>
        <xdr:cNvSpPr txBox="1"/>
      </xdr:nvSpPr>
      <xdr:spPr>
        <a:xfrm>
          <a:off x="19547840" y="138595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90170</xdr:rowOff>
    </xdr:from>
    <xdr:to>
      <xdr:col>116</xdr:col>
      <xdr:colOff>114300</xdr:colOff>
      <xdr:row>84</xdr:row>
      <xdr:rowOff>20320</xdr:rowOff>
    </xdr:to>
    <xdr:sp macro="" textlink="">
      <xdr:nvSpPr>
        <xdr:cNvPr id="711" name="フローチャート: 判断 710">
          <a:extLst>
            <a:ext uri="{FF2B5EF4-FFF2-40B4-BE49-F238E27FC236}">
              <a16:creationId xmlns:a16="http://schemas.microsoft.com/office/drawing/2014/main" id="{6579322E-B95B-4306-9181-C81DAA10A850}"/>
            </a:ext>
          </a:extLst>
        </xdr:cNvPr>
        <xdr:cNvSpPr/>
      </xdr:nvSpPr>
      <xdr:spPr>
        <a:xfrm>
          <a:off x="19458940" y="140042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90170</xdr:rowOff>
    </xdr:from>
    <xdr:to>
      <xdr:col>112</xdr:col>
      <xdr:colOff>38100</xdr:colOff>
      <xdr:row>84</xdr:row>
      <xdr:rowOff>20320</xdr:rowOff>
    </xdr:to>
    <xdr:sp macro="" textlink="">
      <xdr:nvSpPr>
        <xdr:cNvPr id="712" name="フローチャート: 判断 711">
          <a:extLst>
            <a:ext uri="{FF2B5EF4-FFF2-40B4-BE49-F238E27FC236}">
              <a16:creationId xmlns:a16="http://schemas.microsoft.com/office/drawing/2014/main" id="{F029E348-12BD-4F5A-94E9-68C2E9B114D3}"/>
            </a:ext>
          </a:extLst>
        </xdr:cNvPr>
        <xdr:cNvSpPr/>
      </xdr:nvSpPr>
      <xdr:spPr>
        <a:xfrm>
          <a:off x="18735040" y="1400429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90170</xdr:rowOff>
    </xdr:from>
    <xdr:to>
      <xdr:col>107</xdr:col>
      <xdr:colOff>101600</xdr:colOff>
      <xdr:row>84</xdr:row>
      <xdr:rowOff>20320</xdr:rowOff>
    </xdr:to>
    <xdr:sp macro="" textlink="">
      <xdr:nvSpPr>
        <xdr:cNvPr id="713" name="フローチャート: 判断 712">
          <a:extLst>
            <a:ext uri="{FF2B5EF4-FFF2-40B4-BE49-F238E27FC236}">
              <a16:creationId xmlns:a16="http://schemas.microsoft.com/office/drawing/2014/main" id="{BEFA0F4B-EB67-4A07-8F92-32F2CC261DCB}"/>
            </a:ext>
          </a:extLst>
        </xdr:cNvPr>
        <xdr:cNvSpPr/>
      </xdr:nvSpPr>
      <xdr:spPr>
        <a:xfrm>
          <a:off x="17937480" y="140042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90170</xdr:rowOff>
    </xdr:from>
    <xdr:to>
      <xdr:col>102</xdr:col>
      <xdr:colOff>165100</xdr:colOff>
      <xdr:row>84</xdr:row>
      <xdr:rowOff>20320</xdr:rowOff>
    </xdr:to>
    <xdr:sp macro="" textlink="">
      <xdr:nvSpPr>
        <xdr:cNvPr id="714" name="フローチャート: 判断 713">
          <a:extLst>
            <a:ext uri="{FF2B5EF4-FFF2-40B4-BE49-F238E27FC236}">
              <a16:creationId xmlns:a16="http://schemas.microsoft.com/office/drawing/2014/main" id="{D562447D-ABDD-4C72-804D-FA280F8B8B0B}"/>
            </a:ext>
          </a:extLst>
        </xdr:cNvPr>
        <xdr:cNvSpPr/>
      </xdr:nvSpPr>
      <xdr:spPr>
        <a:xfrm>
          <a:off x="17162780" y="140042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158750</xdr:rowOff>
    </xdr:from>
    <xdr:to>
      <xdr:col>98</xdr:col>
      <xdr:colOff>38100</xdr:colOff>
      <xdr:row>84</xdr:row>
      <xdr:rowOff>88900</xdr:rowOff>
    </xdr:to>
    <xdr:sp macro="" textlink="">
      <xdr:nvSpPr>
        <xdr:cNvPr id="715" name="フローチャート: 判断 714">
          <a:extLst>
            <a:ext uri="{FF2B5EF4-FFF2-40B4-BE49-F238E27FC236}">
              <a16:creationId xmlns:a16="http://schemas.microsoft.com/office/drawing/2014/main" id="{689D16DA-0C3F-4A49-82B5-AF0369A0F7FF}"/>
            </a:ext>
          </a:extLst>
        </xdr:cNvPr>
        <xdr:cNvSpPr/>
      </xdr:nvSpPr>
      <xdr:spPr>
        <a:xfrm>
          <a:off x="16388080" y="1407287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6" name="テキスト ボックス 715">
          <a:extLst>
            <a:ext uri="{FF2B5EF4-FFF2-40B4-BE49-F238E27FC236}">
              <a16:creationId xmlns:a16="http://schemas.microsoft.com/office/drawing/2014/main" id="{9BB732F5-E61A-444B-9691-191C9977BDC0}"/>
            </a:ext>
          </a:extLst>
        </xdr:cNvPr>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CBD8B9C9-6655-4192-A3F3-4287714F8C0B}"/>
            </a:ext>
          </a:extLst>
        </xdr:cNvPr>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D3DF11F1-42FE-442A-B4D7-E679DF3D964C}"/>
            </a:ext>
          </a:extLst>
        </xdr:cNvPr>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67E7E4D7-3DF4-4424-B61B-F78AE06B4988}"/>
            </a:ext>
          </a:extLst>
        </xdr:cNvPr>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0" name="テキスト ボックス 719">
          <a:extLst>
            <a:ext uri="{FF2B5EF4-FFF2-40B4-BE49-F238E27FC236}">
              <a16:creationId xmlns:a16="http://schemas.microsoft.com/office/drawing/2014/main" id="{DA8F7EBD-D4C7-4F97-9D8C-412236E882E2}"/>
            </a:ext>
          </a:extLst>
        </xdr:cNvPr>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67311</xdr:rowOff>
    </xdr:from>
    <xdr:to>
      <xdr:col>116</xdr:col>
      <xdr:colOff>114300</xdr:colOff>
      <xdr:row>85</xdr:row>
      <xdr:rowOff>168911</xdr:rowOff>
    </xdr:to>
    <xdr:sp macro="" textlink="">
      <xdr:nvSpPr>
        <xdr:cNvPr id="721" name="楕円 720">
          <a:extLst>
            <a:ext uri="{FF2B5EF4-FFF2-40B4-BE49-F238E27FC236}">
              <a16:creationId xmlns:a16="http://schemas.microsoft.com/office/drawing/2014/main" id="{18B8E0CD-FD4E-4690-9A54-2609DDFB8D9C}"/>
            </a:ext>
          </a:extLst>
        </xdr:cNvPr>
        <xdr:cNvSpPr/>
      </xdr:nvSpPr>
      <xdr:spPr>
        <a:xfrm>
          <a:off x="19458940" y="14316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153688</xdr:rowOff>
    </xdr:from>
    <xdr:ext cx="469744" cy="259045"/>
    <xdr:sp macro="" textlink="">
      <xdr:nvSpPr>
        <xdr:cNvPr id="722" name="【児童館】&#10;一人当たり面積該当値テキスト">
          <a:extLst>
            <a:ext uri="{FF2B5EF4-FFF2-40B4-BE49-F238E27FC236}">
              <a16:creationId xmlns:a16="http://schemas.microsoft.com/office/drawing/2014/main" id="{9AE3BAED-9CD1-4885-817F-9E3F1BD83156}"/>
            </a:ext>
          </a:extLst>
        </xdr:cNvPr>
        <xdr:cNvSpPr txBox="1"/>
      </xdr:nvSpPr>
      <xdr:spPr>
        <a:xfrm>
          <a:off x="19547840" y="142354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67311</xdr:rowOff>
    </xdr:from>
    <xdr:to>
      <xdr:col>112</xdr:col>
      <xdr:colOff>38100</xdr:colOff>
      <xdr:row>85</xdr:row>
      <xdr:rowOff>168911</xdr:rowOff>
    </xdr:to>
    <xdr:sp macro="" textlink="">
      <xdr:nvSpPr>
        <xdr:cNvPr id="723" name="楕円 722">
          <a:extLst>
            <a:ext uri="{FF2B5EF4-FFF2-40B4-BE49-F238E27FC236}">
              <a16:creationId xmlns:a16="http://schemas.microsoft.com/office/drawing/2014/main" id="{91C9F4B0-69AF-4EFE-B681-4EE5CFCB0056}"/>
            </a:ext>
          </a:extLst>
        </xdr:cNvPr>
        <xdr:cNvSpPr/>
      </xdr:nvSpPr>
      <xdr:spPr>
        <a:xfrm>
          <a:off x="18735040" y="1431671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118111</xdr:rowOff>
    </xdr:from>
    <xdr:to>
      <xdr:col>116</xdr:col>
      <xdr:colOff>63500</xdr:colOff>
      <xdr:row>85</xdr:row>
      <xdr:rowOff>118111</xdr:rowOff>
    </xdr:to>
    <xdr:cxnSp macro="">
      <xdr:nvCxnSpPr>
        <xdr:cNvPr id="724" name="直線コネクタ 723">
          <a:extLst>
            <a:ext uri="{FF2B5EF4-FFF2-40B4-BE49-F238E27FC236}">
              <a16:creationId xmlns:a16="http://schemas.microsoft.com/office/drawing/2014/main" id="{967627A0-9F85-4C29-A3CD-16985FBF1205}"/>
            </a:ext>
          </a:extLst>
        </xdr:cNvPr>
        <xdr:cNvCxnSpPr/>
      </xdr:nvCxnSpPr>
      <xdr:spPr>
        <a:xfrm>
          <a:off x="18778220" y="14367511"/>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67311</xdr:rowOff>
    </xdr:from>
    <xdr:to>
      <xdr:col>107</xdr:col>
      <xdr:colOff>101600</xdr:colOff>
      <xdr:row>85</xdr:row>
      <xdr:rowOff>168911</xdr:rowOff>
    </xdr:to>
    <xdr:sp macro="" textlink="">
      <xdr:nvSpPr>
        <xdr:cNvPr id="725" name="楕円 724">
          <a:extLst>
            <a:ext uri="{FF2B5EF4-FFF2-40B4-BE49-F238E27FC236}">
              <a16:creationId xmlns:a16="http://schemas.microsoft.com/office/drawing/2014/main" id="{FF4923C9-87C5-40D4-955C-89A7F7C51FC8}"/>
            </a:ext>
          </a:extLst>
        </xdr:cNvPr>
        <xdr:cNvSpPr/>
      </xdr:nvSpPr>
      <xdr:spPr>
        <a:xfrm>
          <a:off x="17937480" y="14316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118111</xdr:rowOff>
    </xdr:from>
    <xdr:to>
      <xdr:col>111</xdr:col>
      <xdr:colOff>177800</xdr:colOff>
      <xdr:row>85</xdr:row>
      <xdr:rowOff>118111</xdr:rowOff>
    </xdr:to>
    <xdr:cxnSp macro="">
      <xdr:nvCxnSpPr>
        <xdr:cNvPr id="726" name="直線コネクタ 725">
          <a:extLst>
            <a:ext uri="{FF2B5EF4-FFF2-40B4-BE49-F238E27FC236}">
              <a16:creationId xmlns:a16="http://schemas.microsoft.com/office/drawing/2014/main" id="{096B6D52-DBEA-4373-A102-1EE51FCF4FB9}"/>
            </a:ext>
          </a:extLst>
        </xdr:cNvPr>
        <xdr:cNvCxnSpPr/>
      </xdr:nvCxnSpPr>
      <xdr:spPr>
        <a:xfrm>
          <a:off x="17988280" y="14367511"/>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67311</xdr:rowOff>
    </xdr:from>
    <xdr:to>
      <xdr:col>102</xdr:col>
      <xdr:colOff>165100</xdr:colOff>
      <xdr:row>85</xdr:row>
      <xdr:rowOff>168911</xdr:rowOff>
    </xdr:to>
    <xdr:sp macro="" textlink="">
      <xdr:nvSpPr>
        <xdr:cNvPr id="727" name="楕円 726">
          <a:extLst>
            <a:ext uri="{FF2B5EF4-FFF2-40B4-BE49-F238E27FC236}">
              <a16:creationId xmlns:a16="http://schemas.microsoft.com/office/drawing/2014/main" id="{DBBD8038-4B4F-4D59-A28A-D97EE7E34229}"/>
            </a:ext>
          </a:extLst>
        </xdr:cNvPr>
        <xdr:cNvSpPr/>
      </xdr:nvSpPr>
      <xdr:spPr>
        <a:xfrm>
          <a:off x="17162780" y="14316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118111</xdr:rowOff>
    </xdr:from>
    <xdr:to>
      <xdr:col>107</xdr:col>
      <xdr:colOff>50800</xdr:colOff>
      <xdr:row>85</xdr:row>
      <xdr:rowOff>118111</xdr:rowOff>
    </xdr:to>
    <xdr:cxnSp macro="">
      <xdr:nvCxnSpPr>
        <xdr:cNvPr id="728" name="直線コネクタ 727">
          <a:extLst>
            <a:ext uri="{FF2B5EF4-FFF2-40B4-BE49-F238E27FC236}">
              <a16:creationId xmlns:a16="http://schemas.microsoft.com/office/drawing/2014/main" id="{3B9684CA-E226-4B35-B884-E7F241956D34}"/>
            </a:ext>
          </a:extLst>
        </xdr:cNvPr>
        <xdr:cNvCxnSpPr/>
      </xdr:nvCxnSpPr>
      <xdr:spPr>
        <a:xfrm>
          <a:off x="17213580" y="14367511"/>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67311</xdr:rowOff>
    </xdr:from>
    <xdr:to>
      <xdr:col>98</xdr:col>
      <xdr:colOff>38100</xdr:colOff>
      <xdr:row>85</xdr:row>
      <xdr:rowOff>168911</xdr:rowOff>
    </xdr:to>
    <xdr:sp macro="" textlink="">
      <xdr:nvSpPr>
        <xdr:cNvPr id="729" name="楕円 728">
          <a:extLst>
            <a:ext uri="{FF2B5EF4-FFF2-40B4-BE49-F238E27FC236}">
              <a16:creationId xmlns:a16="http://schemas.microsoft.com/office/drawing/2014/main" id="{11E3289B-AA97-4A0F-AC39-5FAE021BD0A6}"/>
            </a:ext>
          </a:extLst>
        </xdr:cNvPr>
        <xdr:cNvSpPr/>
      </xdr:nvSpPr>
      <xdr:spPr>
        <a:xfrm>
          <a:off x="16388080" y="1431671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118111</xdr:rowOff>
    </xdr:from>
    <xdr:to>
      <xdr:col>102</xdr:col>
      <xdr:colOff>114300</xdr:colOff>
      <xdr:row>85</xdr:row>
      <xdr:rowOff>118111</xdr:rowOff>
    </xdr:to>
    <xdr:cxnSp macro="">
      <xdr:nvCxnSpPr>
        <xdr:cNvPr id="730" name="直線コネクタ 729">
          <a:extLst>
            <a:ext uri="{FF2B5EF4-FFF2-40B4-BE49-F238E27FC236}">
              <a16:creationId xmlns:a16="http://schemas.microsoft.com/office/drawing/2014/main" id="{31B38FA5-469A-4A94-B071-E5A48068A56B}"/>
            </a:ext>
          </a:extLst>
        </xdr:cNvPr>
        <xdr:cNvCxnSpPr/>
      </xdr:nvCxnSpPr>
      <xdr:spPr>
        <a:xfrm>
          <a:off x="16431260" y="14367511"/>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36847</xdr:rowOff>
    </xdr:from>
    <xdr:ext cx="469744" cy="259045"/>
    <xdr:sp macro="" textlink="">
      <xdr:nvSpPr>
        <xdr:cNvPr id="731" name="n_1aveValue【児童館】&#10;一人当たり面積">
          <a:extLst>
            <a:ext uri="{FF2B5EF4-FFF2-40B4-BE49-F238E27FC236}">
              <a16:creationId xmlns:a16="http://schemas.microsoft.com/office/drawing/2014/main" id="{D481842B-8FC4-4AB7-9BDC-932132C51FAB}"/>
            </a:ext>
          </a:extLst>
        </xdr:cNvPr>
        <xdr:cNvSpPr txBox="1"/>
      </xdr:nvSpPr>
      <xdr:spPr>
        <a:xfrm>
          <a:off x="18561127" y="13783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36847</xdr:rowOff>
    </xdr:from>
    <xdr:ext cx="469744" cy="259045"/>
    <xdr:sp macro="" textlink="">
      <xdr:nvSpPr>
        <xdr:cNvPr id="732" name="n_2aveValue【児童館】&#10;一人当たり面積">
          <a:extLst>
            <a:ext uri="{FF2B5EF4-FFF2-40B4-BE49-F238E27FC236}">
              <a16:creationId xmlns:a16="http://schemas.microsoft.com/office/drawing/2014/main" id="{236E6923-F8B3-479E-B485-5B82BB5AEE10}"/>
            </a:ext>
          </a:extLst>
        </xdr:cNvPr>
        <xdr:cNvSpPr txBox="1"/>
      </xdr:nvSpPr>
      <xdr:spPr>
        <a:xfrm>
          <a:off x="17776267" y="13783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36847</xdr:rowOff>
    </xdr:from>
    <xdr:ext cx="469744" cy="259045"/>
    <xdr:sp macro="" textlink="">
      <xdr:nvSpPr>
        <xdr:cNvPr id="733" name="n_3aveValue【児童館】&#10;一人当たり面積">
          <a:extLst>
            <a:ext uri="{FF2B5EF4-FFF2-40B4-BE49-F238E27FC236}">
              <a16:creationId xmlns:a16="http://schemas.microsoft.com/office/drawing/2014/main" id="{0D5FF8BB-C099-402E-B411-2025BE3C7AAD}"/>
            </a:ext>
          </a:extLst>
        </xdr:cNvPr>
        <xdr:cNvSpPr txBox="1"/>
      </xdr:nvSpPr>
      <xdr:spPr>
        <a:xfrm>
          <a:off x="17001567" y="13783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105427</xdr:rowOff>
    </xdr:from>
    <xdr:ext cx="469744" cy="259045"/>
    <xdr:sp macro="" textlink="">
      <xdr:nvSpPr>
        <xdr:cNvPr id="734" name="n_4aveValue【児童館】&#10;一人当たり面積">
          <a:extLst>
            <a:ext uri="{FF2B5EF4-FFF2-40B4-BE49-F238E27FC236}">
              <a16:creationId xmlns:a16="http://schemas.microsoft.com/office/drawing/2014/main" id="{FC3DE1EC-A48D-4B97-86DE-41BDD23863A0}"/>
            </a:ext>
          </a:extLst>
        </xdr:cNvPr>
        <xdr:cNvSpPr txBox="1"/>
      </xdr:nvSpPr>
      <xdr:spPr>
        <a:xfrm>
          <a:off x="16226867" y="13851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160038</xdr:rowOff>
    </xdr:from>
    <xdr:ext cx="469744" cy="259045"/>
    <xdr:sp macro="" textlink="">
      <xdr:nvSpPr>
        <xdr:cNvPr id="735" name="n_1mainValue【児童館】&#10;一人当たり面積">
          <a:extLst>
            <a:ext uri="{FF2B5EF4-FFF2-40B4-BE49-F238E27FC236}">
              <a16:creationId xmlns:a16="http://schemas.microsoft.com/office/drawing/2014/main" id="{3F4C15EC-C859-4747-AEFE-ECAEBF0F9F57}"/>
            </a:ext>
          </a:extLst>
        </xdr:cNvPr>
        <xdr:cNvSpPr txBox="1"/>
      </xdr:nvSpPr>
      <xdr:spPr>
        <a:xfrm>
          <a:off x="18561127" y="14409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160038</xdr:rowOff>
    </xdr:from>
    <xdr:ext cx="469744" cy="259045"/>
    <xdr:sp macro="" textlink="">
      <xdr:nvSpPr>
        <xdr:cNvPr id="736" name="n_2mainValue【児童館】&#10;一人当たり面積">
          <a:extLst>
            <a:ext uri="{FF2B5EF4-FFF2-40B4-BE49-F238E27FC236}">
              <a16:creationId xmlns:a16="http://schemas.microsoft.com/office/drawing/2014/main" id="{DAAAAD11-1885-41F8-B6FB-B8935E4AC6C0}"/>
            </a:ext>
          </a:extLst>
        </xdr:cNvPr>
        <xdr:cNvSpPr txBox="1"/>
      </xdr:nvSpPr>
      <xdr:spPr>
        <a:xfrm>
          <a:off x="17776267" y="14409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160038</xdr:rowOff>
    </xdr:from>
    <xdr:ext cx="469744" cy="259045"/>
    <xdr:sp macro="" textlink="">
      <xdr:nvSpPr>
        <xdr:cNvPr id="737" name="n_3mainValue【児童館】&#10;一人当たり面積">
          <a:extLst>
            <a:ext uri="{FF2B5EF4-FFF2-40B4-BE49-F238E27FC236}">
              <a16:creationId xmlns:a16="http://schemas.microsoft.com/office/drawing/2014/main" id="{62719B66-D20F-4150-93B9-27E4CB88EFFE}"/>
            </a:ext>
          </a:extLst>
        </xdr:cNvPr>
        <xdr:cNvSpPr txBox="1"/>
      </xdr:nvSpPr>
      <xdr:spPr>
        <a:xfrm>
          <a:off x="17001567" y="14409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160038</xdr:rowOff>
    </xdr:from>
    <xdr:ext cx="469744" cy="259045"/>
    <xdr:sp macro="" textlink="">
      <xdr:nvSpPr>
        <xdr:cNvPr id="738" name="n_4mainValue【児童館】&#10;一人当たり面積">
          <a:extLst>
            <a:ext uri="{FF2B5EF4-FFF2-40B4-BE49-F238E27FC236}">
              <a16:creationId xmlns:a16="http://schemas.microsoft.com/office/drawing/2014/main" id="{576A8C50-6774-4A02-8454-126A3B8E06D5}"/>
            </a:ext>
          </a:extLst>
        </xdr:cNvPr>
        <xdr:cNvSpPr txBox="1"/>
      </xdr:nvSpPr>
      <xdr:spPr>
        <a:xfrm>
          <a:off x="16226867" y="14409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9" name="正方形/長方形 738">
          <a:extLst>
            <a:ext uri="{FF2B5EF4-FFF2-40B4-BE49-F238E27FC236}">
              <a16:creationId xmlns:a16="http://schemas.microsoft.com/office/drawing/2014/main" id="{D2A0599B-53E0-49DF-B01A-5A0E3A965753}"/>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0" name="正方形/長方形 739">
          <a:extLst>
            <a:ext uri="{FF2B5EF4-FFF2-40B4-BE49-F238E27FC236}">
              <a16:creationId xmlns:a16="http://schemas.microsoft.com/office/drawing/2014/main" id="{596F3AF3-B61A-46CF-9D0C-B6D388EECE3E}"/>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1" name="正方形/長方形 740">
          <a:extLst>
            <a:ext uri="{FF2B5EF4-FFF2-40B4-BE49-F238E27FC236}">
              <a16:creationId xmlns:a16="http://schemas.microsoft.com/office/drawing/2014/main" id="{C86FAE3F-7E98-4581-9718-AC7B1A443286}"/>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2" name="正方形/長方形 741">
          <a:extLst>
            <a:ext uri="{FF2B5EF4-FFF2-40B4-BE49-F238E27FC236}">
              <a16:creationId xmlns:a16="http://schemas.microsoft.com/office/drawing/2014/main" id="{EBF04354-8478-42A2-A962-73BE38F3837C}"/>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3" name="正方形/長方形 742">
          <a:extLst>
            <a:ext uri="{FF2B5EF4-FFF2-40B4-BE49-F238E27FC236}">
              <a16:creationId xmlns:a16="http://schemas.microsoft.com/office/drawing/2014/main" id="{CC01C469-8A99-4F64-B4E3-7A4A24A4C11C}"/>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4" name="正方形/長方形 743">
          <a:extLst>
            <a:ext uri="{FF2B5EF4-FFF2-40B4-BE49-F238E27FC236}">
              <a16:creationId xmlns:a16="http://schemas.microsoft.com/office/drawing/2014/main" id="{B2D6BE3F-C2CF-4B69-837B-F3779A7F5C8C}"/>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5" name="正方形/長方形 744">
          <a:extLst>
            <a:ext uri="{FF2B5EF4-FFF2-40B4-BE49-F238E27FC236}">
              <a16:creationId xmlns:a16="http://schemas.microsoft.com/office/drawing/2014/main" id="{CD6B17A5-9551-4E64-A4E9-5BC598E4219F}"/>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6" name="正方形/長方形 745">
          <a:extLst>
            <a:ext uri="{FF2B5EF4-FFF2-40B4-BE49-F238E27FC236}">
              <a16:creationId xmlns:a16="http://schemas.microsoft.com/office/drawing/2014/main" id="{8B2CE513-5F76-494E-B0A3-2FC59C8CCD18}"/>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7" name="テキスト ボックス 746">
          <a:extLst>
            <a:ext uri="{FF2B5EF4-FFF2-40B4-BE49-F238E27FC236}">
              <a16:creationId xmlns:a16="http://schemas.microsoft.com/office/drawing/2014/main" id="{58B65130-2B75-44E5-9FA8-51ABC13C3855}"/>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8" name="直線コネクタ 747">
          <a:extLst>
            <a:ext uri="{FF2B5EF4-FFF2-40B4-BE49-F238E27FC236}">
              <a16:creationId xmlns:a16="http://schemas.microsoft.com/office/drawing/2014/main" id="{13AC622E-EEB8-4F01-B6E5-E796C1CEB698}"/>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9" name="テキスト ボックス 748">
          <a:extLst>
            <a:ext uri="{FF2B5EF4-FFF2-40B4-BE49-F238E27FC236}">
              <a16:creationId xmlns:a16="http://schemas.microsoft.com/office/drawing/2014/main" id="{D1E34F37-2E8A-40A4-AE0D-925A3A2C9E9C}"/>
            </a:ext>
          </a:extLst>
        </xdr:cNvPr>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50" name="直線コネクタ 749">
          <a:extLst>
            <a:ext uri="{FF2B5EF4-FFF2-40B4-BE49-F238E27FC236}">
              <a16:creationId xmlns:a16="http://schemas.microsoft.com/office/drawing/2014/main" id="{E8F5E4C1-78AF-437C-AD19-621309C879AA}"/>
            </a:ext>
          </a:extLst>
        </xdr:cNvPr>
        <xdr:cNvCxnSpPr/>
      </xdr:nvCxnSpPr>
      <xdr:spPr>
        <a:xfrm>
          <a:off x="10960100" y="182575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51" name="テキスト ボックス 750">
          <a:extLst>
            <a:ext uri="{FF2B5EF4-FFF2-40B4-BE49-F238E27FC236}">
              <a16:creationId xmlns:a16="http://schemas.microsoft.com/office/drawing/2014/main" id="{BDCA447A-BAC3-4740-BF0D-F3FC43645A9A}"/>
            </a:ext>
          </a:extLst>
        </xdr:cNvPr>
        <xdr:cNvSpPr txBox="1"/>
      </xdr:nvSpPr>
      <xdr:spPr>
        <a:xfrm>
          <a:off x="1056150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52" name="直線コネクタ 751">
          <a:extLst>
            <a:ext uri="{FF2B5EF4-FFF2-40B4-BE49-F238E27FC236}">
              <a16:creationId xmlns:a16="http://schemas.microsoft.com/office/drawing/2014/main" id="{C1FB018C-5159-4002-9CE5-F92E9B545B33}"/>
            </a:ext>
          </a:extLst>
        </xdr:cNvPr>
        <xdr:cNvCxnSpPr/>
      </xdr:nvCxnSpPr>
      <xdr:spPr>
        <a:xfrm>
          <a:off x="10960100" y="178841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53" name="テキスト ボックス 752">
          <a:extLst>
            <a:ext uri="{FF2B5EF4-FFF2-40B4-BE49-F238E27FC236}">
              <a16:creationId xmlns:a16="http://schemas.microsoft.com/office/drawing/2014/main" id="{2C7ADCC0-34C2-4D3C-A443-CE7575E5BAC6}"/>
            </a:ext>
          </a:extLst>
        </xdr:cNvPr>
        <xdr:cNvSpPr txBox="1"/>
      </xdr:nvSpPr>
      <xdr:spPr>
        <a:xfrm>
          <a:off x="10602761" y="17745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54" name="直線コネクタ 753">
          <a:extLst>
            <a:ext uri="{FF2B5EF4-FFF2-40B4-BE49-F238E27FC236}">
              <a16:creationId xmlns:a16="http://schemas.microsoft.com/office/drawing/2014/main" id="{D627AE7E-DC30-402B-977D-CD2B45DEB106}"/>
            </a:ext>
          </a:extLst>
        </xdr:cNvPr>
        <xdr:cNvCxnSpPr/>
      </xdr:nvCxnSpPr>
      <xdr:spPr>
        <a:xfrm>
          <a:off x="10960100" y="175107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55" name="テキスト ボックス 754">
          <a:extLst>
            <a:ext uri="{FF2B5EF4-FFF2-40B4-BE49-F238E27FC236}">
              <a16:creationId xmlns:a16="http://schemas.microsoft.com/office/drawing/2014/main" id="{8C528707-7859-4CBA-AC8E-03C7BF97C517}"/>
            </a:ext>
          </a:extLst>
        </xdr:cNvPr>
        <xdr:cNvSpPr txBox="1"/>
      </xdr:nvSpPr>
      <xdr:spPr>
        <a:xfrm>
          <a:off x="10602761" y="173723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56" name="直線コネクタ 755">
          <a:extLst>
            <a:ext uri="{FF2B5EF4-FFF2-40B4-BE49-F238E27FC236}">
              <a16:creationId xmlns:a16="http://schemas.microsoft.com/office/drawing/2014/main" id="{7F2B2E54-2701-4C54-8B0A-0312E7051E1F}"/>
            </a:ext>
          </a:extLst>
        </xdr:cNvPr>
        <xdr:cNvCxnSpPr/>
      </xdr:nvCxnSpPr>
      <xdr:spPr>
        <a:xfrm>
          <a:off x="10960100" y="171373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57" name="テキスト ボックス 756">
          <a:extLst>
            <a:ext uri="{FF2B5EF4-FFF2-40B4-BE49-F238E27FC236}">
              <a16:creationId xmlns:a16="http://schemas.microsoft.com/office/drawing/2014/main" id="{B555C529-9E55-4671-90EF-43EDAC7225A0}"/>
            </a:ext>
          </a:extLst>
        </xdr:cNvPr>
        <xdr:cNvSpPr txBox="1"/>
      </xdr:nvSpPr>
      <xdr:spPr>
        <a:xfrm>
          <a:off x="10602761" y="169989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58" name="直線コネクタ 757">
          <a:extLst>
            <a:ext uri="{FF2B5EF4-FFF2-40B4-BE49-F238E27FC236}">
              <a16:creationId xmlns:a16="http://schemas.microsoft.com/office/drawing/2014/main" id="{72564739-A629-45C9-AF01-0DE0F209AFCA}"/>
            </a:ext>
          </a:extLst>
        </xdr:cNvPr>
        <xdr:cNvCxnSpPr/>
      </xdr:nvCxnSpPr>
      <xdr:spPr>
        <a:xfrm>
          <a:off x="10960100" y="167640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59" name="テキスト ボックス 758">
          <a:extLst>
            <a:ext uri="{FF2B5EF4-FFF2-40B4-BE49-F238E27FC236}">
              <a16:creationId xmlns:a16="http://schemas.microsoft.com/office/drawing/2014/main" id="{A7F561C4-0AAF-4BED-A34B-59FC6FE930B8}"/>
            </a:ext>
          </a:extLst>
        </xdr:cNvPr>
        <xdr:cNvSpPr txBox="1"/>
      </xdr:nvSpPr>
      <xdr:spPr>
        <a:xfrm>
          <a:off x="10602761" y="166255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0" name="直線コネクタ 759">
          <a:extLst>
            <a:ext uri="{FF2B5EF4-FFF2-40B4-BE49-F238E27FC236}">
              <a16:creationId xmlns:a16="http://schemas.microsoft.com/office/drawing/2014/main" id="{5F3C4929-E782-4252-8DF1-68046AC885F6}"/>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61" name="テキスト ボックス 760">
          <a:extLst>
            <a:ext uri="{FF2B5EF4-FFF2-40B4-BE49-F238E27FC236}">
              <a16:creationId xmlns:a16="http://schemas.microsoft.com/office/drawing/2014/main" id="{F5BA4FA2-803A-49F6-87BB-B19335D24623}"/>
            </a:ext>
          </a:extLst>
        </xdr:cNvPr>
        <xdr:cNvSpPr txBox="1"/>
      </xdr:nvSpPr>
      <xdr:spPr>
        <a:xfrm>
          <a:off x="10666881" y="1625601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62" name="【公民館】&#10;有形固定資産減価償却率グラフ枠">
          <a:extLst>
            <a:ext uri="{FF2B5EF4-FFF2-40B4-BE49-F238E27FC236}">
              <a16:creationId xmlns:a16="http://schemas.microsoft.com/office/drawing/2014/main" id="{9A2A5009-E1BA-4D78-877A-F55FF88CF408}"/>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38100</xdr:rowOff>
    </xdr:from>
    <xdr:to>
      <xdr:col>85</xdr:col>
      <xdr:colOff>126364</xdr:colOff>
      <xdr:row>107</xdr:row>
      <xdr:rowOff>169545</xdr:rowOff>
    </xdr:to>
    <xdr:cxnSp macro="">
      <xdr:nvCxnSpPr>
        <xdr:cNvPr id="763" name="直線コネクタ 762">
          <a:extLst>
            <a:ext uri="{FF2B5EF4-FFF2-40B4-BE49-F238E27FC236}">
              <a16:creationId xmlns:a16="http://schemas.microsoft.com/office/drawing/2014/main" id="{C25828F4-006B-4B6B-B419-90F69D48EB21}"/>
            </a:ext>
          </a:extLst>
        </xdr:cNvPr>
        <xdr:cNvCxnSpPr/>
      </xdr:nvCxnSpPr>
      <xdr:spPr>
        <a:xfrm flipV="1">
          <a:off x="14375764" y="16802100"/>
          <a:ext cx="0" cy="13049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1922</xdr:rowOff>
    </xdr:from>
    <xdr:ext cx="405111" cy="259045"/>
    <xdr:sp macro="" textlink="">
      <xdr:nvSpPr>
        <xdr:cNvPr id="764" name="【公民館】&#10;有形固定資産減価償却率最小値テキスト">
          <a:extLst>
            <a:ext uri="{FF2B5EF4-FFF2-40B4-BE49-F238E27FC236}">
              <a16:creationId xmlns:a16="http://schemas.microsoft.com/office/drawing/2014/main" id="{7967B1E7-A012-4BD6-A16A-7AF50EE53F15}"/>
            </a:ext>
          </a:extLst>
        </xdr:cNvPr>
        <xdr:cNvSpPr txBox="1"/>
      </xdr:nvSpPr>
      <xdr:spPr>
        <a:xfrm>
          <a:off x="14414500" y="18107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169545</xdr:rowOff>
    </xdr:from>
    <xdr:to>
      <xdr:col>86</xdr:col>
      <xdr:colOff>25400</xdr:colOff>
      <xdr:row>107</xdr:row>
      <xdr:rowOff>169545</xdr:rowOff>
    </xdr:to>
    <xdr:cxnSp macro="">
      <xdr:nvCxnSpPr>
        <xdr:cNvPr id="765" name="直線コネクタ 764">
          <a:extLst>
            <a:ext uri="{FF2B5EF4-FFF2-40B4-BE49-F238E27FC236}">
              <a16:creationId xmlns:a16="http://schemas.microsoft.com/office/drawing/2014/main" id="{B0ABE08E-3F9B-45B3-A3EB-758CDC6432FE}"/>
            </a:ext>
          </a:extLst>
        </xdr:cNvPr>
        <xdr:cNvCxnSpPr/>
      </xdr:nvCxnSpPr>
      <xdr:spPr>
        <a:xfrm>
          <a:off x="14287500" y="1810702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156227</xdr:rowOff>
    </xdr:from>
    <xdr:ext cx="405111" cy="259045"/>
    <xdr:sp macro="" textlink="">
      <xdr:nvSpPr>
        <xdr:cNvPr id="766" name="【公民館】&#10;有形固定資産減価償却率最大値テキスト">
          <a:extLst>
            <a:ext uri="{FF2B5EF4-FFF2-40B4-BE49-F238E27FC236}">
              <a16:creationId xmlns:a16="http://schemas.microsoft.com/office/drawing/2014/main" id="{86E68199-455E-431B-B0EF-0941F63F3AB5}"/>
            </a:ext>
          </a:extLst>
        </xdr:cNvPr>
        <xdr:cNvSpPr txBox="1"/>
      </xdr:nvSpPr>
      <xdr:spPr>
        <a:xfrm>
          <a:off x="14414500" y="16584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38100</xdr:rowOff>
    </xdr:from>
    <xdr:to>
      <xdr:col>86</xdr:col>
      <xdr:colOff>25400</xdr:colOff>
      <xdr:row>100</xdr:row>
      <xdr:rowOff>38100</xdr:rowOff>
    </xdr:to>
    <xdr:cxnSp macro="">
      <xdr:nvCxnSpPr>
        <xdr:cNvPr id="767" name="直線コネクタ 766">
          <a:extLst>
            <a:ext uri="{FF2B5EF4-FFF2-40B4-BE49-F238E27FC236}">
              <a16:creationId xmlns:a16="http://schemas.microsoft.com/office/drawing/2014/main" id="{175AA4C2-D8BC-4A3F-8C5B-ACEF32A52D1E}"/>
            </a:ext>
          </a:extLst>
        </xdr:cNvPr>
        <xdr:cNvCxnSpPr/>
      </xdr:nvCxnSpPr>
      <xdr:spPr>
        <a:xfrm>
          <a:off x="14287500" y="168021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165752</xdr:rowOff>
    </xdr:from>
    <xdr:ext cx="405111" cy="259045"/>
    <xdr:sp macro="" textlink="">
      <xdr:nvSpPr>
        <xdr:cNvPr id="768" name="【公民館】&#10;有形固定資産減価償却率平均値テキスト">
          <a:extLst>
            <a:ext uri="{FF2B5EF4-FFF2-40B4-BE49-F238E27FC236}">
              <a16:creationId xmlns:a16="http://schemas.microsoft.com/office/drawing/2014/main" id="{348C8E59-453F-45ED-B2AB-79F5B055D2D3}"/>
            </a:ext>
          </a:extLst>
        </xdr:cNvPr>
        <xdr:cNvSpPr txBox="1"/>
      </xdr:nvSpPr>
      <xdr:spPr>
        <a:xfrm>
          <a:off x="14414500" y="174326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15875</xdr:rowOff>
    </xdr:from>
    <xdr:to>
      <xdr:col>85</xdr:col>
      <xdr:colOff>177800</xdr:colOff>
      <xdr:row>104</xdr:row>
      <xdr:rowOff>117475</xdr:rowOff>
    </xdr:to>
    <xdr:sp macro="" textlink="">
      <xdr:nvSpPr>
        <xdr:cNvPr id="769" name="フローチャート: 判断 768">
          <a:extLst>
            <a:ext uri="{FF2B5EF4-FFF2-40B4-BE49-F238E27FC236}">
              <a16:creationId xmlns:a16="http://schemas.microsoft.com/office/drawing/2014/main" id="{22F18E8D-1BD4-4C27-83CE-2A510958E00A}"/>
            </a:ext>
          </a:extLst>
        </xdr:cNvPr>
        <xdr:cNvSpPr/>
      </xdr:nvSpPr>
      <xdr:spPr>
        <a:xfrm>
          <a:off x="14325600" y="17450435"/>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69214</xdr:rowOff>
    </xdr:from>
    <xdr:to>
      <xdr:col>81</xdr:col>
      <xdr:colOff>101600</xdr:colOff>
      <xdr:row>104</xdr:row>
      <xdr:rowOff>170814</xdr:rowOff>
    </xdr:to>
    <xdr:sp macro="" textlink="">
      <xdr:nvSpPr>
        <xdr:cNvPr id="770" name="フローチャート: 判断 769">
          <a:extLst>
            <a:ext uri="{FF2B5EF4-FFF2-40B4-BE49-F238E27FC236}">
              <a16:creationId xmlns:a16="http://schemas.microsoft.com/office/drawing/2014/main" id="{5513B7F7-8BF7-4F04-9331-28B3DC7324F0}"/>
            </a:ext>
          </a:extLst>
        </xdr:cNvPr>
        <xdr:cNvSpPr/>
      </xdr:nvSpPr>
      <xdr:spPr>
        <a:xfrm>
          <a:off x="13578840" y="175037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55880</xdr:rowOff>
    </xdr:from>
    <xdr:to>
      <xdr:col>76</xdr:col>
      <xdr:colOff>165100</xdr:colOff>
      <xdr:row>104</xdr:row>
      <xdr:rowOff>157480</xdr:rowOff>
    </xdr:to>
    <xdr:sp macro="" textlink="">
      <xdr:nvSpPr>
        <xdr:cNvPr id="771" name="フローチャート: 判断 770">
          <a:extLst>
            <a:ext uri="{FF2B5EF4-FFF2-40B4-BE49-F238E27FC236}">
              <a16:creationId xmlns:a16="http://schemas.microsoft.com/office/drawing/2014/main" id="{1B6060EE-193B-462F-852A-C8F85AE24583}"/>
            </a:ext>
          </a:extLst>
        </xdr:cNvPr>
        <xdr:cNvSpPr/>
      </xdr:nvSpPr>
      <xdr:spPr>
        <a:xfrm>
          <a:off x="12804140" y="17490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15875</xdr:rowOff>
    </xdr:from>
    <xdr:to>
      <xdr:col>72</xdr:col>
      <xdr:colOff>38100</xdr:colOff>
      <xdr:row>104</xdr:row>
      <xdr:rowOff>117475</xdr:rowOff>
    </xdr:to>
    <xdr:sp macro="" textlink="">
      <xdr:nvSpPr>
        <xdr:cNvPr id="772" name="フローチャート: 判断 771">
          <a:extLst>
            <a:ext uri="{FF2B5EF4-FFF2-40B4-BE49-F238E27FC236}">
              <a16:creationId xmlns:a16="http://schemas.microsoft.com/office/drawing/2014/main" id="{AFDD009A-5FE2-4CA3-B51B-42DED0124B23}"/>
            </a:ext>
          </a:extLst>
        </xdr:cNvPr>
        <xdr:cNvSpPr/>
      </xdr:nvSpPr>
      <xdr:spPr>
        <a:xfrm>
          <a:off x="12029440" y="1745043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149225</xdr:rowOff>
    </xdr:from>
    <xdr:to>
      <xdr:col>67</xdr:col>
      <xdr:colOff>101600</xdr:colOff>
      <xdr:row>104</xdr:row>
      <xdr:rowOff>79375</xdr:rowOff>
    </xdr:to>
    <xdr:sp macro="" textlink="">
      <xdr:nvSpPr>
        <xdr:cNvPr id="773" name="フローチャート: 判断 772">
          <a:extLst>
            <a:ext uri="{FF2B5EF4-FFF2-40B4-BE49-F238E27FC236}">
              <a16:creationId xmlns:a16="http://schemas.microsoft.com/office/drawing/2014/main" id="{99C1836D-232D-4BB3-84D8-DD7EFF3BF9A8}"/>
            </a:ext>
          </a:extLst>
        </xdr:cNvPr>
        <xdr:cNvSpPr/>
      </xdr:nvSpPr>
      <xdr:spPr>
        <a:xfrm>
          <a:off x="11231880" y="1741614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4" name="テキスト ボックス 773">
          <a:extLst>
            <a:ext uri="{FF2B5EF4-FFF2-40B4-BE49-F238E27FC236}">
              <a16:creationId xmlns:a16="http://schemas.microsoft.com/office/drawing/2014/main" id="{8342F585-C711-458F-BD33-0D2E80A444FE}"/>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5" name="テキスト ボックス 774">
          <a:extLst>
            <a:ext uri="{FF2B5EF4-FFF2-40B4-BE49-F238E27FC236}">
              <a16:creationId xmlns:a16="http://schemas.microsoft.com/office/drawing/2014/main" id="{286EEF58-BA0A-4DD0-8D5B-EA3384C57355}"/>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6" name="テキスト ボックス 775">
          <a:extLst>
            <a:ext uri="{FF2B5EF4-FFF2-40B4-BE49-F238E27FC236}">
              <a16:creationId xmlns:a16="http://schemas.microsoft.com/office/drawing/2014/main" id="{B889F6C2-C39F-4750-B5FF-01510AA5BB77}"/>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id="{377DCBE7-04F3-4F1E-8FA4-3DBE1A9CB8EE}"/>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8" name="テキスト ボックス 777">
          <a:extLst>
            <a:ext uri="{FF2B5EF4-FFF2-40B4-BE49-F238E27FC236}">
              <a16:creationId xmlns:a16="http://schemas.microsoft.com/office/drawing/2014/main" id="{806D244C-7F73-4003-B9DE-320CC2C95F35}"/>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99</xdr:row>
      <xdr:rowOff>158750</xdr:rowOff>
    </xdr:from>
    <xdr:to>
      <xdr:col>85</xdr:col>
      <xdr:colOff>177800</xdr:colOff>
      <xdr:row>100</xdr:row>
      <xdr:rowOff>88900</xdr:rowOff>
    </xdr:to>
    <xdr:sp macro="" textlink="">
      <xdr:nvSpPr>
        <xdr:cNvPr id="779" name="楕円 778">
          <a:extLst>
            <a:ext uri="{FF2B5EF4-FFF2-40B4-BE49-F238E27FC236}">
              <a16:creationId xmlns:a16="http://schemas.microsoft.com/office/drawing/2014/main" id="{826D70FD-860D-47D9-B2ED-6B4887D508E7}"/>
            </a:ext>
          </a:extLst>
        </xdr:cNvPr>
        <xdr:cNvSpPr/>
      </xdr:nvSpPr>
      <xdr:spPr>
        <a:xfrm>
          <a:off x="14325600" y="16755110"/>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99</xdr:row>
      <xdr:rowOff>111777</xdr:rowOff>
    </xdr:from>
    <xdr:ext cx="405111" cy="259045"/>
    <xdr:sp macro="" textlink="">
      <xdr:nvSpPr>
        <xdr:cNvPr id="780" name="【公民館】&#10;有形固定資産減価償却率該当値テキスト">
          <a:extLst>
            <a:ext uri="{FF2B5EF4-FFF2-40B4-BE49-F238E27FC236}">
              <a16:creationId xmlns:a16="http://schemas.microsoft.com/office/drawing/2014/main" id="{24666540-33E8-47C8-AC30-00815D878522}"/>
            </a:ext>
          </a:extLst>
        </xdr:cNvPr>
        <xdr:cNvSpPr txBox="1"/>
      </xdr:nvSpPr>
      <xdr:spPr>
        <a:xfrm>
          <a:off x="14414500" y="16708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99</xdr:row>
      <xdr:rowOff>120650</xdr:rowOff>
    </xdr:from>
    <xdr:to>
      <xdr:col>81</xdr:col>
      <xdr:colOff>101600</xdr:colOff>
      <xdr:row>100</xdr:row>
      <xdr:rowOff>50800</xdr:rowOff>
    </xdr:to>
    <xdr:sp macro="" textlink="">
      <xdr:nvSpPr>
        <xdr:cNvPr id="781" name="楕円 780">
          <a:extLst>
            <a:ext uri="{FF2B5EF4-FFF2-40B4-BE49-F238E27FC236}">
              <a16:creationId xmlns:a16="http://schemas.microsoft.com/office/drawing/2014/main" id="{66A3DF6F-A797-403E-B684-7C2B32784990}"/>
            </a:ext>
          </a:extLst>
        </xdr:cNvPr>
        <xdr:cNvSpPr/>
      </xdr:nvSpPr>
      <xdr:spPr>
        <a:xfrm>
          <a:off x="13578840" y="167170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100</xdr:row>
      <xdr:rowOff>0</xdr:rowOff>
    </xdr:from>
    <xdr:to>
      <xdr:col>85</xdr:col>
      <xdr:colOff>127000</xdr:colOff>
      <xdr:row>100</xdr:row>
      <xdr:rowOff>38100</xdr:rowOff>
    </xdr:to>
    <xdr:cxnSp macro="">
      <xdr:nvCxnSpPr>
        <xdr:cNvPr id="782" name="直線コネクタ 781">
          <a:extLst>
            <a:ext uri="{FF2B5EF4-FFF2-40B4-BE49-F238E27FC236}">
              <a16:creationId xmlns:a16="http://schemas.microsoft.com/office/drawing/2014/main" id="{FB433F3C-224D-4E9C-9DBF-818614564E7A}"/>
            </a:ext>
          </a:extLst>
        </xdr:cNvPr>
        <xdr:cNvCxnSpPr/>
      </xdr:nvCxnSpPr>
      <xdr:spPr>
        <a:xfrm>
          <a:off x="13629640" y="16764000"/>
          <a:ext cx="74676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99</xdr:row>
      <xdr:rowOff>82550</xdr:rowOff>
    </xdr:from>
    <xdr:to>
      <xdr:col>76</xdr:col>
      <xdr:colOff>165100</xdr:colOff>
      <xdr:row>100</xdr:row>
      <xdr:rowOff>12700</xdr:rowOff>
    </xdr:to>
    <xdr:sp macro="" textlink="">
      <xdr:nvSpPr>
        <xdr:cNvPr id="783" name="楕円 782">
          <a:extLst>
            <a:ext uri="{FF2B5EF4-FFF2-40B4-BE49-F238E27FC236}">
              <a16:creationId xmlns:a16="http://schemas.microsoft.com/office/drawing/2014/main" id="{8EEBDA8F-0738-471C-9CD7-4CA84ACE45D8}"/>
            </a:ext>
          </a:extLst>
        </xdr:cNvPr>
        <xdr:cNvSpPr/>
      </xdr:nvSpPr>
      <xdr:spPr>
        <a:xfrm>
          <a:off x="12804140" y="166789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99</xdr:row>
      <xdr:rowOff>133350</xdr:rowOff>
    </xdr:from>
    <xdr:to>
      <xdr:col>81</xdr:col>
      <xdr:colOff>50800</xdr:colOff>
      <xdr:row>100</xdr:row>
      <xdr:rowOff>0</xdr:rowOff>
    </xdr:to>
    <xdr:cxnSp macro="">
      <xdr:nvCxnSpPr>
        <xdr:cNvPr id="784" name="直線コネクタ 783">
          <a:extLst>
            <a:ext uri="{FF2B5EF4-FFF2-40B4-BE49-F238E27FC236}">
              <a16:creationId xmlns:a16="http://schemas.microsoft.com/office/drawing/2014/main" id="{45B4369B-B06D-45DD-A139-8E99C4DB8CB5}"/>
            </a:ext>
          </a:extLst>
        </xdr:cNvPr>
        <xdr:cNvCxnSpPr/>
      </xdr:nvCxnSpPr>
      <xdr:spPr>
        <a:xfrm>
          <a:off x="12854940" y="16729710"/>
          <a:ext cx="7747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99</xdr:row>
      <xdr:rowOff>44450</xdr:rowOff>
    </xdr:from>
    <xdr:to>
      <xdr:col>72</xdr:col>
      <xdr:colOff>38100</xdr:colOff>
      <xdr:row>99</xdr:row>
      <xdr:rowOff>146050</xdr:rowOff>
    </xdr:to>
    <xdr:sp macro="" textlink="">
      <xdr:nvSpPr>
        <xdr:cNvPr id="785" name="楕円 784">
          <a:extLst>
            <a:ext uri="{FF2B5EF4-FFF2-40B4-BE49-F238E27FC236}">
              <a16:creationId xmlns:a16="http://schemas.microsoft.com/office/drawing/2014/main" id="{6580A55E-8CDF-485C-9EB1-C900E62DB39C}"/>
            </a:ext>
          </a:extLst>
        </xdr:cNvPr>
        <xdr:cNvSpPr/>
      </xdr:nvSpPr>
      <xdr:spPr>
        <a:xfrm>
          <a:off x="12029440" y="1664081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99</xdr:row>
      <xdr:rowOff>95250</xdr:rowOff>
    </xdr:from>
    <xdr:to>
      <xdr:col>76</xdr:col>
      <xdr:colOff>114300</xdr:colOff>
      <xdr:row>99</xdr:row>
      <xdr:rowOff>133350</xdr:rowOff>
    </xdr:to>
    <xdr:cxnSp macro="">
      <xdr:nvCxnSpPr>
        <xdr:cNvPr id="786" name="直線コネクタ 785">
          <a:extLst>
            <a:ext uri="{FF2B5EF4-FFF2-40B4-BE49-F238E27FC236}">
              <a16:creationId xmlns:a16="http://schemas.microsoft.com/office/drawing/2014/main" id="{DD1A9BE7-5976-47D9-92EB-AD9C842B9582}"/>
            </a:ext>
          </a:extLst>
        </xdr:cNvPr>
        <xdr:cNvCxnSpPr/>
      </xdr:nvCxnSpPr>
      <xdr:spPr>
        <a:xfrm>
          <a:off x="12072620" y="16691610"/>
          <a:ext cx="78232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99</xdr:row>
      <xdr:rowOff>6350</xdr:rowOff>
    </xdr:from>
    <xdr:to>
      <xdr:col>67</xdr:col>
      <xdr:colOff>101600</xdr:colOff>
      <xdr:row>99</xdr:row>
      <xdr:rowOff>107950</xdr:rowOff>
    </xdr:to>
    <xdr:sp macro="" textlink="">
      <xdr:nvSpPr>
        <xdr:cNvPr id="787" name="楕円 786">
          <a:extLst>
            <a:ext uri="{FF2B5EF4-FFF2-40B4-BE49-F238E27FC236}">
              <a16:creationId xmlns:a16="http://schemas.microsoft.com/office/drawing/2014/main" id="{147A1F61-5611-484B-9C44-ED2C258C9217}"/>
            </a:ext>
          </a:extLst>
        </xdr:cNvPr>
        <xdr:cNvSpPr/>
      </xdr:nvSpPr>
      <xdr:spPr>
        <a:xfrm>
          <a:off x="11231880" y="16602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99</xdr:row>
      <xdr:rowOff>57150</xdr:rowOff>
    </xdr:from>
    <xdr:to>
      <xdr:col>71</xdr:col>
      <xdr:colOff>177800</xdr:colOff>
      <xdr:row>99</xdr:row>
      <xdr:rowOff>95250</xdr:rowOff>
    </xdr:to>
    <xdr:cxnSp macro="">
      <xdr:nvCxnSpPr>
        <xdr:cNvPr id="788" name="直線コネクタ 787">
          <a:extLst>
            <a:ext uri="{FF2B5EF4-FFF2-40B4-BE49-F238E27FC236}">
              <a16:creationId xmlns:a16="http://schemas.microsoft.com/office/drawing/2014/main" id="{13247B81-79E5-43B9-AFC8-FA92057C078B}"/>
            </a:ext>
          </a:extLst>
        </xdr:cNvPr>
        <xdr:cNvCxnSpPr/>
      </xdr:nvCxnSpPr>
      <xdr:spPr>
        <a:xfrm>
          <a:off x="11282680" y="16653510"/>
          <a:ext cx="78994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161941</xdr:rowOff>
    </xdr:from>
    <xdr:ext cx="405111" cy="259045"/>
    <xdr:sp macro="" textlink="">
      <xdr:nvSpPr>
        <xdr:cNvPr id="789" name="n_1aveValue【公民館】&#10;有形固定資産減価償却率">
          <a:extLst>
            <a:ext uri="{FF2B5EF4-FFF2-40B4-BE49-F238E27FC236}">
              <a16:creationId xmlns:a16="http://schemas.microsoft.com/office/drawing/2014/main" id="{3AC2EF18-1E8B-4400-A413-DFC2B2A281B0}"/>
            </a:ext>
          </a:extLst>
        </xdr:cNvPr>
        <xdr:cNvSpPr txBox="1"/>
      </xdr:nvSpPr>
      <xdr:spPr>
        <a:xfrm>
          <a:off x="13437244" y="175965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148607</xdr:rowOff>
    </xdr:from>
    <xdr:ext cx="405111" cy="259045"/>
    <xdr:sp macro="" textlink="">
      <xdr:nvSpPr>
        <xdr:cNvPr id="790" name="n_2aveValue【公民館】&#10;有形固定資産減価償却率">
          <a:extLst>
            <a:ext uri="{FF2B5EF4-FFF2-40B4-BE49-F238E27FC236}">
              <a16:creationId xmlns:a16="http://schemas.microsoft.com/office/drawing/2014/main" id="{7F617051-1228-4DF6-9E23-4379BEEF289F}"/>
            </a:ext>
          </a:extLst>
        </xdr:cNvPr>
        <xdr:cNvSpPr txBox="1"/>
      </xdr:nvSpPr>
      <xdr:spPr>
        <a:xfrm>
          <a:off x="12675244" y="17583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108602</xdr:rowOff>
    </xdr:from>
    <xdr:ext cx="405111" cy="259045"/>
    <xdr:sp macro="" textlink="">
      <xdr:nvSpPr>
        <xdr:cNvPr id="791" name="n_3aveValue【公民館】&#10;有形固定資産減価償却率">
          <a:extLst>
            <a:ext uri="{FF2B5EF4-FFF2-40B4-BE49-F238E27FC236}">
              <a16:creationId xmlns:a16="http://schemas.microsoft.com/office/drawing/2014/main" id="{0D090F4B-980E-47AA-89B5-4035802B8EF9}"/>
            </a:ext>
          </a:extLst>
        </xdr:cNvPr>
        <xdr:cNvSpPr txBox="1"/>
      </xdr:nvSpPr>
      <xdr:spPr>
        <a:xfrm>
          <a:off x="11900544" y="175431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70502</xdr:rowOff>
    </xdr:from>
    <xdr:ext cx="405111" cy="259045"/>
    <xdr:sp macro="" textlink="">
      <xdr:nvSpPr>
        <xdr:cNvPr id="792" name="n_4aveValue【公民館】&#10;有形固定資産減価償却率">
          <a:extLst>
            <a:ext uri="{FF2B5EF4-FFF2-40B4-BE49-F238E27FC236}">
              <a16:creationId xmlns:a16="http://schemas.microsoft.com/office/drawing/2014/main" id="{0EBFA63A-9327-4A88-BFBE-660415502563}"/>
            </a:ext>
          </a:extLst>
        </xdr:cNvPr>
        <xdr:cNvSpPr txBox="1"/>
      </xdr:nvSpPr>
      <xdr:spPr>
        <a:xfrm>
          <a:off x="11102984" y="17505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98</xdr:row>
      <xdr:rowOff>67327</xdr:rowOff>
    </xdr:from>
    <xdr:ext cx="405111" cy="259045"/>
    <xdr:sp macro="" textlink="">
      <xdr:nvSpPr>
        <xdr:cNvPr id="793" name="n_1mainValue【公民館】&#10;有形固定資産減価償却率">
          <a:extLst>
            <a:ext uri="{FF2B5EF4-FFF2-40B4-BE49-F238E27FC236}">
              <a16:creationId xmlns:a16="http://schemas.microsoft.com/office/drawing/2014/main" id="{308FC269-EA8F-4BED-92B8-23F7EB8B7251}"/>
            </a:ext>
          </a:extLst>
        </xdr:cNvPr>
        <xdr:cNvSpPr txBox="1"/>
      </xdr:nvSpPr>
      <xdr:spPr>
        <a:xfrm>
          <a:off x="13437244" y="16496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98</xdr:row>
      <xdr:rowOff>29227</xdr:rowOff>
    </xdr:from>
    <xdr:ext cx="405111" cy="259045"/>
    <xdr:sp macro="" textlink="">
      <xdr:nvSpPr>
        <xdr:cNvPr id="794" name="n_2mainValue【公民館】&#10;有形固定資産減価償却率">
          <a:extLst>
            <a:ext uri="{FF2B5EF4-FFF2-40B4-BE49-F238E27FC236}">
              <a16:creationId xmlns:a16="http://schemas.microsoft.com/office/drawing/2014/main" id="{A3EB7A5A-7B76-47E1-A53D-5F77D0A4EFDB}"/>
            </a:ext>
          </a:extLst>
        </xdr:cNvPr>
        <xdr:cNvSpPr txBox="1"/>
      </xdr:nvSpPr>
      <xdr:spPr>
        <a:xfrm>
          <a:off x="12675244" y="16457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97</xdr:row>
      <xdr:rowOff>162577</xdr:rowOff>
    </xdr:from>
    <xdr:ext cx="405111" cy="259045"/>
    <xdr:sp macro="" textlink="">
      <xdr:nvSpPr>
        <xdr:cNvPr id="795" name="n_3mainValue【公民館】&#10;有形固定資産減価償却率">
          <a:extLst>
            <a:ext uri="{FF2B5EF4-FFF2-40B4-BE49-F238E27FC236}">
              <a16:creationId xmlns:a16="http://schemas.microsoft.com/office/drawing/2014/main" id="{79347A2E-F721-404A-A061-E45A707EF58B}"/>
            </a:ext>
          </a:extLst>
        </xdr:cNvPr>
        <xdr:cNvSpPr txBox="1"/>
      </xdr:nvSpPr>
      <xdr:spPr>
        <a:xfrm>
          <a:off x="11900544" y="16423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97</xdr:row>
      <xdr:rowOff>124477</xdr:rowOff>
    </xdr:from>
    <xdr:ext cx="405111" cy="259045"/>
    <xdr:sp macro="" textlink="">
      <xdr:nvSpPr>
        <xdr:cNvPr id="796" name="n_4mainValue【公民館】&#10;有形固定資産減価償却率">
          <a:extLst>
            <a:ext uri="{FF2B5EF4-FFF2-40B4-BE49-F238E27FC236}">
              <a16:creationId xmlns:a16="http://schemas.microsoft.com/office/drawing/2014/main" id="{B7B3454D-58FA-42A3-9FBE-2C76634CA092}"/>
            </a:ext>
          </a:extLst>
        </xdr:cNvPr>
        <xdr:cNvSpPr txBox="1"/>
      </xdr:nvSpPr>
      <xdr:spPr>
        <a:xfrm>
          <a:off x="11102984" y="16385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7" name="正方形/長方形 796">
          <a:extLst>
            <a:ext uri="{FF2B5EF4-FFF2-40B4-BE49-F238E27FC236}">
              <a16:creationId xmlns:a16="http://schemas.microsoft.com/office/drawing/2014/main" id="{2AE62D59-8137-4C44-9209-2631FBF06127}"/>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8" name="正方形/長方形 797">
          <a:extLst>
            <a:ext uri="{FF2B5EF4-FFF2-40B4-BE49-F238E27FC236}">
              <a16:creationId xmlns:a16="http://schemas.microsoft.com/office/drawing/2014/main" id="{26DB8642-AC9D-4264-BE4D-5863B4D41B68}"/>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9" name="正方形/長方形 798">
          <a:extLst>
            <a:ext uri="{FF2B5EF4-FFF2-40B4-BE49-F238E27FC236}">
              <a16:creationId xmlns:a16="http://schemas.microsoft.com/office/drawing/2014/main" id="{25437750-441B-47C4-875A-2304D45234C4}"/>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0" name="正方形/長方形 799">
          <a:extLst>
            <a:ext uri="{FF2B5EF4-FFF2-40B4-BE49-F238E27FC236}">
              <a16:creationId xmlns:a16="http://schemas.microsoft.com/office/drawing/2014/main" id="{61B3ADDE-1566-4E09-ACDB-BA3C2A5CBAC3}"/>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1" name="正方形/長方形 800">
          <a:extLst>
            <a:ext uri="{FF2B5EF4-FFF2-40B4-BE49-F238E27FC236}">
              <a16:creationId xmlns:a16="http://schemas.microsoft.com/office/drawing/2014/main" id="{2568BF82-7A1A-4D75-A263-726845DD2837}"/>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2" name="正方形/長方形 801">
          <a:extLst>
            <a:ext uri="{FF2B5EF4-FFF2-40B4-BE49-F238E27FC236}">
              <a16:creationId xmlns:a16="http://schemas.microsoft.com/office/drawing/2014/main" id="{D8356D0C-AB34-446D-AA22-75FBAF95EE0A}"/>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3" name="正方形/長方形 802">
          <a:extLst>
            <a:ext uri="{FF2B5EF4-FFF2-40B4-BE49-F238E27FC236}">
              <a16:creationId xmlns:a16="http://schemas.microsoft.com/office/drawing/2014/main" id="{6DBA2E50-3AD0-4FA4-A203-03D49A05CCDD}"/>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4" name="正方形/長方形 803">
          <a:extLst>
            <a:ext uri="{FF2B5EF4-FFF2-40B4-BE49-F238E27FC236}">
              <a16:creationId xmlns:a16="http://schemas.microsoft.com/office/drawing/2014/main" id="{8808BA45-890F-4A97-8AB7-533A03666C93}"/>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5" name="テキスト ボックス 804">
          <a:extLst>
            <a:ext uri="{FF2B5EF4-FFF2-40B4-BE49-F238E27FC236}">
              <a16:creationId xmlns:a16="http://schemas.microsoft.com/office/drawing/2014/main" id="{56E96FB8-0F02-42D4-9A41-B69AD01AB0C8}"/>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6" name="直線コネクタ 805">
          <a:extLst>
            <a:ext uri="{FF2B5EF4-FFF2-40B4-BE49-F238E27FC236}">
              <a16:creationId xmlns:a16="http://schemas.microsoft.com/office/drawing/2014/main" id="{8D0DBA94-A5A8-497E-B7B1-CDE703F55BC0}"/>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807" name="直線コネクタ 806">
          <a:extLst>
            <a:ext uri="{FF2B5EF4-FFF2-40B4-BE49-F238E27FC236}">
              <a16:creationId xmlns:a16="http://schemas.microsoft.com/office/drawing/2014/main" id="{49C5712E-2F21-4D91-90B1-8A9111C9ABB4}"/>
            </a:ext>
          </a:extLst>
        </xdr:cNvPr>
        <xdr:cNvCxnSpPr/>
      </xdr:nvCxnSpPr>
      <xdr:spPr>
        <a:xfrm>
          <a:off x="16093440" y="181813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808" name="テキスト ボックス 807">
          <a:extLst>
            <a:ext uri="{FF2B5EF4-FFF2-40B4-BE49-F238E27FC236}">
              <a16:creationId xmlns:a16="http://schemas.microsoft.com/office/drawing/2014/main" id="{854F9B71-4DD9-4531-933D-9BC69DE351BF}"/>
            </a:ext>
          </a:extLst>
        </xdr:cNvPr>
        <xdr:cNvSpPr txBox="1"/>
      </xdr:nvSpPr>
      <xdr:spPr>
        <a:xfrm>
          <a:off x="15694841" y="180429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809" name="直線コネクタ 808">
          <a:extLst>
            <a:ext uri="{FF2B5EF4-FFF2-40B4-BE49-F238E27FC236}">
              <a16:creationId xmlns:a16="http://schemas.microsoft.com/office/drawing/2014/main" id="{54E15FBC-F6DC-41CB-91E1-346F57A17E62}"/>
            </a:ext>
          </a:extLst>
        </xdr:cNvPr>
        <xdr:cNvCxnSpPr/>
      </xdr:nvCxnSpPr>
      <xdr:spPr>
        <a:xfrm>
          <a:off x="16093440" y="177355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810" name="テキスト ボックス 809">
          <a:extLst>
            <a:ext uri="{FF2B5EF4-FFF2-40B4-BE49-F238E27FC236}">
              <a16:creationId xmlns:a16="http://schemas.microsoft.com/office/drawing/2014/main" id="{3ECEFB2D-0C54-4367-9CFF-2808CF907510}"/>
            </a:ext>
          </a:extLst>
        </xdr:cNvPr>
        <xdr:cNvSpPr txBox="1"/>
      </xdr:nvSpPr>
      <xdr:spPr>
        <a:xfrm>
          <a:off x="15694841" y="175971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811" name="直線コネクタ 810">
          <a:extLst>
            <a:ext uri="{FF2B5EF4-FFF2-40B4-BE49-F238E27FC236}">
              <a16:creationId xmlns:a16="http://schemas.microsoft.com/office/drawing/2014/main" id="{2F6D7370-4329-4FB8-B3D2-426DC0B725A2}"/>
            </a:ext>
          </a:extLst>
        </xdr:cNvPr>
        <xdr:cNvCxnSpPr/>
      </xdr:nvCxnSpPr>
      <xdr:spPr>
        <a:xfrm>
          <a:off x="16093440" y="172859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812" name="テキスト ボックス 811">
          <a:extLst>
            <a:ext uri="{FF2B5EF4-FFF2-40B4-BE49-F238E27FC236}">
              <a16:creationId xmlns:a16="http://schemas.microsoft.com/office/drawing/2014/main" id="{D9C61683-1F15-4B6C-A340-52FC76A9E1AA}"/>
            </a:ext>
          </a:extLst>
        </xdr:cNvPr>
        <xdr:cNvSpPr txBox="1"/>
      </xdr:nvSpPr>
      <xdr:spPr>
        <a:xfrm>
          <a:off x="15694841" y="171475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813" name="直線コネクタ 812">
          <a:extLst>
            <a:ext uri="{FF2B5EF4-FFF2-40B4-BE49-F238E27FC236}">
              <a16:creationId xmlns:a16="http://schemas.microsoft.com/office/drawing/2014/main" id="{D7F50FF0-059A-47D2-AF64-035F16A0CFB7}"/>
            </a:ext>
          </a:extLst>
        </xdr:cNvPr>
        <xdr:cNvCxnSpPr/>
      </xdr:nvCxnSpPr>
      <xdr:spPr>
        <a:xfrm>
          <a:off x="16093440" y="16840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814" name="テキスト ボックス 813">
          <a:extLst>
            <a:ext uri="{FF2B5EF4-FFF2-40B4-BE49-F238E27FC236}">
              <a16:creationId xmlns:a16="http://schemas.microsoft.com/office/drawing/2014/main" id="{8CB3BDAF-E9A2-4CB1-B810-56A0999C2694}"/>
            </a:ext>
          </a:extLst>
        </xdr:cNvPr>
        <xdr:cNvSpPr txBox="1"/>
      </xdr:nvSpPr>
      <xdr:spPr>
        <a:xfrm>
          <a:off x="15694841" y="16701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5" name="直線コネクタ 814">
          <a:extLst>
            <a:ext uri="{FF2B5EF4-FFF2-40B4-BE49-F238E27FC236}">
              <a16:creationId xmlns:a16="http://schemas.microsoft.com/office/drawing/2014/main" id="{B9584751-B0D4-4335-A4AB-FAA7255C45FC}"/>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6" name="テキスト ボックス 815">
          <a:extLst>
            <a:ext uri="{FF2B5EF4-FFF2-40B4-BE49-F238E27FC236}">
              <a16:creationId xmlns:a16="http://schemas.microsoft.com/office/drawing/2014/main" id="{A24911DA-5599-4216-8B14-9C39A34ABF2F}"/>
            </a:ext>
          </a:extLst>
        </xdr:cNvPr>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7" name="【公民館】&#10;一人当たり面積グラフ枠">
          <a:extLst>
            <a:ext uri="{FF2B5EF4-FFF2-40B4-BE49-F238E27FC236}">
              <a16:creationId xmlns:a16="http://schemas.microsoft.com/office/drawing/2014/main" id="{963A2DD6-D4C7-4F42-9750-3A5F3D99A886}"/>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110489</xdr:rowOff>
    </xdr:from>
    <xdr:to>
      <xdr:col>116</xdr:col>
      <xdr:colOff>62864</xdr:colOff>
      <xdr:row>108</xdr:row>
      <xdr:rowOff>30480</xdr:rowOff>
    </xdr:to>
    <xdr:cxnSp macro="">
      <xdr:nvCxnSpPr>
        <xdr:cNvPr id="818" name="直線コネクタ 817">
          <a:extLst>
            <a:ext uri="{FF2B5EF4-FFF2-40B4-BE49-F238E27FC236}">
              <a16:creationId xmlns:a16="http://schemas.microsoft.com/office/drawing/2014/main" id="{CC6D2EC0-9233-4C0D-88C9-8E295AF2370E}"/>
            </a:ext>
          </a:extLst>
        </xdr:cNvPr>
        <xdr:cNvCxnSpPr/>
      </xdr:nvCxnSpPr>
      <xdr:spPr>
        <a:xfrm flipV="1">
          <a:off x="19509104" y="16706849"/>
          <a:ext cx="0" cy="14287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34307</xdr:rowOff>
    </xdr:from>
    <xdr:ext cx="469744" cy="259045"/>
    <xdr:sp macro="" textlink="">
      <xdr:nvSpPr>
        <xdr:cNvPr id="819" name="【公民館】&#10;一人当たり面積最小値テキスト">
          <a:extLst>
            <a:ext uri="{FF2B5EF4-FFF2-40B4-BE49-F238E27FC236}">
              <a16:creationId xmlns:a16="http://schemas.microsoft.com/office/drawing/2014/main" id="{DC285FA9-5AF4-46F5-93FB-27E8BFCFF7E2}"/>
            </a:ext>
          </a:extLst>
        </xdr:cNvPr>
        <xdr:cNvSpPr txBox="1"/>
      </xdr:nvSpPr>
      <xdr:spPr>
        <a:xfrm>
          <a:off x="19547840" y="18139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30480</xdr:rowOff>
    </xdr:from>
    <xdr:to>
      <xdr:col>116</xdr:col>
      <xdr:colOff>152400</xdr:colOff>
      <xdr:row>108</xdr:row>
      <xdr:rowOff>30480</xdr:rowOff>
    </xdr:to>
    <xdr:cxnSp macro="">
      <xdr:nvCxnSpPr>
        <xdr:cNvPr id="820" name="直線コネクタ 819">
          <a:extLst>
            <a:ext uri="{FF2B5EF4-FFF2-40B4-BE49-F238E27FC236}">
              <a16:creationId xmlns:a16="http://schemas.microsoft.com/office/drawing/2014/main" id="{FCF20F00-9976-472D-B77B-C5F782A0D8ED}"/>
            </a:ext>
          </a:extLst>
        </xdr:cNvPr>
        <xdr:cNvCxnSpPr/>
      </xdr:nvCxnSpPr>
      <xdr:spPr>
        <a:xfrm>
          <a:off x="19443700" y="181356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57166</xdr:rowOff>
    </xdr:from>
    <xdr:ext cx="469744" cy="259045"/>
    <xdr:sp macro="" textlink="">
      <xdr:nvSpPr>
        <xdr:cNvPr id="821" name="【公民館】&#10;一人当たり面積最大値テキスト">
          <a:extLst>
            <a:ext uri="{FF2B5EF4-FFF2-40B4-BE49-F238E27FC236}">
              <a16:creationId xmlns:a16="http://schemas.microsoft.com/office/drawing/2014/main" id="{9127738C-8E02-4853-B381-4BF198FEB50D}"/>
            </a:ext>
          </a:extLst>
        </xdr:cNvPr>
        <xdr:cNvSpPr txBox="1"/>
      </xdr:nvSpPr>
      <xdr:spPr>
        <a:xfrm>
          <a:off x="19547840" y="164858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110489</xdr:rowOff>
    </xdr:from>
    <xdr:to>
      <xdr:col>116</xdr:col>
      <xdr:colOff>152400</xdr:colOff>
      <xdr:row>99</xdr:row>
      <xdr:rowOff>110489</xdr:rowOff>
    </xdr:to>
    <xdr:cxnSp macro="">
      <xdr:nvCxnSpPr>
        <xdr:cNvPr id="822" name="直線コネクタ 821">
          <a:extLst>
            <a:ext uri="{FF2B5EF4-FFF2-40B4-BE49-F238E27FC236}">
              <a16:creationId xmlns:a16="http://schemas.microsoft.com/office/drawing/2014/main" id="{5244D43A-88B7-4F94-B480-C7933A29766A}"/>
            </a:ext>
          </a:extLst>
        </xdr:cNvPr>
        <xdr:cNvCxnSpPr/>
      </xdr:nvCxnSpPr>
      <xdr:spPr>
        <a:xfrm>
          <a:off x="19443700" y="1670684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103</xdr:row>
      <xdr:rowOff>121429</xdr:rowOff>
    </xdr:from>
    <xdr:ext cx="469744" cy="259045"/>
    <xdr:sp macro="" textlink="">
      <xdr:nvSpPr>
        <xdr:cNvPr id="823" name="【公民館】&#10;一人当たり面積平均値テキスト">
          <a:extLst>
            <a:ext uri="{FF2B5EF4-FFF2-40B4-BE49-F238E27FC236}">
              <a16:creationId xmlns:a16="http://schemas.microsoft.com/office/drawing/2014/main" id="{5B9C0532-78BB-4367-81C7-90C7A4DAE0FF}"/>
            </a:ext>
          </a:extLst>
        </xdr:cNvPr>
        <xdr:cNvSpPr txBox="1"/>
      </xdr:nvSpPr>
      <xdr:spPr>
        <a:xfrm>
          <a:off x="19547840" y="1738834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98552</xdr:rowOff>
    </xdr:from>
    <xdr:to>
      <xdr:col>116</xdr:col>
      <xdr:colOff>114300</xdr:colOff>
      <xdr:row>105</xdr:row>
      <xdr:rowOff>28702</xdr:rowOff>
    </xdr:to>
    <xdr:sp macro="" textlink="">
      <xdr:nvSpPr>
        <xdr:cNvPr id="824" name="フローチャート: 判断 823">
          <a:extLst>
            <a:ext uri="{FF2B5EF4-FFF2-40B4-BE49-F238E27FC236}">
              <a16:creationId xmlns:a16="http://schemas.microsoft.com/office/drawing/2014/main" id="{CB6CC83A-3212-4834-9D36-466483733FDB}"/>
            </a:ext>
          </a:extLst>
        </xdr:cNvPr>
        <xdr:cNvSpPr/>
      </xdr:nvSpPr>
      <xdr:spPr>
        <a:xfrm>
          <a:off x="19458940" y="1753311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104</xdr:row>
      <xdr:rowOff>116839</xdr:rowOff>
    </xdr:from>
    <xdr:to>
      <xdr:col>112</xdr:col>
      <xdr:colOff>38100</xdr:colOff>
      <xdr:row>105</xdr:row>
      <xdr:rowOff>46989</xdr:rowOff>
    </xdr:to>
    <xdr:sp macro="" textlink="">
      <xdr:nvSpPr>
        <xdr:cNvPr id="825" name="フローチャート: 判断 824">
          <a:extLst>
            <a:ext uri="{FF2B5EF4-FFF2-40B4-BE49-F238E27FC236}">
              <a16:creationId xmlns:a16="http://schemas.microsoft.com/office/drawing/2014/main" id="{EE2FF30D-C971-49CC-A1F1-4EC2CD71BBBF}"/>
            </a:ext>
          </a:extLst>
        </xdr:cNvPr>
        <xdr:cNvSpPr/>
      </xdr:nvSpPr>
      <xdr:spPr>
        <a:xfrm>
          <a:off x="18735040" y="1755139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104</xdr:row>
      <xdr:rowOff>107696</xdr:rowOff>
    </xdr:from>
    <xdr:to>
      <xdr:col>107</xdr:col>
      <xdr:colOff>101600</xdr:colOff>
      <xdr:row>105</xdr:row>
      <xdr:rowOff>37846</xdr:rowOff>
    </xdr:to>
    <xdr:sp macro="" textlink="">
      <xdr:nvSpPr>
        <xdr:cNvPr id="826" name="フローチャート: 判断 825">
          <a:extLst>
            <a:ext uri="{FF2B5EF4-FFF2-40B4-BE49-F238E27FC236}">
              <a16:creationId xmlns:a16="http://schemas.microsoft.com/office/drawing/2014/main" id="{1904C8B0-A231-4E7C-AA00-89819913AEA6}"/>
            </a:ext>
          </a:extLst>
        </xdr:cNvPr>
        <xdr:cNvSpPr/>
      </xdr:nvSpPr>
      <xdr:spPr>
        <a:xfrm>
          <a:off x="17937480" y="1754225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104</xdr:row>
      <xdr:rowOff>89408</xdr:rowOff>
    </xdr:from>
    <xdr:to>
      <xdr:col>102</xdr:col>
      <xdr:colOff>165100</xdr:colOff>
      <xdr:row>105</xdr:row>
      <xdr:rowOff>19558</xdr:rowOff>
    </xdr:to>
    <xdr:sp macro="" textlink="">
      <xdr:nvSpPr>
        <xdr:cNvPr id="827" name="フローチャート: 判断 826">
          <a:extLst>
            <a:ext uri="{FF2B5EF4-FFF2-40B4-BE49-F238E27FC236}">
              <a16:creationId xmlns:a16="http://schemas.microsoft.com/office/drawing/2014/main" id="{C7F613F3-76AE-46F4-A763-0A9303A0F016}"/>
            </a:ext>
          </a:extLst>
        </xdr:cNvPr>
        <xdr:cNvSpPr/>
      </xdr:nvSpPr>
      <xdr:spPr>
        <a:xfrm>
          <a:off x="17162780" y="1752396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104</xdr:row>
      <xdr:rowOff>16256</xdr:rowOff>
    </xdr:from>
    <xdr:to>
      <xdr:col>98</xdr:col>
      <xdr:colOff>38100</xdr:colOff>
      <xdr:row>104</xdr:row>
      <xdr:rowOff>117856</xdr:rowOff>
    </xdr:to>
    <xdr:sp macro="" textlink="">
      <xdr:nvSpPr>
        <xdr:cNvPr id="828" name="フローチャート: 判断 827">
          <a:extLst>
            <a:ext uri="{FF2B5EF4-FFF2-40B4-BE49-F238E27FC236}">
              <a16:creationId xmlns:a16="http://schemas.microsoft.com/office/drawing/2014/main" id="{493460F8-82EE-4D33-AB38-5C6E72AE8932}"/>
            </a:ext>
          </a:extLst>
        </xdr:cNvPr>
        <xdr:cNvSpPr/>
      </xdr:nvSpPr>
      <xdr:spPr>
        <a:xfrm>
          <a:off x="16388080" y="1745081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9" name="テキスト ボックス 828">
          <a:extLst>
            <a:ext uri="{FF2B5EF4-FFF2-40B4-BE49-F238E27FC236}">
              <a16:creationId xmlns:a16="http://schemas.microsoft.com/office/drawing/2014/main" id="{696521E4-6129-49FA-8E53-9D5A04480D92}"/>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0" name="テキスト ボックス 829">
          <a:extLst>
            <a:ext uri="{FF2B5EF4-FFF2-40B4-BE49-F238E27FC236}">
              <a16:creationId xmlns:a16="http://schemas.microsoft.com/office/drawing/2014/main" id="{55196606-F5C0-4FEA-B65A-AE6BF7926FC1}"/>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1" name="テキスト ボックス 830">
          <a:extLst>
            <a:ext uri="{FF2B5EF4-FFF2-40B4-BE49-F238E27FC236}">
              <a16:creationId xmlns:a16="http://schemas.microsoft.com/office/drawing/2014/main" id="{83CEABE2-D8F1-4D8F-8C93-A68C6138AAA5}"/>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2" name="テキスト ボックス 831">
          <a:extLst>
            <a:ext uri="{FF2B5EF4-FFF2-40B4-BE49-F238E27FC236}">
              <a16:creationId xmlns:a16="http://schemas.microsoft.com/office/drawing/2014/main" id="{A2466352-F052-49B2-9099-96CF1250098A}"/>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3" name="テキスト ボックス 832">
          <a:extLst>
            <a:ext uri="{FF2B5EF4-FFF2-40B4-BE49-F238E27FC236}">
              <a16:creationId xmlns:a16="http://schemas.microsoft.com/office/drawing/2014/main" id="{6E5F88BC-D11F-425E-B177-84A49C9B2C63}"/>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41402</xdr:rowOff>
    </xdr:from>
    <xdr:to>
      <xdr:col>116</xdr:col>
      <xdr:colOff>114300</xdr:colOff>
      <xdr:row>107</xdr:row>
      <xdr:rowOff>143002</xdr:rowOff>
    </xdr:to>
    <xdr:sp macro="" textlink="">
      <xdr:nvSpPr>
        <xdr:cNvPr id="834" name="楕円 833">
          <a:extLst>
            <a:ext uri="{FF2B5EF4-FFF2-40B4-BE49-F238E27FC236}">
              <a16:creationId xmlns:a16="http://schemas.microsoft.com/office/drawing/2014/main" id="{471CF128-E628-4432-A668-C2A15FE34AAF}"/>
            </a:ext>
          </a:extLst>
        </xdr:cNvPr>
        <xdr:cNvSpPr/>
      </xdr:nvSpPr>
      <xdr:spPr>
        <a:xfrm>
          <a:off x="19458940" y="17978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127779</xdr:rowOff>
    </xdr:from>
    <xdr:ext cx="469744" cy="259045"/>
    <xdr:sp macro="" textlink="">
      <xdr:nvSpPr>
        <xdr:cNvPr id="835" name="【公民館】&#10;一人当たり面積該当値テキスト">
          <a:extLst>
            <a:ext uri="{FF2B5EF4-FFF2-40B4-BE49-F238E27FC236}">
              <a16:creationId xmlns:a16="http://schemas.microsoft.com/office/drawing/2014/main" id="{19C6617D-7EE2-43F6-A1F4-5B3CE83322A3}"/>
            </a:ext>
          </a:extLst>
        </xdr:cNvPr>
        <xdr:cNvSpPr txBox="1"/>
      </xdr:nvSpPr>
      <xdr:spPr>
        <a:xfrm>
          <a:off x="19547840" y="178976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41402</xdr:rowOff>
    </xdr:from>
    <xdr:to>
      <xdr:col>112</xdr:col>
      <xdr:colOff>38100</xdr:colOff>
      <xdr:row>107</xdr:row>
      <xdr:rowOff>143002</xdr:rowOff>
    </xdr:to>
    <xdr:sp macro="" textlink="">
      <xdr:nvSpPr>
        <xdr:cNvPr id="836" name="楕円 835">
          <a:extLst>
            <a:ext uri="{FF2B5EF4-FFF2-40B4-BE49-F238E27FC236}">
              <a16:creationId xmlns:a16="http://schemas.microsoft.com/office/drawing/2014/main" id="{DE9240CD-E886-41A5-86E4-02B09B1D4533}"/>
            </a:ext>
          </a:extLst>
        </xdr:cNvPr>
        <xdr:cNvSpPr/>
      </xdr:nvSpPr>
      <xdr:spPr>
        <a:xfrm>
          <a:off x="18735040" y="1797888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92202</xdr:rowOff>
    </xdr:from>
    <xdr:to>
      <xdr:col>116</xdr:col>
      <xdr:colOff>63500</xdr:colOff>
      <xdr:row>107</xdr:row>
      <xdr:rowOff>92202</xdr:rowOff>
    </xdr:to>
    <xdr:cxnSp macro="">
      <xdr:nvCxnSpPr>
        <xdr:cNvPr id="837" name="直線コネクタ 836">
          <a:extLst>
            <a:ext uri="{FF2B5EF4-FFF2-40B4-BE49-F238E27FC236}">
              <a16:creationId xmlns:a16="http://schemas.microsoft.com/office/drawing/2014/main" id="{DC062C6E-41B7-4B64-A29E-F4A31C87F5BC}"/>
            </a:ext>
          </a:extLst>
        </xdr:cNvPr>
        <xdr:cNvCxnSpPr/>
      </xdr:nvCxnSpPr>
      <xdr:spPr>
        <a:xfrm>
          <a:off x="18778220" y="18029682"/>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41402</xdr:rowOff>
    </xdr:from>
    <xdr:to>
      <xdr:col>107</xdr:col>
      <xdr:colOff>101600</xdr:colOff>
      <xdr:row>107</xdr:row>
      <xdr:rowOff>143002</xdr:rowOff>
    </xdr:to>
    <xdr:sp macro="" textlink="">
      <xdr:nvSpPr>
        <xdr:cNvPr id="838" name="楕円 837">
          <a:extLst>
            <a:ext uri="{FF2B5EF4-FFF2-40B4-BE49-F238E27FC236}">
              <a16:creationId xmlns:a16="http://schemas.microsoft.com/office/drawing/2014/main" id="{307B197F-A59B-475F-B33C-E8B0085D03D4}"/>
            </a:ext>
          </a:extLst>
        </xdr:cNvPr>
        <xdr:cNvSpPr/>
      </xdr:nvSpPr>
      <xdr:spPr>
        <a:xfrm>
          <a:off x="17937480" y="17978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92202</xdr:rowOff>
    </xdr:from>
    <xdr:to>
      <xdr:col>111</xdr:col>
      <xdr:colOff>177800</xdr:colOff>
      <xdr:row>107</xdr:row>
      <xdr:rowOff>92202</xdr:rowOff>
    </xdr:to>
    <xdr:cxnSp macro="">
      <xdr:nvCxnSpPr>
        <xdr:cNvPr id="839" name="直線コネクタ 838">
          <a:extLst>
            <a:ext uri="{FF2B5EF4-FFF2-40B4-BE49-F238E27FC236}">
              <a16:creationId xmlns:a16="http://schemas.microsoft.com/office/drawing/2014/main" id="{1B4757D6-3BB1-4261-AF37-6D9611352568}"/>
            </a:ext>
          </a:extLst>
        </xdr:cNvPr>
        <xdr:cNvCxnSpPr/>
      </xdr:nvCxnSpPr>
      <xdr:spPr>
        <a:xfrm>
          <a:off x="17988280" y="18029682"/>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41402</xdr:rowOff>
    </xdr:from>
    <xdr:to>
      <xdr:col>102</xdr:col>
      <xdr:colOff>165100</xdr:colOff>
      <xdr:row>107</xdr:row>
      <xdr:rowOff>143002</xdr:rowOff>
    </xdr:to>
    <xdr:sp macro="" textlink="">
      <xdr:nvSpPr>
        <xdr:cNvPr id="840" name="楕円 839">
          <a:extLst>
            <a:ext uri="{FF2B5EF4-FFF2-40B4-BE49-F238E27FC236}">
              <a16:creationId xmlns:a16="http://schemas.microsoft.com/office/drawing/2014/main" id="{CC219324-7541-42EC-8E46-21E89019DBDF}"/>
            </a:ext>
          </a:extLst>
        </xdr:cNvPr>
        <xdr:cNvSpPr/>
      </xdr:nvSpPr>
      <xdr:spPr>
        <a:xfrm>
          <a:off x="17162780" y="17978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92202</xdr:rowOff>
    </xdr:from>
    <xdr:to>
      <xdr:col>107</xdr:col>
      <xdr:colOff>50800</xdr:colOff>
      <xdr:row>107</xdr:row>
      <xdr:rowOff>92202</xdr:rowOff>
    </xdr:to>
    <xdr:cxnSp macro="">
      <xdr:nvCxnSpPr>
        <xdr:cNvPr id="841" name="直線コネクタ 840">
          <a:extLst>
            <a:ext uri="{FF2B5EF4-FFF2-40B4-BE49-F238E27FC236}">
              <a16:creationId xmlns:a16="http://schemas.microsoft.com/office/drawing/2014/main" id="{B4F20949-CB12-4CC1-BB07-9E44DDB1FAF2}"/>
            </a:ext>
          </a:extLst>
        </xdr:cNvPr>
        <xdr:cNvCxnSpPr/>
      </xdr:nvCxnSpPr>
      <xdr:spPr>
        <a:xfrm>
          <a:off x="17213580" y="18029682"/>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41402</xdr:rowOff>
    </xdr:from>
    <xdr:to>
      <xdr:col>98</xdr:col>
      <xdr:colOff>38100</xdr:colOff>
      <xdr:row>107</xdr:row>
      <xdr:rowOff>143002</xdr:rowOff>
    </xdr:to>
    <xdr:sp macro="" textlink="">
      <xdr:nvSpPr>
        <xdr:cNvPr id="842" name="楕円 841">
          <a:extLst>
            <a:ext uri="{FF2B5EF4-FFF2-40B4-BE49-F238E27FC236}">
              <a16:creationId xmlns:a16="http://schemas.microsoft.com/office/drawing/2014/main" id="{EE9481CC-BD79-4089-8833-4B9B53A41B5D}"/>
            </a:ext>
          </a:extLst>
        </xdr:cNvPr>
        <xdr:cNvSpPr/>
      </xdr:nvSpPr>
      <xdr:spPr>
        <a:xfrm>
          <a:off x="16388080" y="1797888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92202</xdr:rowOff>
    </xdr:from>
    <xdr:to>
      <xdr:col>102</xdr:col>
      <xdr:colOff>114300</xdr:colOff>
      <xdr:row>107</xdr:row>
      <xdr:rowOff>92202</xdr:rowOff>
    </xdr:to>
    <xdr:cxnSp macro="">
      <xdr:nvCxnSpPr>
        <xdr:cNvPr id="843" name="直線コネクタ 842">
          <a:extLst>
            <a:ext uri="{FF2B5EF4-FFF2-40B4-BE49-F238E27FC236}">
              <a16:creationId xmlns:a16="http://schemas.microsoft.com/office/drawing/2014/main" id="{7AD50EA6-7C70-41D5-9463-517A74E965DB}"/>
            </a:ext>
          </a:extLst>
        </xdr:cNvPr>
        <xdr:cNvCxnSpPr/>
      </xdr:nvCxnSpPr>
      <xdr:spPr>
        <a:xfrm>
          <a:off x="16431260" y="18029682"/>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103</xdr:row>
      <xdr:rowOff>63516</xdr:rowOff>
    </xdr:from>
    <xdr:ext cx="469744" cy="259045"/>
    <xdr:sp macro="" textlink="">
      <xdr:nvSpPr>
        <xdr:cNvPr id="844" name="n_1aveValue【公民館】&#10;一人当たり面積">
          <a:extLst>
            <a:ext uri="{FF2B5EF4-FFF2-40B4-BE49-F238E27FC236}">
              <a16:creationId xmlns:a16="http://schemas.microsoft.com/office/drawing/2014/main" id="{FEC3FB86-2B7A-4230-8430-80CED3C0AFD6}"/>
            </a:ext>
          </a:extLst>
        </xdr:cNvPr>
        <xdr:cNvSpPr txBox="1"/>
      </xdr:nvSpPr>
      <xdr:spPr>
        <a:xfrm>
          <a:off x="18561127" y="173304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54373</xdr:rowOff>
    </xdr:from>
    <xdr:ext cx="469744" cy="259045"/>
    <xdr:sp macro="" textlink="">
      <xdr:nvSpPr>
        <xdr:cNvPr id="845" name="n_2aveValue【公民館】&#10;一人当たり面積">
          <a:extLst>
            <a:ext uri="{FF2B5EF4-FFF2-40B4-BE49-F238E27FC236}">
              <a16:creationId xmlns:a16="http://schemas.microsoft.com/office/drawing/2014/main" id="{801A606E-4AC8-4B94-BD39-04AB805B38DD}"/>
            </a:ext>
          </a:extLst>
        </xdr:cNvPr>
        <xdr:cNvSpPr txBox="1"/>
      </xdr:nvSpPr>
      <xdr:spPr>
        <a:xfrm>
          <a:off x="17776267" y="173212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36085</xdr:rowOff>
    </xdr:from>
    <xdr:ext cx="469744" cy="259045"/>
    <xdr:sp macro="" textlink="">
      <xdr:nvSpPr>
        <xdr:cNvPr id="846" name="n_3aveValue【公民館】&#10;一人当たり面積">
          <a:extLst>
            <a:ext uri="{FF2B5EF4-FFF2-40B4-BE49-F238E27FC236}">
              <a16:creationId xmlns:a16="http://schemas.microsoft.com/office/drawing/2014/main" id="{4C151DCC-A39F-47C9-BCFD-C5832D414B5E}"/>
            </a:ext>
          </a:extLst>
        </xdr:cNvPr>
        <xdr:cNvSpPr txBox="1"/>
      </xdr:nvSpPr>
      <xdr:spPr>
        <a:xfrm>
          <a:off x="17001567" y="173030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102</xdr:row>
      <xdr:rowOff>134383</xdr:rowOff>
    </xdr:from>
    <xdr:ext cx="469744" cy="259045"/>
    <xdr:sp macro="" textlink="">
      <xdr:nvSpPr>
        <xdr:cNvPr id="847" name="n_4aveValue【公民館】&#10;一人当たり面積">
          <a:extLst>
            <a:ext uri="{FF2B5EF4-FFF2-40B4-BE49-F238E27FC236}">
              <a16:creationId xmlns:a16="http://schemas.microsoft.com/office/drawing/2014/main" id="{C9F934B6-0EA8-4D7E-869D-44A1EAA519AD}"/>
            </a:ext>
          </a:extLst>
        </xdr:cNvPr>
        <xdr:cNvSpPr txBox="1"/>
      </xdr:nvSpPr>
      <xdr:spPr>
        <a:xfrm>
          <a:off x="16226867" y="172336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134129</xdr:rowOff>
    </xdr:from>
    <xdr:ext cx="469744" cy="259045"/>
    <xdr:sp macro="" textlink="">
      <xdr:nvSpPr>
        <xdr:cNvPr id="848" name="n_1mainValue【公民館】&#10;一人当たり面積">
          <a:extLst>
            <a:ext uri="{FF2B5EF4-FFF2-40B4-BE49-F238E27FC236}">
              <a16:creationId xmlns:a16="http://schemas.microsoft.com/office/drawing/2014/main" id="{BDBEAB21-F1C7-4B84-BB13-A857F03D5A8F}"/>
            </a:ext>
          </a:extLst>
        </xdr:cNvPr>
        <xdr:cNvSpPr txBox="1"/>
      </xdr:nvSpPr>
      <xdr:spPr>
        <a:xfrm>
          <a:off x="18561127" y="180716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134129</xdr:rowOff>
    </xdr:from>
    <xdr:ext cx="469744" cy="259045"/>
    <xdr:sp macro="" textlink="">
      <xdr:nvSpPr>
        <xdr:cNvPr id="849" name="n_2mainValue【公民館】&#10;一人当たり面積">
          <a:extLst>
            <a:ext uri="{FF2B5EF4-FFF2-40B4-BE49-F238E27FC236}">
              <a16:creationId xmlns:a16="http://schemas.microsoft.com/office/drawing/2014/main" id="{509B4068-2FA9-4B10-851A-C17C422E5D3E}"/>
            </a:ext>
          </a:extLst>
        </xdr:cNvPr>
        <xdr:cNvSpPr txBox="1"/>
      </xdr:nvSpPr>
      <xdr:spPr>
        <a:xfrm>
          <a:off x="17776267" y="180716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134129</xdr:rowOff>
    </xdr:from>
    <xdr:ext cx="469744" cy="259045"/>
    <xdr:sp macro="" textlink="">
      <xdr:nvSpPr>
        <xdr:cNvPr id="850" name="n_3mainValue【公民館】&#10;一人当たり面積">
          <a:extLst>
            <a:ext uri="{FF2B5EF4-FFF2-40B4-BE49-F238E27FC236}">
              <a16:creationId xmlns:a16="http://schemas.microsoft.com/office/drawing/2014/main" id="{7CC2D216-3402-4599-8B92-B961391E2C6B}"/>
            </a:ext>
          </a:extLst>
        </xdr:cNvPr>
        <xdr:cNvSpPr txBox="1"/>
      </xdr:nvSpPr>
      <xdr:spPr>
        <a:xfrm>
          <a:off x="17001567" y="180716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134129</xdr:rowOff>
    </xdr:from>
    <xdr:ext cx="469744" cy="259045"/>
    <xdr:sp macro="" textlink="">
      <xdr:nvSpPr>
        <xdr:cNvPr id="851" name="n_4mainValue【公民館】&#10;一人当たり面積">
          <a:extLst>
            <a:ext uri="{FF2B5EF4-FFF2-40B4-BE49-F238E27FC236}">
              <a16:creationId xmlns:a16="http://schemas.microsoft.com/office/drawing/2014/main" id="{E512E051-DEA9-4EE7-B11C-8ADC889D7A63}"/>
            </a:ext>
          </a:extLst>
        </xdr:cNvPr>
        <xdr:cNvSpPr txBox="1"/>
      </xdr:nvSpPr>
      <xdr:spPr>
        <a:xfrm>
          <a:off x="16226867" y="180716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2" name="正方形/長方形 851">
          <a:extLst>
            <a:ext uri="{FF2B5EF4-FFF2-40B4-BE49-F238E27FC236}">
              <a16:creationId xmlns:a16="http://schemas.microsoft.com/office/drawing/2014/main" id="{40763252-9573-4DDD-A2DD-2B987538E076}"/>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3" name="正方形/長方形 852">
          <a:extLst>
            <a:ext uri="{FF2B5EF4-FFF2-40B4-BE49-F238E27FC236}">
              <a16:creationId xmlns:a16="http://schemas.microsoft.com/office/drawing/2014/main" id="{7EFEC872-71BA-49AB-8EBE-A5D1FB458C2C}"/>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4" name="テキスト ボックス 853">
          <a:extLst>
            <a:ext uri="{FF2B5EF4-FFF2-40B4-BE49-F238E27FC236}">
              <a16:creationId xmlns:a16="http://schemas.microsoft.com/office/drawing/2014/main" id="{D1F0B4E8-476A-41A3-9B1C-C40DFEC6036A}"/>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ほとんどの類型において、有形固定資産減価償却率は類似団体平均を上回っているものの、平成</a:t>
          </a:r>
          <a:r>
            <a:rPr kumimoji="1" lang="en-US" altLang="ja-JP" sz="1300">
              <a:latin typeface="ＭＳ Ｐゴシック" panose="020B0600070205080204" pitchFamily="50" charset="-128"/>
              <a:ea typeface="ＭＳ Ｐゴシック" panose="020B0600070205080204" pitchFamily="50" charset="-128"/>
            </a:rPr>
            <a:t>25</a:t>
          </a:r>
          <a:r>
            <a:rPr kumimoji="1" lang="ja-JP" altLang="en-US" sz="1300">
              <a:latin typeface="ＭＳ Ｐゴシック" panose="020B0600070205080204" pitchFamily="50" charset="-128"/>
              <a:ea typeface="ＭＳ Ｐゴシック" panose="020B0600070205080204" pitchFamily="50" charset="-128"/>
            </a:rPr>
            <a:t>年度に建て替えた中央公民館については類似団体平均を下回っている。</a:t>
          </a:r>
        </a:p>
        <a:p>
          <a:r>
            <a:rPr kumimoji="1" lang="ja-JP" altLang="en-US" sz="1300">
              <a:latin typeface="ＭＳ Ｐゴシック" panose="020B0600070205080204" pitchFamily="50" charset="-128"/>
              <a:ea typeface="ＭＳ Ｐゴシック" panose="020B0600070205080204" pitchFamily="50" charset="-128"/>
            </a:rPr>
            <a:t>　今後も公共施設等総合管理計画や個別施設計画に基づき効率的保全、適正配置、有効活用に努め、公共施設の適正管理を推進する。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A302E127-7C07-4B5A-BB03-E1D98885CCF0}"/>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3AA64B2C-DEEF-451B-A63D-48C991F39D44}"/>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2FFC78B7-E5D4-486A-9792-18FFCC4C7E1F}"/>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AE50DA1E-55F0-44D7-A05F-B3668BA09058}"/>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大阪府池田市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5B2F72B1-3C31-4CBC-9BA3-C3270D4CE76A}"/>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806D0919-463F-4EF1-ABAB-0CC7D9D14652}"/>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73D1BAA3-9738-42CA-BB78-B50B7EE858D2}"/>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302E08D0-FFF4-47C9-ADF4-4133EDFF1B60}"/>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35B4BB4F-7C76-4419-90C7-7FB6FE471462}"/>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DD2D0C84-41FA-4E6D-8B2F-AAFBF2BA7CDC}"/>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102,636
100,496
22.14
45,720,883
45,524,144
142,125
24,428,377
28,709,846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40A6722A-7A9B-456A-B411-DEA3547F5D1B}"/>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F45A116E-1863-4697-98F1-E47048FFD52A}"/>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F0FB20F8-74E0-41D6-A5E2-CF4D30FCAD3B}"/>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B5F9AB71-EB9A-410E-82FE-0A248CCE1E07}"/>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C378561D-DB45-47C1-9FF8-C79AA1E57C5E}"/>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8185600A-BBDF-434B-8E98-8B58F398CFF5}"/>
            </a:ext>
          </a:extLst>
        </xdr:cNvPr>
        <xdr:cNvSpPr/>
      </xdr:nvSpPr>
      <xdr:spPr>
        <a:xfrm>
          <a:off x="6329680" y="1676400"/>
          <a:ext cx="30175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60CF47F0-08AE-4DEE-BD1F-5CF06A86C111}"/>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1C6F2152-BC21-4EE1-8EDC-5CED82273944}"/>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56D4BF66-8632-4C53-A943-7B81043DCE17}"/>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B710E9FB-A07D-4C9E-B82E-54E050FE53A2}"/>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24FD4710-B3C7-4DF7-935E-E7E4B77692D7}"/>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5DA1924B-C689-493F-AF6E-AFAA720B7152}"/>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94A871AC-5729-42EA-A390-291CF40AD2A8}"/>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10BCC73B-B33B-41DE-98A6-F85697626114}"/>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305C030F-3B48-484D-A346-0006A0F22296}"/>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F7CF72CB-FE9D-4EE0-9A5D-2B200D6486F0}"/>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AFE3D86-BB21-42A1-B4AD-082D8A17921F}"/>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8E9B0170-F466-4C31-B1F7-C789E5588CF1}"/>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1304CAAB-1CA2-4A34-8558-7558B195DEBC}"/>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86CF7A6F-6ABC-4A1A-8893-A90E2825FF95}"/>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D728C61E-A661-410F-A659-0DF931364390}"/>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A62607F9-3405-407D-9BD7-46C3203C24F5}"/>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B0F3C9F3-4708-4FD2-840E-6626E910E27F}"/>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AAB15BF9-D04C-4FA0-BD27-6E1B99BF18ED}"/>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E92FBB16-521D-4C6D-9B39-0ACD42F087D1}"/>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8B5581E4-2A11-46FB-9650-481FDD253657}"/>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5FB4FBB2-166C-418B-8787-24329BDA4CDD}"/>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B9F1DF0-15B8-40A4-9B41-D350F11FBABF}"/>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F2F8A51A-F7B8-4216-9083-543AA093FB9A}"/>
            </a:ext>
          </a:extLst>
        </xdr:cNvPr>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222A0A5C-AEFE-4780-894A-E42C3615CA36}"/>
            </a:ext>
          </a:extLst>
        </xdr:cNvPr>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D8F92F86-5D9D-462F-BFDE-5708FBBFFC16}"/>
            </a:ext>
          </a:extLst>
        </xdr:cNvPr>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D762762C-E303-407C-A0A9-9B4DFE7D6B2E}"/>
            </a:ext>
          </a:extLst>
        </xdr:cNvPr>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268106C9-2297-446B-A716-3F2DA7DB32D9}"/>
            </a:ext>
          </a:extLst>
        </xdr:cNvPr>
        <xdr:cNvCxnSpPr/>
      </xdr:nvCxnSpPr>
      <xdr:spPr>
        <a:xfrm>
          <a:off x="670560" y="70789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C3710243-07E7-469A-9DE8-CD0099FC644B}"/>
            </a:ext>
          </a:extLst>
        </xdr:cNvPr>
        <xdr:cNvSpPr txBox="1"/>
      </xdr:nvSpPr>
      <xdr:spPr>
        <a:xfrm>
          <a:off x="27196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801B649C-05D3-49EA-8B8D-2B789DD64E89}"/>
            </a:ext>
          </a:extLst>
        </xdr:cNvPr>
        <xdr:cNvCxnSpPr/>
      </xdr:nvCxnSpPr>
      <xdr:spPr>
        <a:xfrm>
          <a:off x="670560" y="6705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AED5D3EC-6AB5-43E1-95AF-B815B4ADCF80}"/>
            </a:ext>
          </a:extLst>
        </xdr:cNvPr>
        <xdr:cNvSpPr txBox="1"/>
      </xdr:nvSpPr>
      <xdr:spPr>
        <a:xfrm>
          <a:off x="33608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1B5F31FF-2ECC-4AF7-8771-0A59C571B195}"/>
            </a:ext>
          </a:extLst>
        </xdr:cNvPr>
        <xdr:cNvCxnSpPr/>
      </xdr:nvCxnSpPr>
      <xdr:spPr>
        <a:xfrm>
          <a:off x="670560" y="6336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CEDEB811-7C47-4938-B9FB-C8D0257B24E2}"/>
            </a:ext>
          </a:extLst>
        </xdr:cNvPr>
        <xdr:cNvSpPr txBox="1"/>
      </xdr:nvSpPr>
      <xdr:spPr>
        <a:xfrm>
          <a:off x="33608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E7A5D571-1066-4B70-B425-C063D6C3F78E}"/>
            </a:ext>
          </a:extLst>
        </xdr:cNvPr>
        <xdr:cNvCxnSpPr/>
      </xdr:nvCxnSpPr>
      <xdr:spPr>
        <a:xfrm>
          <a:off x="670560" y="59626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866AB2B1-937D-40E9-AD6F-DE7A95091E06}"/>
            </a:ext>
          </a:extLst>
        </xdr:cNvPr>
        <xdr:cNvSpPr txBox="1"/>
      </xdr:nvSpPr>
      <xdr:spPr>
        <a:xfrm>
          <a:off x="33608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29132B2B-81CF-4E34-BF9D-DE580835087F}"/>
            </a:ext>
          </a:extLst>
        </xdr:cNvPr>
        <xdr:cNvCxnSpPr/>
      </xdr:nvCxnSpPr>
      <xdr:spPr>
        <a:xfrm>
          <a:off x="670560" y="55892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C7AAA294-BF5E-43B2-ACD1-6863ECB3EF96}"/>
            </a:ext>
          </a:extLst>
        </xdr:cNvPr>
        <xdr:cNvSpPr txBox="1"/>
      </xdr:nvSpPr>
      <xdr:spPr>
        <a:xfrm>
          <a:off x="336081" y="54508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D7EC72C5-058A-47E3-A67A-6857069F82E2}"/>
            </a:ext>
          </a:extLst>
        </xdr:cNvPr>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73D437E6-F71D-4382-906C-AF03D0815442}"/>
            </a:ext>
          </a:extLst>
        </xdr:cNvPr>
        <xdr:cNvSpPr txBox="1"/>
      </xdr:nvSpPr>
      <xdr:spPr>
        <a:xfrm>
          <a:off x="377341" y="50774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図書館】&#10;有形固定資産減価償却率グラフ枠">
          <a:extLst>
            <a:ext uri="{FF2B5EF4-FFF2-40B4-BE49-F238E27FC236}">
              <a16:creationId xmlns:a16="http://schemas.microsoft.com/office/drawing/2014/main" id="{4B341F40-E624-426E-9489-944F041EBC60}"/>
            </a:ext>
          </a:extLst>
        </xdr:cNvPr>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32</xdr:row>
      <xdr:rowOff>135255</xdr:rowOff>
    </xdr:from>
    <xdr:to>
      <xdr:col>24</xdr:col>
      <xdr:colOff>62865</xdr:colOff>
      <xdr:row>41</xdr:row>
      <xdr:rowOff>78105</xdr:rowOff>
    </xdr:to>
    <xdr:cxnSp macro="">
      <xdr:nvCxnSpPr>
        <xdr:cNvPr id="57" name="直線コネクタ 56">
          <a:extLst>
            <a:ext uri="{FF2B5EF4-FFF2-40B4-BE49-F238E27FC236}">
              <a16:creationId xmlns:a16="http://schemas.microsoft.com/office/drawing/2014/main" id="{49D7F1A2-4090-4EA8-8E35-6738718EFD0E}"/>
            </a:ext>
          </a:extLst>
        </xdr:cNvPr>
        <xdr:cNvCxnSpPr/>
      </xdr:nvCxnSpPr>
      <xdr:spPr>
        <a:xfrm flipV="1">
          <a:off x="4086225" y="5499735"/>
          <a:ext cx="0" cy="14516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81932</xdr:rowOff>
    </xdr:from>
    <xdr:ext cx="405111" cy="259045"/>
    <xdr:sp macro="" textlink="">
      <xdr:nvSpPr>
        <xdr:cNvPr id="58" name="【図書館】&#10;有形固定資産減価償却率最小値テキスト">
          <a:extLst>
            <a:ext uri="{FF2B5EF4-FFF2-40B4-BE49-F238E27FC236}">
              <a16:creationId xmlns:a16="http://schemas.microsoft.com/office/drawing/2014/main" id="{2502D01D-FFE0-484C-A0AC-63B8464D7955}"/>
            </a:ext>
          </a:extLst>
        </xdr:cNvPr>
        <xdr:cNvSpPr txBox="1"/>
      </xdr:nvSpPr>
      <xdr:spPr>
        <a:xfrm>
          <a:off x="4124960" y="6955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78105</xdr:rowOff>
    </xdr:from>
    <xdr:to>
      <xdr:col>24</xdr:col>
      <xdr:colOff>152400</xdr:colOff>
      <xdr:row>41</xdr:row>
      <xdr:rowOff>78105</xdr:rowOff>
    </xdr:to>
    <xdr:cxnSp macro="">
      <xdr:nvCxnSpPr>
        <xdr:cNvPr id="59" name="直線コネクタ 58">
          <a:extLst>
            <a:ext uri="{FF2B5EF4-FFF2-40B4-BE49-F238E27FC236}">
              <a16:creationId xmlns:a16="http://schemas.microsoft.com/office/drawing/2014/main" id="{672DF052-FA72-4E66-9647-5E953BE8995C}"/>
            </a:ext>
          </a:extLst>
        </xdr:cNvPr>
        <xdr:cNvCxnSpPr/>
      </xdr:nvCxnSpPr>
      <xdr:spPr>
        <a:xfrm>
          <a:off x="4020820" y="695134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81932</xdr:rowOff>
    </xdr:from>
    <xdr:ext cx="405111" cy="259045"/>
    <xdr:sp macro="" textlink="">
      <xdr:nvSpPr>
        <xdr:cNvPr id="60" name="【図書館】&#10;有形固定資産減価償却率最大値テキスト">
          <a:extLst>
            <a:ext uri="{FF2B5EF4-FFF2-40B4-BE49-F238E27FC236}">
              <a16:creationId xmlns:a16="http://schemas.microsoft.com/office/drawing/2014/main" id="{86C7D4E3-5989-4C28-890E-C64F936AFA96}"/>
            </a:ext>
          </a:extLst>
        </xdr:cNvPr>
        <xdr:cNvSpPr txBox="1"/>
      </xdr:nvSpPr>
      <xdr:spPr>
        <a:xfrm>
          <a:off x="4124960" y="5278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32</xdr:row>
      <xdr:rowOff>135255</xdr:rowOff>
    </xdr:from>
    <xdr:to>
      <xdr:col>24</xdr:col>
      <xdr:colOff>152400</xdr:colOff>
      <xdr:row>32</xdr:row>
      <xdr:rowOff>135255</xdr:rowOff>
    </xdr:to>
    <xdr:cxnSp macro="">
      <xdr:nvCxnSpPr>
        <xdr:cNvPr id="61" name="直線コネクタ 60">
          <a:extLst>
            <a:ext uri="{FF2B5EF4-FFF2-40B4-BE49-F238E27FC236}">
              <a16:creationId xmlns:a16="http://schemas.microsoft.com/office/drawing/2014/main" id="{E1983D58-F16D-4C4D-BC7F-4E7622253247}"/>
            </a:ext>
          </a:extLst>
        </xdr:cNvPr>
        <xdr:cNvCxnSpPr/>
      </xdr:nvCxnSpPr>
      <xdr:spPr>
        <a:xfrm>
          <a:off x="4020820" y="549973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35</xdr:row>
      <xdr:rowOff>143527</xdr:rowOff>
    </xdr:from>
    <xdr:ext cx="405111" cy="259045"/>
    <xdr:sp macro="" textlink="">
      <xdr:nvSpPr>
        <xdr:cNvPr id="62" name="【図書館】&#10;有形固定資産減価償却率平均値テキスト">
          <a:extLst>
            <a:ext uri="{FF2B5EF4-FFF2-40B4-BE49-F238E27FC236}">
              <a16:creationId xmlns:a16="http://schemas.microsoft.com/office/drawing/2014/main" id="{079A4E4F-FD42-4398-8392-68237030326B}"/>
            </a:ext>
          </a:extLst>
        </xdr:cNvPr>
        <xdr:cNvSpPr txBox="1"/>
      </xdr:nvSpPr>
      <xdr:spPr>
        <a:xfrm>
          <a:off x="4124960" y="60109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120650</xdr:rowOff>
    </xdr:from>
    <xdr:to>
      <xdr:col>24</xdr:col>
      <xdr:colOff>114300</xdr:colOff>
      <xdr:row>37</xdr:row>
      <xdr:rowOff>50800</xdr:rowOff>
    </xdr:to>
    <xdr:sp macro="" textlink="">
      <xdr:nvSpPr>
        <xdr:cNvPr id="63" name="フローチャート: 判断 62">
          <a:extLst>
            <a:ext uri="{FF2B5EF4-FFF2-40B4-BE49-F238E27FC236}">
              <a16:creationId xmlns:a16="http://schemas.microsoft.com/office/drawing/2014/main" id="{6A811A7C-443E-4014-8DA0-1D589732D474}"/>
            </a:ext>
          </a:extLst>
        </xdr:cNvPr>
        <xdr:cNvSpPr/>
      </xdr:nvSpPr>
      <xdr:spPr>
        <a:xfrm>
          <a:off x="4036060" y="61556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93980</xdr:rowOff>
    </xdr:from>
    <xdr:to>
      <xdr:col>20</xdr:col>
      <xdr:colOff>38100</xdr:colOff>
      <xdr:row>37</xdr:row>
      <xdr:rowOff>24130</xdr:rowOff>
    </xdr:to>
    <xdr:sp macro="" textlink="">
      <xdr:nvSpPr>
        <xdr:cNvPr id="64" name="フローチャート: 判断 63">
          <a:extLst>
            <a:ext uri="{FF2B5EF4-FFF2-40B4-BE49-F238E27FC236}">
              <a16:creationId xmlns:a16="http://schemas.microsoft.com/office/drawing/2014/main" id="{1C966EA0-AE0E-4694-AEC2-FF8D3575AFF2}"/>
            </a:ext>
          </a:extLst>
        </xdr:cNvPr>
        <xdr:cNvSpPr/>
      </xdr:nvSpPr>
      <xdr:spPr>
        <a:xfrm>
          <a:off x="3312160" y="612902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55880</xdr:rowOff>
    </xdr:from>
    <xdr:to>
      <xdr:col>15</xdr:col>
      <xdr:colOff>101600</xdr:colOff>
      <xdr:row>36</xdr:row>
      <xdr:rowOff>157480</xdr:rowOff>
    </xdr:to>
    <xdr:sp macro="" textlink="">
      <xdr:nvSpPr>
        <xdr:cNvPr id="65" name="フローチャート: 判断 64">
          <a:extLst>
            <a:ext uri="{FF2B5EF4-FFF2-40B4-BE49-F238E27FC236}">
              <a16:creationId xmlns:a16="http://schemas.microsoft.com/office/drawing/2014/main" id="{A14C0859-34A2-4561-B4AB-C9158A22CB1F}"/>
            </a:ext>
          </a:extLst>
        </xdr:cNvPr>
        <xdr:cNvSpPr/>
      </xdr:nvSpPr>
      <xdr:spPr>
        <a:xfrm>
          <a:off x="2514600" y="6090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80645</xdr:rowOff>
    </xdr:from>
    <xdr:to>
      <xdr:col>10</xdr:col>
      <xdr:colOff>165100</xdr:colOff>
      <xdr:row>37</xdr:row>
      <xdr:rowOff>10795</xdr:rowOff>
    </xdr:to>
    <xdr:sp macro="" textlink="">
      <xdr:nvSpPr>
        <xdr:cNvPr id="66" name="フローチャート: 判断 65">
          <a:extLst>
            <a:ext uri="{FF2B5EF4-FFF2-40B4-BE49-F238E27FC236}">
              <a16:creationId xmlns:a16="http://schemas.microsoft.com/office/drawing/2014/main" id="{71446DB7-1C35-4C31-9C8E-E6F53659AE0C}"/>
            </a:ext>
          </a:extLst>
        </xdr:cNvPr>
        <xdr:cNvSpPr/>
      </xdr:nvSpPr>
      <xdr:spPr>
        <a:xfrm>
          <a:off x="1739900" y="611568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44450</xdr:rowOff>
    </xdr:from>
    <xdr:to>
      <xdr:col>6</xdr:col>
      <xdr:colOff>38100</xdr:colOff>
      <xdr:row>36</xdr:row>
      <xdr:rowOff>146050</xdr:rowOff>
    </xdr:to>
    <xdr:sp macro="" textlink="">
      <xdr:nvSpPr>
        <xdr:cNvPr id="67" name="フローチャート: 判断 66">
          <a:extLst>
            <a:ext uri="{FF2B5EF4-FFF2-40B4-BE49-F238E27FC236}">
              <a16:creationId xmlns:a16="http://schemas.microsoft.com/office/drawing/2014/main" id="{F1792A0C-4959-4BB1-9FD8-EC094619BFE2}"/>
            </a:ext>
          </a:extLst>
        </xdr:cNvPr>
        <xdr:cNvSpPr/>
      </xdr:nvSpPr>
      <xdr:spPr>
        <a:xfrm>
          <a:off x="965200" y="607949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95CDB78C-E6AD-4664-89CC-0140A8D452A8}"/>
            </a:ext>
          </a:extLst>
        </xdr:cNvPr>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F53BE802-6DA5-4519-AD3F-715908A5E522}"/>
            </a:ext>
          </a:extLst>
        </xdr:cNvPr>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AA60D795-380C-47C3-A694-9C2E097D373B}"/>
            </a:ext>
          </a:extLst>
        </xdr:cNvPr>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F4D1EB57-1137-4D12-ADCD-FEB619743C72}"/>
            </a:ext>
          </a:extLst>
        </xdr:cNvPr>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BEEBFBC7-9EB2-42C5-AD5E-FB491FE8DD10}"/>
            </a:ext>
          </a:extLst>
        </xdr:cNvPr>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40</xdr:row>
      <xdr:rowOff>154940</xdr:rowOff>
    </xdr:from>
    <xdr:to>
      <xdr:col>24</xdr:col>
      <xdr:colOff>114300</xdr:colOff>
      <xdr:row>41</xdr:row>
      <xdr:rowOff>85090</xdr:rowOff>
    </xdr:to>
    <xdr:sp macro="" textlink="">
      <xdr:nvSpPr>
        <xdr:cNvPr id="73" name="楕円 72">
          <a:extLst>
            <a:ext uri="{FF2B5EF4-FFF2-40B4-BE49-F238E27FC236}">
              <a16:creationId xmlns:a16="http://schemas.microsoft.com/office/drawing/2014/main" id="{C99B1F65-0723-4A45-B013-B509DF2D1C96}"/>
            </a:ext>
          </a:extLst>
        </xdr:cNvPr>
        <xdr:cNvSpPr/>
      </xdr:nvSpPr>
      <xdr:spPr>
        <a:xfrm>
          <a:off x="4036060" y="68605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40</xdr:row>
      <xdr:rowOff>69867</xdr:rowOff>
    </xdr:from>
    <xdr:ext cx="405111" cy="259045"/>
    <xdr:sp macro="" textlink="">
      <xdr:nvSpPr>
        <xdr:cNvPr id="74" name="【図書館】&#10;有形固定資産減価償却率該当値テキスト">
          <a:extLst>
            <a:ext uri="{FF2B5EF4-FFF2-40B4-BE49-F238E27FC236}">
              <a16:creationId xmlns:a16="http://schemas.microsoft.com/office/drawing/2014/main" id="{54C20718-D0C5-4EBF-B007-DDF6F0AB53FE}"/>
            </a:ext>
          </a:extLst>
        </xdr:cNvPr>
        <xdr:cNvSpPr txBox="1"/>
      </xdr:nvSpPr>
      <xdr:spPr>
        <a:xfrm>
          <a:off x="4124960" y="6775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40</xdr:row>
      <xdr:rowOff>118745</xdr:rowOff>
    </xdr:from>
    <xdr:to>
      <xdr:col>20</xdr:col>
      <xdr:colOff>38100</xdr:colOff>
      <xdr:row>41</xdr:row>
      <xdr:rowOff>48895</xdr:rowOff>
    </xdr:to>
    <xdr:sp macro="" textlink="">
      <xdr:nvSpPr>
        <xdr:cNvPr id="75" name="楕円 74">
          <a:extLst>
            <a:ext uri="{FF2B5EF4-FFF2-40B4-BE49-F238E27FC236}">
              <a16:creationId xmlns:a16="http://schemas.microsoft.com/office/drawing/2014/main" id="{8337AF91-1846-4120-A0FC-7E89B5128777}"/>
            </a:ext>
          </a:extLst>
        </xdr:cNvPr>
        <xdr:cNvSpPr/>
      </xdr:nvSpPr>
      <xdr:spPr>
        <a:xfrm>
          <a:off x="3312160" y="682434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40</xdr:row>
      <xdr:rowOff>169545</xdr:rowOff>
    </xdr:from>
    <xdr:to>
      <xdr:col>24</xdr:col>
      <xdr:colOff>63500</xdr:colOff>
      <xdr:row>41</xdr:row>
      <xdr:rowOff>34290</xdr:rowOff>
    </xdr:to>
    <xdr:cxnSp macro="">
      <xdr:nvCxnSpPr>
        <xdr:cNvPr id="76" name="直線コネクタ 75">
          <a:extLst>
            <a:ext uri="{FF2B5EF4-FFF2-40B4-BE49-F238E27FC236}">
              <a16:creationId xmlns:a16="http://schemas.microsoft.com/office/drawing/2014/main" id="{50F1A313-F751-45D4-A7EC-51F76DC5C4F0}"/>
            </a:ext>
          </a:extLst>
        </xdr:cNvPr>
        <xdr:cNvCxnSpPr/>
      </xdr:nvCxnSpPr>
      <xdr:spPr>
        <a:xfrm>
          <a:off x="3355340" y="6875145"/>
          <a:ext cx="73152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40</xdr:row>
      <xdr:rowOff>78740</xdr:rowOff>
    </xdr:from>
    <xdr:to>
      <xdr:col>15</xdr:col>
      <xdr:colOff>101600</xdr:colOff>
      <xdr:row>41</xdr:row>
      <xdr:rowOff>8890</xdr:rowOff>
    </xdr:to>
    <xdr:sp macro="" textlink="">
      <xdr:nvSpPr>
        <xdr:cNvPr id="77" name="楕円 76">
          <a:extLst>
            <a:ext uri="{FF2B5EF4-FFF2-40B4-BE49-F238E27FC236}">
              <a16:creationId xmlns:a16="http://schemas.microsoft.com/office/drawing/2014/main" id="{162A0915-E475-49BA-8CD0-DC714EE4B94B}"/>
            </a:ext>
          </a:extLst>
        </xdr:cNvPr>
        <xdr:cNvSpPr/>
      </xdr:nvSpPr>
      <xdr:spPr>
        <a:xfrm>
          <a:off x="2514600" y="67843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40</xdr:row>
      <xdr:rowOff>129540</xdr:rowOff>
    </xdr:from>
    <xdr:to>
      <xdr:col>19</xdr:col>
      <xdr:colOff>177800</xdr:colOff>
      <xdr:row>40</xdr:row>
      <xdr:rowOff>169545</xdr:rowOff>
    </xdr:to>
    <xdr:cxnSp macro="">
      <xdr:nvCxnSpPr>
        <xdr:cNvPr id="78" name="直線コネクタ 77">
          <a:extLst>
            <a:ext uri="{FF2B5EF4-FFF2-40B4-BE49-F238E27FC236}">
              <a16:creationId xmlns:a16="http://schemas.microsoft.com/office/drawing/2014/main" id="{27D6B6DF-1CA1-41F9-B584-112F0EB065F3}"/>
            </a:ext>
          </a:extLst>
        </xdr:cNvPr>
        <xdr:cNvCxnSpPr/>
      </xdr:nvCxnSpPr>
      <xdr:spPr>
        <a:xfrm>
          <a:off x="2565400" y="6835140"/>
          <a:ext cx="78994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40</xdr:row>
      <xdr:rowOff>38735</xdr:rowOff>
    </xdr:from>
    <xdr:to>
      <xdr:col>10</xdr:col>
      <xdr:colOff>165100</xdr:colOff>
      <xdr:row>40</xdr:row>
      <xdr:rowOff>140335</xdr:rowOff>
    </xdr:to>
    <xdr:sp macro="" textlink="">
      <xdr:nvSpPr>
        <xdr:cNvPr id="79" name="楕円 78">
          <a:extLst>
            <a:ext uri="{FF2B5EF4-FFF2-40B4-BE49-F238E27FC236}">
              <a16:creationId xmlns:a16="http://schemas.microsoft.com/office/drawing/2014/main" id="{549F9B91-0BA6-4BF4-AFFC-EAB4CE1260EE}"/>
            </a:ext>
          </a:extLst>
        </xdr:cNvPr>
        <xdr:cNvSpPr/>
      </xdr:nvSpPr>
      <xdr:spPr>
        <a:xfrm>
          <a:off x="1739900" y="6744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40</xdr:row>
      <xdr:rowOff>89535</xdr:rowOff>
    </xdr:from>
    <xdr:to>
      <xdr:col>15</xdr:col>
      <xdr:colOff>50800</xdr:colOff>
      <xdr:row>40</xdr:row>
      <xdr:rowOff>129540</xdr:rowOff>
    </xdr:to>
    <xdr:cxnSp macro="">
      <xdr:nvCxnSpPr>
        <xdr:cNvPr id="80" name="直線コネクタ 79">
          <a:extLst>
            <a:ext uri="{FF2B5EF4-FFF2-40B4-BE49-F238E27FC236}">
              <a16:creationId xmlns:a16="http://schemas.microsoft.com/office/drawing/2014/main" id="{5E662E8C-F6D2-4C63-B587-81D0CC328EE1}"/>
            </a:ext>
          </a:extLst>
        </xdr:cNvPr>
        <xdr:cNvCxnSpPr/>
      </xdr:nvCxnSpPr>
      <xdr:spPr>
        <a:xfrm>
          <a:off x="1790700" y="6795135"/>
          <a:ext cx="7747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39</xdr:row>
      <xdr:rowOff>170180</xdr:rowOff>
    </xdr:from>
    <xdr:to>
      <xdr:col>6</xdr:col>
      <xdr:colOff>38100</xdr:colOff>
      <xdr:row>40</xdr:row>
      <xdr:rowOff>100330</xdr:rowOff>
    </xdr:to>
    <xdr:sp macro="" textlink="">
      <xdr:nvSpPr>
        <xdr:cNvPr id="81" name="楕円 80">
          <a:extLst>
            <a:ext uri="{FF2B5EF4-FFF2-40B4-BE49-F238E27FC236}">
              <a16:creationId xmlns:a16="http://schemas.microsoft.com/office/drawing/2014/main" id="{FEABCD1C-D76C-4B24-A2B1-07EDB6D81DA6}"/>
            </a:ext>
          </a:extLst>
        </xdr:cNvPr>
        <xdr:cNvSpPr/>
      </xdr:nvSpPr>
      <xdr:spPr>
        <a:xfrm>
          <a:off x="965200" y="670814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40</xdr:row>
      <xdr:rowOff>49530</xdr:rowOff>
    </xdr:from>
    <xdr:to>
      <xdr:col>10</xdr:col>
      <xdr:colOff>114300</xdr:colOff>
      <xdr:row>40</xdr:row>
      <xdr:rowOff>89535</xdr:rowOff>
    </xdr:to>
    <xdr:cxnSp macro="">
      <xdr:nvCxnSpPr>
        <xdr:cNvPr id="82" name="直線コネクタ 81">
          <a:extLst>
            <a:ext uri="{FF2B5EF4-FFF2-40B4-BE49-F238E27FC236}">
              <a16:creationId xmlns:a16="http://schemas.microsoft.com/office/drawing/2014/main" id="{ED447343-9327-4211-807D-27352CEE2836}"/>
            </a:ext>
          </a:extLst>
        </xdr:cNvPr>
        <xdr:cNvCxnSpPr/>
      </xdr:nvCxnSpPr>
      <xdr:spPr>
        <a:xfrm>
          <a:off x="1008380" y="6755130"/>
          <a:ext cx="78232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40657</xdr:rowOff>
    </xdr:from>
    <xdr:ext cx="405111" cy="259045"/>
    <xdr:sp macro="" textlink="">
      <xdr:nvSpPr>
        <xdr:cNvPr id="83" name="n_1aveValue【図書館】&#10;有形固定資産減価償却率">
          <a:extLst>
            <a:ext uri="{FF2B5EF4-FFF2-40B4-BE49-F238E27FC236}">
              <a16:creationId xmlns:a16="http://schemas.microsoft.com/office/drawing/2014/main" id="{8E6A0FAB-96E5-4DB8-8F63-55ADF6775996}"/>
            </a:ext>
          </a:extLst>
        </xdr:cNvPr>
        <xdr:cNvSpPr txBox="1"/>
      </xdr:nvSpPr>
      <xdr:spPr>
        <a:xfrm>
          <a:off x="3170564" y="5908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2557</xdr:rowOff>
    </xdr:from>
    <xdr:ext cx="405111" cy="259045"/>
    <xdr:sp macro="" textlink="">
      <xdr:nvSpPr>
        <xdr:cNvPr id="84" name="n_2aveValue【図書館】&#10;有形固定資産減価償却率">
          <a:extLst>
            <a:ext uri="{FF2B5EF4-FFF2-40B4-BE49-F238E27FC236}">
              <a16:creationId xmlns:a16="http://schemas.microsoft.com/office/drawing/2014/main" id="{233BE8F1-8479-448C-B3A3-BEC026397825}"/>
            </a:ext>
          </a:extLst>
        </xdr:cNvPr>
        <xdr:cNvSpPr txBox="1"/>
      </xdr:nvSpPr>
      <xdr:spPr>
        <a:xfrm>
          <a:off x="2385704" y="5869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27322</xdr:rowOff>
    </xdr:from>
    <xdr:ext cx="405111" cy="259045"/>
    <xdr:sp macro="" textlink="">
      <xdr:nvSpPr>
        <xdr:cNvPr id="85" name="n_3aveValue【図書館】&#10;有形固定資産減価償却率">
          <a:extLst>
            <a:ext uri="{FF2B5EF4-FFF2-40B4-BE49-F238E27FC236}">
              <a16:creationId xmlns:a16="http://schemas.microsoft.com/office/drawing/2014/main" id="{8DD9F84C-A14F-41C6-A6B9-43BB3641CE04}"/>
            </a:ext>
          </a:extLst>
        </xdr:cNvPr>
        <xdr:cNvSpPr txBox="1"/>
      </xdr:nvSpPr>
      <xdr:spPr>
        <a:xfrm>
          <a:off x="1611004" y="5894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162577</xdr:rowOff>
    </xdr:from>
    <xdr:ext cx="405111" cy="259045"/>
    <xdr:sp macro="" textlink="">
      <xdr:nvSpPr>
        <xdr:cNvPr id="86" name="n_4aveValue【図書館】&#10;有形固定資産減価償却率">
          <a:extLst>
            <a:ext uri="{FF2B5EF4-FFF2-40B4-BE49-F238E27FC236}">
              <a16:creationId xmlns:a16="http://schemas.microsoft.com/office/drawing/2014/main" id="{47CCBE2F-48BA-4560-A6D2-A566C1959013}"/>
            </a:ext>
          </a:extLst>
        </xdr:cNvPr>
        <xdr:cNvSpPr txBox="1"/>
      </xdr:nvSpPr>
      <xdr:spPr>
        <a:xfrm>
          <a:off x="836304" y="5862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41</xdr:row>
      <xdr:rowOff>40022</xdr:rowOff>
    </xdr:from>
    <xdr:ext cx="405111" cy="259045"/>
    <xdr:sp macro="" textlink="">
      <xdr:nvSpPr>
        <xdr:cNvPr id="87" name="n_1mainValue【図書館】&#10;有形固定資産減価償却率">
          <a:extLst>
            <a:ext uri="{FF2B5EF4-FFF2-40B4-BE49-F238E27FC236}">
              <a16:creationId xmlns:a16="http://schemas.microsoft.com/office/drawing/2014/main" id="{C01C8324-33C5-491B-A9C8-669CF0C5B419}"/>
            </a:ext>
          </a:extLst>
        </xdr:cNvPr>
        <xdr:cNvSpPr txBox="1"/>
      </xdr:nvSpPr>
      <xdr:spPr>
        <a:xfrm>
          <a:off x="3170564" y="6913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41</xdr:row>
      <xdr:rowOff>17</xdr:rowOff>
    </xdr:from>
    <xdr:ext cx="405111" cy="259045"/>
    <xdr:sp macro="" textlink="">
      <xdr:nvSpPr>
        <xdr:cNvPr id="88" name="n_2mainValue【図書館】&#10;有形固定資産減価償却率">
          <a:extLst>
            <a:ext uri="{FF2B5EF4-FFF2-40B4-BE49-F238E27FC236}">
              <a16:creationId xmlns:a16="http://schemas.microsoft.com/office/drawing/2014/main" id="{75006AA9-474A-4C3E-8C1A-21342B55960B}"/>
            </a:ext>
          </a:extLst>
        </xdr:cNvPr>
        <xdr:cNvSpPr txBox="1"/>
      </xdr:nvSpPr>
      <xdr:spPr>
        <a:xfrm>
          <a:off x="2385704" y="6873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40</xdr:row>
      <xdr:rowOff>131462</xdr:rowOff>
    </xdr:from>
    <xdr:ext cx="405111" cy="259045"/>
    <xdr:sp macro="" textlink="">
      <xdr:nvSpPr>
        <xdr:cNvPr id="89" name="n_3mainValue【図書館】&#10;有形固定資産減価償却率">
          <a:extLst>
            <a:ext uri="{FF2B5EF4-FFF2-40B4-BE49-F238E27FC236}">
              <a16:creationId xmlns:a16="http://schemas.microsoft.com/office/drawing/2014/main" id="{EFE3C820-F6DF-42E0-BF0E-C2838762679E}"/>
            </a:ext>
          </a:extLst>
        </xdr:cNvPr>
        <xdr:cNvSpPr txBox="1"/>
      </xdr:nvSpPr>
      <xdr:spPr>
        <a:xfrm>
          <a:off x="1611004" y="6837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40</xdr:row>
      <xdr:rowOff>91457</xdr:rowOff>
    </xdr:from>
    <xdr:ext cx="405111" cy="259045"/>
    <xdr:sp macro="" textlink="">
      <xdr:nvSpPr>
        <xdr:cNvPr id="90" name="n_4mainValue【図書館】&#10;有形固定資産減価償却率">
          <a:extLst>
            <a:ext uri="{FF2B5EF4-FFF2-40B4-BE49-F238E27FC236}">
              <a16:creationId xmlns:a16="http://schemas.microsoft.com/office/drawing/2014/main" id="{41FAC65B-16D3-4C74-9644-C9697875B923}"/>
            </a:ext>
          </a:extLst>
        </xdr:cNvPr>
        <xdr:cNvSpPr txBox="1"/>
      </xdr:nvSpPr>
      <xdr:spPr>
        <a:xfrm>
          <a:off x="836304" y="6797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F14368FA-AC59-4BF5-B361-0005470F3ECE}"/>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930408A3-681B-47BB-9CA3-6DC00EEEF70B}"/>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3EDB197A-AF17-4B20-8AC7-7255D963134E}"/>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B4B5F484-995A-4097-B6F7-85D59E7E2EA3}"/>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E0CF57DD-2E69-4EEF-BB6E-38E307DC80D4}"/>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B69A7508-A823-4A11-BA52-C38C6089BA25}"/>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690989EF-5BE2-4A77-B142-24E881169B24}"/>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B18CEF25-1F8E-488C-8EDF-90E40D472340}"/>
            </a:ext>
          </a:extLst>
        </xdr:cNvPr>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9" name="テキスト ボックス 98">
          <a:extLst>
            <a:ext uri="{FF2B5EF4-FFF2-40B4-BE49-F238E27FC236}">
              <a16:creationId xmlns:a16="http://schemas.microsoft.com/office/drawing/2014/main" id="{648CA0D0-E803-4C1E-ACB8-103BAA6339EB}"/>
            </a:ext>
          </a:extLst>
        </xdr:cNvPr>
        <xdr:cNvSpPr txBox="1"/>
      </xdr:nvSpPr>
      <xdr:spPr>
        <a:xfrm>
          <a:off x="578866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12829715-E977-4F7D-A18B-E719B48D8C72}"/>
            </a:ext>
          </a:extLst>
        </xdr:cNvPr>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1" name="直線コネクタ 100">
          <a:extLst>
            <a:ext uri="{FF2B5EF4-FFF2-40B4-BE49-F238E27FC236}">
              <a16:creationId xmlns:a16="http://schemas.microsoft.com/office/drawing/2014/main" id="{5F5AE5A9-9263-4894-B951-677CDEE787EA}"/>
            </a:ext>
          </a:extLst>
        </xdr:cNvPr>
        <xdr:cNvCxnSpPr/>
      </xdr:nvCxnSpPr>
      <xdr:spPr>
        <a:xfrm>
          <a:off x="5826760" y="7133408"/>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2" name="テキスト ボックス 101">
          <a:extLst>
            <a:ext uri="{FF2B5EF4-FFF2-40B4-BE49-F238E27FC236}">
              <a16:creationId xmlns:a16="http://schemas.microsoft.com/office/drawing/2014/main" id="{A3A73456-6966-493D-8E09-72868D4BA3A5}"/>
            </a:ext>
          </a:extLst>
        </xdr:cNvPr>
        <xdr:cNvSpPr txBox="1"/>
      </xdr:nvSpPr>
      <xdr:spPr>
        <a:xfrm>
          <a:off x="540530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3" name="直線コネクタ 102">
          <a:extLst>
            <a:ext uri="{FF2B5EF4-FFF2-40B4-BE49-F238E27FC236}">
              <a16:creationId xmlns:a16="http://schemas.microsoft.com/office/drawing/2014/main" id="{6F3D75E8-A44F-40E3-BF71-CD762C61BDCD}"/>
            </a:ext>
          </a:extLst>
        </xdr:cNvPr>
        <xdr:cNvCxnSpPr/>
      </xdr:nvCxnSpPr>
      <xdr:spPr>
        <a:xfrm>
          <a:off x="5826760" y="681445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138084</xdr:rowOff>
    </xdr:from>
    <xdr:ext cx="467179" cy="259045"/>
    <xdr:sp macro="" textlink="">
      <xdr:nvSpPr>
        <xdr:cNvPr id="104" name="テキスト ボックス 103">
          <a:extLst>
            <a:ext uri="{FF2B5EF4-FFF2-40B4-BE49-F238E27FC236}">
              <a16:creationId xmlns:a16="http://schemas.microsoft.com/office/drawing/2014/main" id="{1842355E-7EAA-4445-B625-2BD8E1F04429}"/>
            </a:ext>
          </a:extLst>
        </xdr:cNvPr>
        <xdr:cNvSpPr txBox="1"/>
      </xdr:nvSpPr>
      <xdr:spPr>
        <a:xfrm>
          <a:off x="5405301" y="667604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5" name="直線コネクタ 104">
          <a:extLst>
            <a:ext uri="{FF2B5EF4-FFF2-40B4-BE49-F238E27FC236}">
              <a16:creationId xmlns:a16="http://schemas.microsoft.com/office/drawing/2014/main" id="{C9E05661-A016-42B2-AE7E-A28E1C31DE7D}"/>
            </a:ext>
          </a:extLst>
        </xdr:cNvPr>
        <xdr:cNvCxnSpPr/>
      </xdr:nvCxnSpPr>
      <xdr:spPr>
        <a:xfrm>
          <a:off x="5826760" y="6495505"/>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37</xdr:row>
      <xdr:rowOff>154412</xdr:rowOff>
    </xdr:from>
    <xdr:ext cx="467179" cy="259045"/>
    <xdr:sp macro="" textlink="">
      <xdr:nvSpPr>
        <xdr:cNvPr id="106" name="テキスト ボックス 105">
          <a:extLst>
            <a:ext uri="{FF2B5EF4-FFF2-40B4-BE49-F238E27FC236}">
              <a16:creationId xmlns:a16="http://schemas.microsoft.com/office/drawing/2014/main" id="{9611EEBB-92D1-449E-A0C7-491F882F0BD0}"/>
            </a:ext>
          </a:extLst>
        </xdr:cNvPr>
        <xdr:cNvSpPr txBox="1"/>
      </xdr:nvSpPr>
      <xdr:spPr>
        <a:xfrm>
          <a:off x="5405301" y="63570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7" name="直線コネクタ 106">
          <a:extLst>
            <a:ext uri="{FF2B5EF4-FFF2-40B4-BE49-F238E27FC236}">
              <a16:creationId xmlns:a16="http://schemas.microsoft.com/office/drawing/2014/main" id="{7A1FC1B7-A1CB-466F-A821-025C87F4521E}"/>
            </a:ext>
          </a:extLst>
        </xdr:cNvPr>
        <xdr:cNvCxnSpPr/>
      </xdr:nvCxnSpPr>
      <xdr:spPr>
        <a:xfrm>
          <a:off x="5826760" y="6176554"/>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170741</xdr:rowOff>
    </xdr:from>
    <xdr:ext cx="467179" cy="259045"/>
    <xdr:sp macro="" textlink="">
      <xdr:nvSpPr>
        <xdr:cNvPr id="108" name="テキスト ボックス 107">
          <a:extLst>
            <a:ext uri="{FF2B5EF4-FFF2-40B4-BE49-F238E27FC236}">
              <a16:creationId xmlns:a16="http://schemas.microsoft.com/office/drawing/2014/main" id="{B3A337A2-B66D-4130-85C0-C6F45DD7FFBE}"/>
            </a:ext>
          </a:extLst>
        </xdr:cNvPr>
        <xdr:cNvSpPr txBox="1"/>
      </xdr:nvSpPr>
      <xdr:spPr>
        <a:xfrm>
          <a:off x="5405301" y="603814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9" name="直線コネクタ 108">
          <a:extLst>
            <a:ext uri="{FF2B5EF4-FFF2-40B4-BE49-F238E27FC236}">
              <a16:creationId xmlns:a16="http://schemas.microsoft.com/office/drawing/2014/main" id="{11DC0948-4F98-431B-8E91-346C7E70C21A}"/>
            </a:ext>
          </a:extLst>
        </xdr:cNvPr>
        <xdr:cNvCxnSpPr/>
      </xdr:nvCxnSpPr>
      <xdr:spPr>
        <a:xfrm>
          <a:off x="5826760" y="585760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15620</xdr:rowOff>
    </xdr:from>
    <xdr:ext cx="467179" cy="259045"/>
    <xdr:sp macro="" textlink="">
      <xdr:nvSpPr>
        <xdr:cNvPr id="110" name="テキスト ボックス 109">
          <a:extLst>
            <a:ext uri="{FF2B5EF4-FFF2-40B4-BE49-F238E27FC236}">
              <a16:creationId xmlns:a16="http://schemas.microsoft.com/office/drawing/2014/main" id="{AFD70710-E8C8-4A97-8B1E-6B57CDEE65AC}"/>
            </a:ext>
          </a:extLst>
        </xdr:cNvPr>
        <xdr:cNvSpPr txBox="1"/>
      </xdr:nvSpPr>
      <xdr:spPr>
        <a:xfrm>
          <a:off x="5405301" y="57153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1" name="直線コネクタ 110">
          <a:extLst>
            <a:ext uri="{FF2B5EF4-FFF2-40B4-BE49-F238E27FC236}">
              <a16:creationId xmlns:a16="http://schemas.microsoft.com/office/drawing/2014/main" id="{3BD8C8B1-D142-4F4F-8FED-FDAC4798D735}"/>
            </a:ext>
          </a:extLst>
        </xdr:cNvPr>
        <xdr:cNvCxnSpPr/>
      </xdr:nvCxnSpPr>
      <xdr:spPr>
        <a:xfrm>
          <a:off x="5826760" y="5534842"/>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31949</xdr:rowOff>
    </xdr:from>
    <xdr:ext cx="467179" cy="259045"/>
    <xdr:sp macro="" textlink="">
      <xdr:nvSpPr>
        <xdr:cNvPr id="112" name="テキスト ボックス 111">
          <a:extLst>
            <a:ext uri="{FF2B5EF4-FFF2-40B4-BE49-F238E27FC236}">
              <a16:creationId xmlns:a16="http://schemas.microsoft.com/office/drawing/2014/main" id="{3BDDB827-19BB-483C-ABD3-1BE907CCF8FE}"/>
            </a:ext>
          </a:extLst>
        </xdr:cNvPr>
        <xdr:cNvSpPr txBox="1"/>
      </xdr:nvSpPr>
      <xdr:spPr>
        <a:xfrm>
          <a:off x="5405301" y="539642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3" name="直線コネクタ 112">
          <a:extLst>
            <a:ext uri="{FF2B5EF4-FFF2-40B4-BE49-F238E27FC236}">
              <a16:creationId xmlns:a16="http://schemas.microsoft.com/office/drawing/2014/main" id="{F59E28B0-99BE-4D2B-9686-E3816319D691}"/>
            </a:ext>
          </a:extLst>
        </xdr:cNvPr>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4" name="テキスト ボックス 113">
          <a:extLst>
            <a:ext uri="{FF2B5EF4-FFF2-40B4-BE49-F238E27FC236}">
              <a16:creationId xmlns:a16="http://schemas.microsoft.com/office/drawing/2014/main" id="{80B9BEFB-AB7E-448A-81B8-3E1CB5FEA683}"/>
            </a:ext>
          </a:extLst>
        </xdr:cNvPr>
        <xdr:cNvSpPr txBox="1"/>
      </xdr:nvSpPr>
      <xdr:spPr>
        <a:xfrm>
          <a:off x="540530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5" name="【図書館】&#10;一人当たり面積グラフ枠">
          <a:extLst>
            <a:ext uri="{FF2B5EF4-FFF2-40B4-BE49-F238E27FC236}">
              <a16:creationId xmlns:a16="http://schemas.microsoft.com/office/drawing/2014/main" id="{10F8B13F-0714-4F45-BD43-EA66AC57D5B5}"/>
            </a:ext>
          </a:extLst>
        </xdr:cNvPr>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16328</xdr:rowOff>
    </xdr:from>
    <xdr:to>
      <xdr:col>54</xdr:col>
      <xdr:colOff>189865</xdr:colOff>
      <xdr:row>42</xdr:row>
      <xdr:rowOff>48985</xdr:rowOff>
    </xdr:to>
    <xdr:cxnSp macro="">
      <xdr:nvCxnSpPr>
        <xdr:cNvPr id="116" name="直線コネクタ 115">
          <a:extLst>
            <a:ext uri="{FF2B5EF4-FFF2-40B4-BE49-F238E27FC236}">
              <a16:creationId xmlns:a16="http://schemas.microsoft.com/office/drawing/2014/main" id="{FF9F6A04-63F1-4688-BE92-72E8E75888CD}"/>
            </a:ext>
          </a:extLst>
        </xdr:cNvPr>
        <xdr:cNvCxnSpPr/>
      </xdr:nvCxnSpPr>
      <xdr:spPr>
        <a:xfrm flipV="1">
          <a:off x="9219565" y="5716088"/>
          <a:ext cx="0" cy="13737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52812</xdr:rowOff>
    </xdr:from>
    <xdr:ext cx="469744" cy="259045"/>
    <xdr:sp macro="" textlink="">
      <xdr:nvSpPr>
        <xdr:cNvPr id="117" name="【図書館】&#10;一人当たり面積最小値テキスト">
          <a:extLst>
            <a:ext uri="{FF2B5EF4-FFF2-40B4-BE49-F238E27FC236}">
              <a16:creationId xmlns:a16="http://schemas.microsoft.com/office/drawing/2014/main" id="{02C3BD4C-FC4C-44A6-A90A-3B0CB7A68B93}"/>
            </a:ext>
          </a:extLst>
        </xdr:cNvPr>
        <xdr:cNvSpPr txBox="1"/>
      </xdr:nvSpPr>
      <xdr:spPr>
        <a:xfrm>
          <a:off x="9258300" y="70936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48985</xdr:rowOff>
    </xdr:from>
    <xdr:to>
      <xdr:col>55</xdr:col>
      <xdr:colOff>88900</xdr:colOff>
      <xdr:row>42</xdr:row>
      <xdr:rowOff>48985</xdr:rowOff>
    </xdr:to>
    <xdr:cxnSp macro="">
      <xdr:nvCxnSpPr>
        <xdr:cNvPr id="118" name="直線コネクタ 117">
          <a:extLst>
            <a:ext uri="{FF2B5EF4-FFF2-40B4-BE49-F238E27FC236}">
              <a16:creationId xmlns:a16="http://schemas.microsoft.com/office/drawing/2014/main" id="{6632222C-6264-48C4-A299-C28E930F9C46}"/>
            </a:ext>
          </a:extLst>
        </xdr:cNvPr>
        <xdr:cNvCxnSpPr/>
      </xdr:nvCxnSpPr>
      <xdr:spPr>
        <a:xfrm>
          <a:off x="9154160" y="708986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134455</xdr:rowOff>
    </xdr:from>
    <xdr:ext cx="469744" cy="259045"/>
    <xdr:sp macro="" textlink="">
      <xdr:nvSpPr>
        <xdr:cNvPr id="119" name="【図書館】&#10;一人当たり面積最大値テキスト">
          <a:extLst>
            <a:ext uri="{FF2B5EF4-FFF2-40B4-BE49-F238E27FC236}">
              <a16:creationId xmlns:a16="http://schemas.microsoft.com/office/drawing/2014/main" id="{CEADCB75-841F-42DE-86FF-02A907538B95}"/>
            </a:ext>
          </a:extLst>
        </xdr:cNvPr>
        <xdr:cNvSpPr txBox="1"/>
      </xdr:nvSpPr>
      <xdr:spPr>
        <a:xfrm>
          <a:off x="9258300" y="54989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16328</xdr:rowOff>
    </xdr:from>
    <xdr:to>
      <xdr:col>55</xdr:col>
      <xdr:colOff>88900</xdr:colOff>
      <xdr:row>34</xdr:row>
      <xdr:rowOff>16328</xdr:rowOff>
    </xdr:to>
    <xdr:cxnSp macro="">
      <xdr:nvCxnSpPr>
        <xdr:cNvPr id="120" name="直線コネクタ 119">
          <a:extLst>
            <a:ext uri="{FF2B5EF4-FFF2-40B4-BE49-F238E27FC236}">
              <a16:creationId xmlns:a16="http://schemas.microsoft.com/office/drawing/2014/main" id="{CF48CB9B-575A-44FC-B984-733BEBE810F2}"/>
            </a:ext>
          </a:extLst>
        </xdr:cNvPr>
        <xdr:cNvCxnSpPr/>
      </xdr:nvCxnSpPr>
      <xdr:spPr>
        <a:xfrm>
          <a:off x="9154160" y="571608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4734</xdr:rowOff>
    </xdr:from>
    <xdr:ext cx="469744" cy="259045"/>
    <xdr:sp macro="" textlink="">
      <xdr:nvSpPr>
        <xdr:cNvPr id="121" name="【図書館】&#10;一人当たり面積平均値テキスト">
          <a:extLst>
            <a:ext uri="{FF2B5EF4-FFF2-40B4-BE49-F238E27FC236}">
              <a16:creationId xmlns:a16="http://schemas.microsoft.com/office/drawing/2014/main" id="{13EE5BA0-FFC5-485B-A12A-6BB2F255B7D7}"/>
            </a:ext>
          </a:extLst>
        </xdr:cNvPr>
        <xdr:cNvSpPr txBox="1"/>
      </xdr:nvSpPr>
      <xdr:spPr>
        <a:xfrm>
          <a:off x="9258300" y="654269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153307</xdr:rowOff>
    </xdr:from>
    <xdr:to>
      <xdr:col>55</xdr:col>
      <xdr:colOff>50800</xdr:colOff>
      <xdr:row>40</xdr:row>
      <xdr:rowOff>83457</xdr:rowOff>
    </xdr:to>
    <xdr:sp macro="" textlink="">
      <xdr:nvSpPr>
        <xdr:cNvPr id="122" name="フローチャート: 判断 121">
          <a:extLst>
            <a:ext uri="{FF2B5EF4-FFF2-40B4-BE49-F238E27FC236}">
              <a16:creationId xmlns:a16="http://schemas.microsoft.com/office/drawing/2014/main" id="{572C27A3-F7EE-4983-9B58-F75002078017}"/>
            </a:ext>
          </a:extLst>
        </xdr:cNvPr>
        <xdr:cNvSpPr/>
      </xdr:nvSpPr>
      <xdr:spPr>
        <a:xfrm>
          <a:off x="9192260" y="669126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153307</xdr:rowOff>
    </xdr:from>
    <xdr:to>
      <xdr:col>50</xdr:col>
      <xdr:colOff>165100</xdr:colOff>
      <xdr:row>40</xdr:row>
      <xdr:rowOff>83457</xdr:rowOff>
    </xdr:to>
    <xdr:sp macro="" textlink="">
      <xdr:nvSpPr>
        <xdr:cNvPr id="123" name="フローチャート: 判断 122">
          <a:extLst>
            <a:ext uri="{FF2B5EF4-FFF2-40B4-BE49-F238E27FC236}">
              <a16:creationId xmlns:a16="http://schemas.microsoft.com/office/drawing/2014/main" id="{7229C165-E642-4541-8FC7-29D47E3724ED}"/>
            </a:ext>
          </a:extLst>
        </xdr:cNvPr>
        <xdr:cNvSpPr/>
      </xdr:nvSpPr>
      <xdr:spPr>
        <a:xfrm>
          <a:off x="8445500" y="669126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153307</xdr:rowOff>
    </xdr:from>
    <xdr:to>
      <xdr:col>46</xdr:col>
      <xdr:colOff>38100</xdr:colOff>
      <xdr:row>40</xdr:row>
      <xdr:rowOff>83457</xdr:rowOff>
    </xdr:to>
    <xdr:sp macro="" textlink="">
      <xdr:nvSpPr>
        <xdr:cNvPr id="124" name="フローチャート: 判断 123">
          <a:extLst>
            <a:ext uri="{FF2B5EF4-FFF2-40B4-BE49-F238E27FC236}">
              <a16:creationId xmlns:a16="http://schemas.microsoft.com/office/drawing/2014/main" id="{E95FD8A6-55DC-4E4B-BF9D-F13ABAD394F3}"/>
            </a:ext>
          </a:extLst>
        </xdr:cNvPr>
        <xdr:cNvSpPr/>
      </xdr:nvSpPr>
      <xdr:spPr>
        <a:xfrm>
          <a:off x="7670800" y="669126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164193</xdr:rowOff>
    </xdr:from>
    <xdr:to>
      <xdr:col>41</xdr:col>
      <xdr:colOff>101600</xdr:colOff>
      <xdr:row>40</xdr:row>
      <xdr:rowOff>94343</xdr:rowOff>
    </xdr:to>
    <xdr:sp macro="" textlink="">
      <xdr:nvSpPr>
        <xdr:cNvPr id="125" name="フローチャート: 判断 124">
          <a:extLst>
            <a:ext uri="{FF2B5EF4-FFF2-40B4-BE49-F238E27FC236}">
              <a16:creationId xmlns:a16="http://schemas.microsoft.com/office/drawing/2014/main" id="{BAB175C8-D6A6-4207-BA0D-D6EEC464165F}"/>
            </a:ext>
          </a:extLst>
        </xdr:cNvPr>
        <xdr:cNvSpPr/>
      </xdr:nvSpPr>
      <xdr:spPr>
        <a:xfrm>
          <a:off x="6873240" y="670215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14515</xdr:rowOff>
    </xdr:from>
    <xdr:to>
      <xdr:col>36</xdr:col>
      <xdr:colOff>165100</xdr:colOff>
      <xdr:row>40</xdr:row>
      <xdr:rowOff>116115</xdr:rowOff>
    </xdr:to>
    <xdr:sp macro="" textlink="">
      <xdr:nvSpPr>
        <xdr:cNvPr id="126" name="フローチャート: 判断 125">
          <a:extLst>
            <a:ext uri="{FF2B5EF4-FFF2-40B4-BE49-F238E27FC236}">
              <a16:creationId xmlns:a16="http://schemas.microsoft.com/office/drawing/2014/main" id="{F4024EDD-7073-4344-8EE6-08C1DDF9D03F}"/>
            </a:ext>
          </a:extLst>
        </xdr:cNvPr>
        <xdr:cNvSpPr/>
      </xdr:nvSpPr>
      <xdr:spPr>
        <a:xfrm>
          <a:off x="6098540" y="6720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AB374844-5118-4A72-B4A4-4FA7D74D4038}"/>
            </a:ext>
          </a:extLst>
        </xdr:cNvPr>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81A142BB-0C18-4F59-93EF-6BF8753B7638}"/>
            </a:ext>
          </a:extLst>
        </xdr:cNvPr>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517E1BA9-92AC-4D5F-B20F-356946FB7445}"/>
            </a:ext>
          </a:extLst>
        </xdr:cNvPr>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B73AB4FA-FE62-4022-9507-C141B2BED223}"/>
            </a:ext>
          </a:extLst>
        </xdr:cNvPr>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68677F66-7CCE-4B93-B737-F07BB2164E32}"/>
            </a:ext>
          </a:extLst>
        </xdr:cNvPr>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123372</xdr:rowOff>
    </xdr:from>
    <xdr:to>
      <xdr:col>55</xdr:col>
      <xdr:colOff>50800</xdr:colOff>
      <xdr:row>41</xdr:row>
      <xdr:rowOff>53522</xdr:rowOff>
    </xdr:to>
    <xdr:sp macro="" textlink="">
      <xdr:nvSpPr>
        <xdr:cNvPr id="132" name="楕円 131">
          <a:extLst>
            <a:ext uri="{FF2B5EF4-FFF2-40B4-BE49-F238E27FC236}">
              <a16:creationId xmlns:a16="http://schemas.microsoft.com/office/drawing/2014/main" id="{E03A2642-0DBC-40EE-9E4C-F3203EB6E5D4}"/>
            </a:ext>
          </a:extLst>
        </xdr:cNvPr>
        <xdr:cNvSpPr/>
      </xdr:nvSpPr>
      <xdr:spPr>
        <a:xfrm>
          <a:off x="9192260" y="682897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101799</xdr:rowOff>
    </xdr:from>
    <xdr:ext cx="469744" cy="259045"/>
    <xdr:sp macro="" textlink="">
      <xdr:nvSpPr>
        <xdr:cNvPr id="133" name="【図書館】&#10;一人当たり面積該当値テキスト">
          <a:extLst>
            <a:ext uri="{FF2B5EF4-FFF2-40B4-BE49-F238E27FC236}">
              <a16:creationId xmlns:a16="http://schemas.microsoft.com/office/drawing/2014/main" id="{8C995C03-0E36-4F9C-A72C-F82CD871613B}"/>
            </a:ext>
          </a:extLst>
        </xdr:cNvPr>
        <xdr:cNvSpPr txBox="1"/>
      </xdr:nvSpPr>
      <xdr:spPr>
        <a:xfrm>
          <a:off x="9258300" y="68073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123372</xdr:rowOff>
    </xdr:from>
    <xdr:to>
      <xdr:col>50</xdr:col>
      <xdr:colOff>165100</xdr:colOff>
      <xdr:row>41</xdr:row>
      <xdr:rowOff>53522</xdr:rowOff>
    </xdr:to>
    <xdr:sp macro="" textlink="">
      <xdr:nvSpPr>
        <xdr:cNvPr id="134" name="楕円 133">
          <a:extLst>
            <a:ext uri="{FF2B5EF4-FFF2-40B4-BE49-F238E27FC236}">
              <a16:creationId xmlns:a16="http://schemas.microsoft.com/office/drawing/2014/main" id="{3DEEC8EF-B3C3-4057-A31D-8166A6C9D535}"/>
            </a:ext>
          </a:extLst>
        </xdr:cNvPr>
        <xdr:cNvSpPr/>
      </xdr:nvSpPr>
      <xdr:spPr>
        <a:xfrm>
          <a:off x="8445500" y="682897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2722</xdr:rowOff>
    </xdr:from>
    <xdr:to>
      <xdr:col>55</xdr:col>
      <xdr:colOff>0</xdr:colOff>
      <xdr:row>41</xdr:row>
      <xdr:rowOff>2722</xdr:rowOff>
    </xdr:to>
    <xdr:cxnSp macro="">
      <xdr:nvCxnSpPr>
        <xdr:cNvPr id="135" name="直線コネクタ 134">
          <a:extLst>
            <a:ext uri="{FF2B5EF4-FFF2-40B4-BE49-F238E27FC236}">
              <a16:creationId xmlns:a16="http://schemas.microsoft.com/office/drawing/2014/main" id="{589083B7-D81E-443E-8038-DF191949C1E3}"/>
            </a:ext>
          </a:extLst>
        </xdr:cNvPr>
        <xdr:cNvCxnSpPr/>
      </xdr:nvCxnSpPr>
      <xdr:spPr>
        <a:xfrm>
          <a:off x="8496300" y="6875962"/>
          <a:ext cx="7239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123372</xdr:rowOff>
    </xdr:from>
    <xdr:to>
      <xdr:col>46</xdr:col>
      <xdr:colOff>38100</xdr:colOff>
      <xdr:row>41</xdr:row>
      <xdr:rowOff>53522</xdr:rowOff>
    </xdr:to>
    <xdr:sp macro="" textlink="">
      <xdr:nvSpPr>
        <xdr:cNvPr id="136" name="楕円 135">
          <a:extLst>
            <a:ext uri="{FF2B5EF4-FFF2-40B4-BE49-F238E27FC236}">
              <a16:creationId xmlns:a16="http://schemas.microsoft.com/office/drawing/2014/main" id="{FE5B9B5E-A7F3-4214-9483-834EB9855B8C}"/>
            </a:ext>
          </a:extLst>
        </xdr:cNvPr>
        <xdr:cNvSpPr/>
      </xdr:nvSpPr>
      <xdr:spPr>
        <a:xfrm>
          <a:off x="7670800" y="682897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2722</xdr:rowOff>
    </xdr:from>
    <xdr:to>
      <xdr:col>50</xdr:col>
      <xdr:colOff>114300</xdr:colOff>
      <xdr:row>41</xdr:row>
      <xdr:rowOff>2722</xdr:rowOff>
    </xdr:to>
    <xdr:cxnSp macro="">
      <xdr:nvCxnSpPr>
        <xdr:cNvPr id="137" name="直線コネクタ 136">
          <a:extLst>
            <a:ext uri="{FF2B5EF4-FFF2-40B4-BE49-F238E27FC236}">
              <a16:creationId xmlns:a16="http://schemas.microsoft.com/office/drawing/2014/main" id="{783FB3BB-0B1A-4990-8E3A-3F192987F92F}"/>
            </a:ext>
          </a:extLst>
        </xdr:cNvPr>
        <xdr:cNvCxnSpPr/>
      </xdr:nvCxnSpPr>
      <xdr:spPr>
        <a:xfrm>
          <a:off x="7713980" y="6875962"/>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123372</xdr:rowOff>
    </xdr:from>
    <xdr:to>
      <xdr:col>41</xdr:col>
      <xdr:colOff>101600</xdr:colOff>
      <xdr:row>41</xdr:row>
      <xdr:rowOff>53522</xdr:rowOff>
    </xdr:to>
    <xdr:sp macro="" textlink="">
      <xdr:nvSpPr>
        <xdr:cNvPr id="138" name="楕円 137">
          <a:extLst>
            <a:ext uri="{FF2B5EF4-FFF2-40B4-BE49-F238E27FC236}">
              <a16:creationId xmlns:a16="http://schemas.microsoft.com/office/drawing/2014/main" id="{64B1113C-F486-4673-ABBC-7DC89A489F75}"/>
            </a:ext>
          </a:extLst>
        </xdr:cNvPr>
        <xdr:cNvSpPr/>
      </xdr:nvSpPr>
      <xdr:spPr>
        <a:xfrm>
          <a:off x="6873240" y="682897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2722</xdr:rowOff>
    </xdr:from>
    <xdr:to>
      <xdr:col>45</xdr:col>
      <xdr:colOff>177800</xdr:colOff>
      <xdr:row>41</xdr:row>
      <xdr:rowOff>2722</xdr:rowOff>
    </xdr:to>
    <xdr:cxnSp macro="">
      <xdr:nvCxnSpPr>
        <xdr:cNvPr id="139" name="直線コネクタ 138">
          <a:extLst>
            <a:ext uri="{FF2B5EF4-FFF2-40B4-BE49-F238E27FC236}">
              <a16:creationId xmlns:a16="http://schemas.microsoft.com/office/drawing/2014/main" id="{0A500177-950E-4B13-8E2E-90F76185F63E}"/>
            </a:ext>
          </a:extLst>
        </xdr:cNvPr>
        <xdr:cNvCxnSpPr/>
      </xdr:nvCxnSpPr>
      <xdr:spPr>
        <a:xfrm>
          <a:off x="6924040" y="6875962"/>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123372</xdr:rowOff>
    </xdr:from>
    <xdr:to>
      <xdr:col>36</xdr:col>
      <xdr:colOff>165100</xdr:colOff>
      <xdr:row>41</xdr:row>
      <xdr:rowOff>53522</xdr:rowOff>
    </xdr:to>
    <xdr:sp macro="" textlink="">
      <xdr:nvSpPr>
        <xdr:cNvPr id="140" name="楕円 139">
          <a:extLst>
            <a:ext uri="{FF2B5EF4-FFF2-40B4-BE49-F238E27FC236}">
              <a16:creationId xmlns:a16="http://schemas.microsoft.com/office/drawing/2014/main" id="{BC27B291-CB4A-4B95-BB22-CDDDA340ED3D}"/>
            </a:ext>
          </a:extLst>
        </xdr:cNvPr>
        <xdr:cNvSpPr/>
      </xdr:nvSpPr>
      <xdr:spPr>
        <a:xfrm>
          <a:off x="6098540" y="682897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2722</xdr:rowOff>
    </xdr:from>
    <xdr:to>
      <xdr:col>41</xdr:col>
      <xdr:colOff>50800</xdr:colOff>
      <xdr:row>41</xdr:row>
      <xdr:rowOff>2722</xdr:rowOff>
    </xdr:to>
    <xdr:cxnSp macro="">
      <xdr:nvCxnSpPr>
        <xdr:cNvPr id="141" name="直線コネクタ 140">
          <a:extLst>
            <a:ext uri="{FF2B5EF4-FFF2-40B4-BE49-F238E27FC236}">
              <a16:creationId xmlns:a16="http://schemas.microsoft.com/office/drawing/2014/main" id="{61660D96-A01A-41B5-A287-11861D3C9FB0}"/>
            </a:ext>
          </a:extLst>
        </xdr:cNvPr>
        <xdr:cNvCxnSpPr/>
      </xdr:nvCxnSpPr>
      <xdr:spPr>
        <a:xfrm>
          <a:off x="6149340" y="6875962"/>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99984</xdr:rowOff>
    </xdr:from>
    <xdr:ext cx="469744" cy="259045"/>
    <xdr:sp macro="" textlink="">
      <xdr:nvSpPr>
        <xdr:cNvPr id="142" name="n_1aveValue【図書館】&#10;一人当たり面積">
          <a:extLst>
            <a:ext uri="{FF2B5EF4-FFF2-40B4-BE49-F238E27FC236}">
              <a16:creationId xmlns:a16="http://schemas.microsoft.com/office/drawing/2014/main" id="{33083D7A-00ED-4574-97F2-57EF133C9C6A}"/>
            </a:ext>
          </a:extLst>
        </xdr:cNvPr>
        <xdr:cNvSpPr txBox="1"/>
      </xdr:nvSpPr>
      <xdr:spPr>
        <a:xfrm>
          <a:off x="8271587" y="64703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99984</xdr:rowOff>
    </xdr:from>
    <xdr:ext cx="469744" cy="259045"/>
    <xdr:sp macro="" textlink="">
      <xdr:nvSpPr>
        <xdr:cNvPr id="143" name="n_2aveValue【図書館】&#10;一人当たり面積">
          <a:extLst>
            <a:ext uri="{FF2B5EF4-FFF2-40B4-BE49-F238E27FC236}">
              <a16:creationId xmlns:a16="http://schemas.microsoft.com/office/drawing/2014/main" id="{3C1D7196-80B5-4BF6-99D6-145963C835AB}"/>
            </a:ext>
          </a:extLst>
        </xdr:cNvPr>
        <xdr:cNvSpPr txBox="1"/>
      </xdr:nvSpPr>
      <xdr:spPr>
        <a:xfrm>
          <a:off x="7509587" y="64703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110870</xdr:rowOff>
    </xdr:from>
    <xdr:ext cx="469744" cy="259045"/>
    <xdr:sp macro="" textlink="">
      <xdr:nvSpPr>
        <xdr:cNvPr id="144" name="n_3aveValue【図書館】&#10;一人当たり面積">
          <a:extLst>
            <a:ext uri="{FF2B5EF4-FFF2-40B4-BE49-F238E27FC236}">
              <a16:creationId xmlns:a16="http://schemas.microsoft.com/office/drawing/2014/main" id="{ABE88AC7-202C-43E9-9D7A-B1A87E4B613C}"/>
            </a:ext>
          </a:extLst>
        </xdr:cNvPr>
        <xdr:cNvSpPr txBox="1"/>
      </xdr:nvSpPr>
      <xdr:spPr>
        <a:xfrm>
          <a:off x="6712027" y="64811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132642</xdr:rowOff>
    </xdr:from>
    <xdr:ext cx="469744" cy="259045"/>
    <xdr:sp macro="" textlink="">
      <xdr:nvSpPr>
        <xdr:cNvPr id="145" name="n_4aveValue【図書館】&#10;一人当たり面積">
          <a:extLst>
            <a:ext uri="{FF2B5EF4-FFF2-40B4-BE49-F238E27FC236}">
              <a16:creationId xmlns:a16="http://schemas.microsoft.com/office/drawing/2014/main" id="{248F6983-0281-44C7-B20D-95B9AA724CB6}"/>
            </a:ext>
          </a:extLst>
        </xdr:cNvPr>
        <xdr:cNvSpPr txBox="1"/>
      </xdr:nvSpPr>
      <xdr:spPr>
        <a:xfrm>
          <a:off x="5937327" y="65029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44649</xdr:rowOff>
    </xdr:from>
    <xdr:ext cx="469744" cy="259045"/>
    <xdr:sp macro="" textlink="">
      <xdr:nvSpPr>
        <xdr:cNvPr id="146" name="n_1mainValue【図書館】&#10;一人当たり面積">
          <a:extLst>
            <a:ext uri="{FF2B5EF4-FFF2-40B4-BE49-F238E27FC236}">
              <a16:creationId xmlns:a16="http://schemas.microsoft.com/office/drawing/2014/main" id="{8A613313-7942-4CA9-8211-54D7D5BC20EF}"/>
            </a:ext>
          </a:extLst>
        </xdr:cNvPr>
        <xdr:cNvSpPr txBox="1"/>
      </xdr:nvSpPr>
      <xdr:spPr>
        <a:xfrm>
          <a:off x="8271587" y="69178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44649</xdr:rowOff>
    </xdr:from>
    <xdr:ext cx="469744" cy="259045"/>
    <xdr:sp macro="" textlink="">
      <xdr:nvSpPr>
        <xdr:cNvPr id="147" name="n_2mainValue【図書館】&#10;一人当たり面積">
          <a:extLst>
            <a:ext uri="{FF2B5EF4-FFF2-40B4-BE49-F238E27FC236}">
              <a16:creationId xmlns:a16="http://schemas.microsoft.com/office/drawing/2014/main" id="{1CD5C4A1-0DF6-44D8-BC45-2CFF7765AE6D}"/>
            </a:ext>
          </a:extLst>
        </xdr:cNvPr>
        <xdr:cNvSpPr txBox="1"/>
      </xdr:nvSpPr>
      <xdr:spPr>
        <a:xfrm>
          <a:off x="7509587" y="69178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44649</xdr:rowOff>
    </xdr:from>
    <xdr:ext cx="469744" cy="259045"/>
    <xdr:sp macro="" textlink="">
      <xdr:nvSpPr>
        <xdr:cNvPr id="148" name="n_3mainValue【図書館】&#10;一人当たり面積">
          <a:extLst>
            <a:ext uri="{FF2B5EF4-FFF2-40B4-BE49-F238E27FC236}">
              <a16:creationId xmlns:a16="http://schemas.microsoft.com/office/drawing/2014/main" id="{9CFF01D5-EB15-4DC6-AECB-7E609B6F015E}"/>
            </a:ext>
          </a:extLst>
        </xdr:cNvPr>
        <xdr:cNvSpPr txBox="1"/>
      </xdr:nvSpPr>
      <xdr:spPr>
        <a:xfrm>
          <a:off x="6712027" y="69178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44649</xdr:rowOff>
    </xdr:from>
    <xdr:ext cx="469744" cy="259045"/>
    <xdr:sp macro="" textlink="">
      <xdr:nvSpPr>
        <xdr:cNvPr id="149" name="n_4mainValue【図書館】&#10;一人当たり面積">
          <a:extLst>
            <a:ext uri="{FF2B5EF4-FFF2-40B4-BE49-F238E27FC236}">
              <a16:creationId xmlns:a16="http://schemas.microsoft.com/office/drawing/2014/main" id="{C9C88120-4369-4429-A68A-D9F44CFDDC35}"/>
            </a:ext>
          </a:extLst>
        </xdr:cNvPr>
        <xdr:cNvSpPr txBox="1"/>
      </xdr:nvSpPr>
      <xdr:spPr>
        <a:xfrm>
          <a:off x="5937327" y="69178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0" name="正方形/長方形 149">
          <a:extLst>
            <a:ext uri="{FF2B5EF4-FFF2-40B4-BE49-F238E27FC236}">
              <a16:creationId xmlns:a16="http://schemas.microsoft.com/office/drawing/2014/main" id="{5593C37C-D9F5-473F-BE7F-D86B0BAF2336}"/>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1" name="正方形/長方形 150">
          <a:extLst>
            <a:ext uri="{FF2B5EF4-FFF2-40B4-BE49-F238E27FC236}">
              <a16:creationId xmlns:a16="http://schemas.microsoft.com/office/drawing/2014/main" id="{4FCE6B9E-F9DA-4FCC-BC1E-61BD91533B26}"/>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2" name="正方形/長方形 151">
          <a:extLst>
            <a:ext uri="{FF2B5EF4-FFF2-40B4-BE49-F238E27FC236}">
              <a16:creationId xmlns:a16="http://schemas.microsoft.com/office/drawing/2014/main" id="{0B2DBA38-A3F1-4F8D-B525-B1047B1CD8B0}"/>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3" name="正方形/長方形 152">
          <a:extLst>
            <a:ext uri="{FF2B5EF4-FFF2-40B4-BE49-F238E27FC236}">
              <a16:creationId xmlns:a16="http://schemas.microsoft.com/office/drawing/2014/main" id="{6345A7F5-F5CB-4DBB-9005-AD61F0C90984}"/>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4" name="正方形/長方形 153">
          <a:extLst>
            <a:ext uri="{FF2B5EF4-FFF2-40B4-BE49-F238E27FC236}">
              <a16:creationId xmlns:a16="http://schemas.microsoft.com/office/drawing/2014/main" id="{8421597D-A324-4B16-BA80-853AC52A3194}"/>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5" name="正方形/長方形 154">
          <a:extLst>
            <a:ext uri="{FF2B5EF4-FFF2-40B4-BE49-F238E27FC236}">
              <a16:creationId xmlns:a16="http://schemas.microsoft.com/office/drawing/2014/main" id="{D814FC21-6074-4EC5-BE15-D93651ECBF13}"/>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6" name="正方形/長方形 155">
          <a:extLst>
            <a:ext uri="{FF2B5EF4-FFF2-40B4-BE49-F238E27FC236}">
              <a16:creationId xmlns:a16="http://schemas.microsoft.com/office/drawing/2014/main" id="{E361FCBD-77FD-4286-AC80-6A1EF0041E76}"/>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7" name="正方形/長方形 156">
          <a:extLst>
            <a:ext uri="{FF2B5EF4-FFF2-40B4-BE49-F238E27FC236}">
              <a16:creationId xmlns:a16="http://schemas.microsoft.com/office/drawing/2014/main" id="{2D1A14D4-94F9-4176-89EE-7BF007C558D8}"/>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8" name="テキスト ボックス 157">
          <a:extLst>
            <a:ext uri="{FF2B5EF4-FFF2-40B4-BE49-F238E27FC236}">
              <a16:creationId xmlns:a16="http://schemas.microsoft.com/office/drawing/2014/main" id="{19093941-DB79-465F-9345-4C87CC35955A}"/>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9" name="直線コネクタ 158">
          <a:extLst>
            <a:ext uri="{FF2B5EF4-FFF2-40B4-BE49-F238E27FC236}">
              <a16:creationId xmlns:a16="http://schemas.microsoft.com/office/drawing/2014/main" id="{3552C998-3D4C-46FA-B7BC-D13E930C8469}"/>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0" name="テキスト ボックス 159">
          <a:extLst>
            <a:ext uri="{FF2B5EF4-FFF2-40B4-BE49-F238E27FC236}">
              <a16:creationId xmlns:a16="http://schemas.microsoft.com/office/drawing/2014/main" id="{E043260E-6A4A-4258-B627-BB7A00C0AC64}"/>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1" name="直線コネクタ 160">
          <a:extLst>
            <a:ext uri="{FF2B5EF4-FFF2-40B4-BE49-F238E27FC236}">
              <a16:creationId xmlns:a16="http://schemas.microsoft.com/office/drawing/2014/main" id="{780109BC-F303-4360-9343-96F5E8F0EF54}"/>
            </a:ext>
          </a:extLst>
        </xdr:cNvPr>
        <xdr:cNvCxnSpPr/>
      </xdr:nvCxnSpPr>
      <xdr:spPr>
        <a:xfrm>
          <a:off x="670560" y="1085958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2" name="テキスト ボックス 161">
          <a:extLst>
            <a:ext uri="{FF2B5EF4-FFF2-40B4-BE49-F238E27FC236}">
              <a16:creationId xmlns:a16="http://schemas.microsoft.com/office/drawing/2014/main" id="{4C9AF8A9-B212-4F63-BE3F-63B6BB8EAA33}"/>
            </a:ext>
          </a:extLst>
        </xdr:cNvPr>
        <xdr:cNvSpPr txBox="1"/>
      </xdr:nvSpPr>
      <xdr:spPr>
        <a:xfrm>
          <a:off x="27196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3" name="直線コネクタ 162">
          <a:extLst>
            <a:ext uri="{FF2B5EF4-FFF2-40B4-BE49-F238E27FC236}">
              <a16:creationId xmlns:a16="http://schemas.microsoft.com/office/drawing/2014/main" id="{AD0366B5-C49B-46B0-84EF-C36E8F47214D}"/>
            </a:ext>
          </a:extLst>
        </xdr:cNvPr>
        <xdr:cNvCxnSpPr/>
      </xdr:nvCxnSpPr>
      <xdr:spPr>
        <a:xfrm>
          <a:off x="670560" y="1054063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4" name="テキスト ボックス 163">
          <a:extLst>
            <a:ext uri="{FF2B5EF4-FFF2-40B4-BE49-F238E27FC236}">
              <a16:creationId xmlns:a16="http://schemas.microsoft.com/office/drawing/2014/main" id="{3854CFBA-0DF4-4C63-B48C-F81D89188B2A}"/>
            </a:ext>
          </a:extLst>
        </xdr:cNvPr>
        <xdr:cNvSpPr txBox="1"/>
      </xdr:nvSpPr>
      <xdr:spPr>
        <a:xfrm>
          <a:off x="336081" y="1039841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5" name="直線コネクタ 164">
          <a:extLst>
            <a:ext uri="{FF2B5EF4-FFF2-40B4-BE49-F238E27FC236}">
              <a16:creationId xmlns:a16="http://schemas.microsoft.com/office/drawing/2014/main" id="{6C7CFE2A-458E-487D-9ABE-A8E6CA20F38C}"/>
            </a:ext>
          </a:extLst>
        </xdr:cNvPr>
        <xdr:cNvCxnSpPr/>
      </xdr:nvCxnSpPr>
      <xdr:spPr>
        <a:xfrm>
          <a:off x="670560" y="1022168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6" name="テキスト ボックス 165">
          <a:extLst>
            <a:ext uri="{FF2B5EF4-FFF2-40B4-BE49-F238E27FC236}">
              <a16:creationId xmlns:a16="http://schemas.microsoft.com/office/drawing/2014/main" id="{1A6C9A94-8D92-44A3-9FFE-82BB04D8FA29}"/>
            </a:ext>
          </a:extLst>
        </xdr:cNvPr>
        <xdr:cNvSpPr txBox="1"/>
      </xdr:nvSpPr>
      <xdr:spPr>
        <a:xfrm>
          <a:off x="336081" y="1007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7" name="直線コネクタ 166">
          <a:extLst>
            <a:ext uri="{FF2B5EF4-FFF2-40B4-BE49-F238E27FC236}">
              <a16:creationId xmlns:a16="http://schemas.microsoft.com/office/drawing/2014/main" id="{A41D4F32-A024-4B1D-BAF3-7DA0000BBA46}"/>
            </a:ext>
          </a:extLst>
        </xdr:cNvPr>
        <xdr:cNvCxnSpPr/>
      </xdr:nvCxnSpPr>
      <xdr:spPr>
        <a:xfrm>
          <a:off x="670560" y="989892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8" name="テキスト ボックス 167">
          <a:extLst>
            <a:ext uri="{FF2B5EF4-FFF2-40B4-BE49-F238E27FC236}">
              <a16:creationId xmlns:a16="http://schemas.microsoft.com/office/drawing/2014/main" id="{D667D774-8506-478C-A868-0B0A97E2CE34}"/>
            </a:ext>
          </a:extLst>
        </xdr:cNvPr>
        <xdr:cNvSpPr txBox="1"/>
      </xdr:nvSpPr>
      <xdr:spPr>
        <a:xfrm>
          <a:off x="336081" y="97605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9" name="直線コネクタ 168">
          <a:extLst>
            <a:ext uri="{FF2B5EF4-FFF2-40B4-BE49-F238E27FC236}">
              <a16:creationId xmlns:a16="http://schemas.microsoft.com/office/drawing/2014/main" id="{8D86CE1D-ADEA-4C6E-8F12-48594C4E54A7}"/>
            </a:ext>
          </a:extLst>
        </xdr:cNvPr>
        <xdr:cNvCxnSpPr/>
      </xdr:nvCxnSpPr>
      <xdr:spPr>
        <a:xfrm>
          <a:off x="670560" y="957997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70" name="テキスト ボックス 169">
          <a:extLst>
            <a:ext uri="{FF2B5EF4-FFF2-40B4-BE49-F238E27FC236}">
              <a16:creationId xmlns:a16="http://schemas.microsoft.com/office/drawing/2014/main" id="{5430A4E5-F7E8-432C-8670-D8152E298E60}"/>
            </a:ext>
          </a:extLst>
        </xdr:cNvPr>
        <xdr:cNvSpPr txBox="1"/>
      </xdr:nvSpPr>
      <xdr:spPr>
        <a:xfrm>
          <a:off x="336081" y="944156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1" name="直線コネクタ 170">
          <a:extLst>
            <a:ext uri="{FF2B5EF4-FFF2-40B4-BE49-F238E27FC236}">
              <a16:creationId xmlns:a16="http://schemas.microsoft.com/office/drawing/2014/main" id="{27423824-51BC-40B4-A44B-4F97944BE5A7}"/>
            </a:ext>
          </a:extLst>
        </xdr:cNvPr>
        <xdr:cNvCxnSpPr/>
      </xdr:nvCxnSpPr>
      <xdr:spPr>
        <a:xfrm>
          <a:off x="670560" y="926102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2" name="テキスト ボックス 171">
          <a:extLst>
            <a:ext uri="{FF2B5EF4-FFF2-40B4-BE49-F238E27FC236}">
              <a16:creationId xmlns:a16="http://schemas.microsoft.com/office/drawing/2014/main" id="{91B1DBF5-4382-473B-A9DC-EE618767E672}"/>
            </a:ext>
          </a:extLst>
        </xdr:cNvPr>
        <xdr:cNvSpPr txBox="1"/>
      </xdr:nvSpPr>
      <xdr:spPr>
        <a:xfrm>
          <a:off x="377341" y="912260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3" name="直線コネクタ 172">
          <a:extLst>
            <a:ext uri="{FF2B5EF4-FFF2-40B4-BE49-F238E27FC236}">
              <a16:creationId xmlns:a16="http://schemas.microsoft.com/office/drawing/2014/main" id="{29B3AF1A-ADD7-469B-A46D-DE70596A64E1}"/>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4" name="【体育館・プール】&#10;有形固定資産減価償却率グラフ枠">
          <a:extLst>
            <a:ext uri="{FF2B5EF4-FFF2-40B4-BE49-F238E27FC236}">
              <a16:creationId xmlns:a16="http://schemas.microsoft.com/office/drawing/2014/main" id="{64BCE5A0-CC16-4451-995E-F377C935F09F}"/>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29391</xdr:rowOff>
    </xdr:from>
    <xdr:to>
      <xdr:col>24</xdr:col>
      <xdr:colOff>62865</xdr:colOff>
      <xdr:row>64</xdr:row>
      <xdr:rowOff>84909</xdr:rowOff>
    </xdr:to>
    <xdr:cxnSp macro="">
      <xdr:nvCxnSpPr>
        <xdr:cNvPr id="175" name="直線コネクタ 174">
          <a:extLst>
            <a:ext uri="{FF2B5EF4-FFF2-40B4-BE49-F238E27FC236}">
              <a16:creationId xmlns:a16="http://schemas.microsoft.com/office/drawing/2014/main" id="{57825C6B-9969-44F4-9353-06A5A6551A16}"/>
            </a:ext>
          </a:extLst>
        </xdr:cNvPr>
        <xdr:cNvCxnSpPr/>
      </xdr:nvCxnSpPr>
      <xdr:spPr>
        <a:xfrm flipV="1">
          <a:off x="4086225" y="9417231"/>
          <a:ext cx="0" cy="13966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88736</xdr:rowOff>
    </xdr:from>
    <xdr:ext cx="405111" cy="259045"/>
    <xdr:sp macro="" textlink="">
      <xdr:nvSpPr>
        <xdr:cNvPr id="176" name="【体育館・プール】&#10;有形固定資産減価償却率最小値テキスト">
          <a:extLst>
            <a:ext uri="{FF2B5EF4-FFF2-40B4-BE49-F238E27FC236}">
              <a16:creationId xmlns:a16="http://schemas.microsoft.com/office/drawing/2014/main" id="{B5E874ED-4A1A-4C7E-B722-A740CD0E626C}"/>
            </a:ext>
          </a:extLst>
        </xdr:cNvPr>
        <xdr:cNvSpPr txBox="1"/>
      </xdr:nvSpPr>
      <xdr:spPr>
        <a:xfrm>
          <a:off x="4124960" y="108176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84909</xdr:rowOff>
    </xdr:from>
    <xdr:to>
      <xdr:col>24</xdr:col>
      <xdr:colOff>152400</xdr:colOff>
      <xdr:row>64</xdr:row>
      <xdr:rowOff>84909</xdr:rowOff>
    </xdr:to>
    <xdr:cxnSp macro="">
      <xdr:nvCxnSpPr>
        <xdr:cNvPr id="177" name="直線コネクタ 176">
          <a:extLst>
            <a:ext uri="{FF2B5EF4-FFF2-40B4-BE49-F238E27FC236}">
              <a16:creationId xmlns:a16="http://schemas.microsoft.com/office/drawing/2014/main" id="{4BF23B8D-77EE-4F6B-8074-7545241A82DD}"/>
            </a:ext>
          </a:extLst>
        </xdr:cNvPr>
        <xdr:cNvCxnSpPr/>
      </xdr:nvCxnSpPr>
      <xdr:spPr>
        <a:xfrm>
          <a:off x="4020820" y="1081386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147518</xdr:rowOff>
    </xdr:from>
    <xdr:ext cx="340478" cy="259045"/>
    <xdr:sp macro="" textlink="">
      <xdr:nvSpPr>
        <xdr:cNvPr id="178" name="【体育館・プール】&#10;有形固定資産減価償却率最大値テキスト">
          <a:extLst>
            <a:ext uri="{FF2B5EF4-FFF2-40B4-BE49-F238E27FC236}">
              <a16:creationId xmlns:a16="http://schemas.microsoft.com/office/drawing/2014/main" id="{56A51540-2B57-427E-9CCA-9C70F98670F2}"/>
            </a:ext>
          </a:extLst>
        </xdr:cNvPr>
        <xdr:cNvSpPr txBox="1"/>
      </xdr:nvSpPr>
      <xdr:spPr>
        <a:xfrm>
          <a:off x="4124960" y="920007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29391</xdr:rowOff>
    </xdr:from>
    <xdr:to>
      <xdr:col>24</xdr:col>
      <xdr:colOff>152400</xdr:colOff>
      <xdr:row>56</xdr:row>
      <xdr:rowOff>29391</xdr:rowOff>
    </xdr:to>
    <xdr:cxnSp macro="">
      <xdr:nvCxnSpPr>
        <xdr:cNvPr id="179" name="直線コネクタ 178">
          <a:extLst>
            <a:ext uri="{FF2B5EF4-FFF2-40B4-BE49-F238E27FC236}">
              <a16:creationId xmlns:a16="http://schemas.microsoft.com/office/drawing/2014/main" id="{F4456BBC-AA4E-4E39-A679-02CE8EACCCDD}"/>
            </a:ext>
          </a:extLst>
        </xdr:cNvPr>
        <xdr:cNvCxnSpPr/>
      </xdr:nvCxnSpPr>
      <xdr:spPr>
        <a:xfrm>
          <a:off x="4020820" y="941723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135362</xdr:rowOff>
    </xdr:from>
    <xdr:ext cx="405111" cy="259045"/>
    <xdr:sp macro="" textlink="">
      <xdr:nvSpPr>
        <xdr:cNvPr id="180" name="【体育館・プール】&#10;有形固定資産減価償却率平均値テキスト">
          <a:extLst>
            <a:ext uri="{FF2B5EF4-FFF2-40B4-BE49-F238E27FC236}">
              <a16:creationId xmlns:a16="http://schemas.microsoft.com/office/drawing/2014/main" id="{60B77FFE-74E5-4BB5-A00D-ED5CF74A834F}"/>
            </a:ext>
          </a:extLst>
        </xdr:cNvPr>
        <xdr:cNvSpPr txBox="1"/>
      </xdr:nvSpPr>
      <xdr:spPr>
        <a:xfrm>
          <a:off x="4124960" y="100261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112485</xdr:rowOff>
    </xdr:from>
    <xdr:to>
      <xdr:col>24</xdr:col>
      <xdr:colOff>114300</xdr:colOff>
      <xdr:row>61</xdr:row>
      <xdr:rowOff>42635</xdr:rowOff>
    </xdr:to>
    <xdr:sp macro="" textlink="">
      <xdr:nvSpPr>
        <xdr:cNvPr id="181" name="フローチャート: 判断 180">
          <a:extLst>
            <a:ext uri="{FF2B5EF4-FFF2-40B4-BE49-F238E27FC236}">
              <a16:creationId xmlns:a16="http://schemas.microsoft.com/office/drawing/2014/main" id="{768BA0C8-4127-43CA-96F5-4A47E70726CF}"/>
            </a:ext>
          </a:extLst>
        </xdr:cNvPr>
        <xdr:cNvSpPr/>
      </xdr:nvSpPr>
      <xdr:spPr>
        <a:xfrm>
          <a:off x="4036060" y="1017088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159838</xdr:rowOff>
    </xdr:from>
    <xdr:to>
      <xdr:col>20</xdr:col>
      <xdr:colOff>38100</xdr:colOff>
      <xdr:row>61</xdr:row>
      <xdr:rowOff>89988</xdr:rowOff>
    </xdr:to>
    <xdr:sp macro="" textlink="">
      <xdr:nvSpPr>
        <xdr:cNvPr id="182" name="フローチャート: 判断 181">
          <a:extLst>
            <a:ext uri="{FF2B5EF4-FFF2-40B4-BE49-F238E27FC236}">
              <a16:creationId xmlns:a16="http://schemas.microsoft.com/office/drawing/2014/main" id="{D83F8844-9C52-49E8-8A90-75ADB64A65A1}"/>
            </a:ext>
          </a:extLst>
        </xdr:cNvPr>
        <xdr:cNvSpPr/>
      </xdr:nvSpPr>
      <xdr:spPr>
        <a:xfrm>
          <a:off x="3312160" y="1021823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164737</xdr:rowOff>
    </xdr:from>
    <xdr:to>
      <xdr:col>15</xdr:col>
      <xdr:colOff>101600</xdr:colOff>
      <xdr:row>61</xdr:row>
      <xdr:rowOff>94887</xdr:rowOff>
    </xdr:to>
    <xdr:sp macro="" textlink="">
      <xdr:nvSpPr>
        <xdr:cNvPr id="183" name="フローチャート: 判断 182">
          <a:extLst>
            <a:ext uri="{FF2B5EF4-FFF2-40B4-BE49-F238E27FC236}">
              <a16:creationId xmlns:a16="http://schemas.microsoft.com/office/drawing/2014/main" id="{A46FDEE4-8F22-4E36-A684-348E7E3A7563}"/>
            </a:ext>
          </a:extLst>
        </xdr:cNvPr>
        <xdr:cNvSpPr/>
      </xdr:nvSpPr>
      <xdr:spPr>
        <a:xfrm>
          <a:off x="2514600" y="1022313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151674</xdr:rowOff>
    </xdr:from>
    <xdr:to>
      <xdr:col>10</xdr:col>
      <xdr:colOff>165100</xdr:colOff>
      <xdr:row>61</xdr:row>
      <xdr:rowOff>81824</xdr:rowOff>
    </xdr:to>
    <xdr:sp macro="" textlink="">
      <xdr:nvSpPr>
        <xdr:cNvPr id="184" name="フローチャート: 判断 183">
          <a:extLst>
            <a:ext uri="{FF2B5EF4-FFF2-40B4-BE49-F238E27FC236}">
              <a16:creationId xmlns:a16="http://schemas.microsoft.com/office/drawing/2014/main" id="{F836FFA9-BF8C-4973-AD24-C1B612F8E7BD}"/>
            </a:ext>
          </a:extLst>
        </xdr:cNvPr>
        <xdr:cNvSpPr/>
      </xdr:nvSpPr>
      <xdr:spPr>
        <a:xfrm>
          <a:off x="1739900" y="1021007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127181</xdr:rowOff>
    </xdr:from>
    <xdr:to>
      <xdr:col>6</xdr:col>
      <xdr:colOff>38100</xdr:colOff>
      <xdr:row>61</xdr:row>
      <xdr:rowOff>57331</xdr:rowOff>
    </xdr:to>
    <xdr:sp macro="" textlink="">
      <xdr:nvSpPr>
        <xdr:cNvPr id="185" name="フローチャート: 判断 184">
          <a:extLst>
            <a:ext uri="{FF2B5EF4-FFF2-40B4-BE49-F238E27FC236}">
              <a16:creationId xmlns:a16="http://schemas.microsoft.com/office/drawing/2014/main" id="{602B9410-2FBD-4AA6-9F12-35348D355698}"/>
            </a:ext>
          </a:extLst>
        </xdr:cNvPr>
        <xdr:cNvSpPr/>
      </xdr:nvSpPr>
      <xdr:spPr>
        <a:xfrm>
          <a:off x="965200" y="1018558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EA42EAF8-CAC0-4621-9E02-819051263085}"/>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32043A8F-7037-4588-A429-DFD2A100C44F}"/>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FD6E18AE-0319-4E24-BCAA-FEB67139515A}"/>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7367CC93-AFF5-4E7A-8237-31540781EC38}"/>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D79BC487-8BC7-4E18-8D5A-76812E3C5065}"/>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148409</xdr:rowOff>
    </xdr:from>
    <xdr:to>
      <xdr:col>24</xdr:col>
      <xdr:colOff>114300</xdr:colOff>
      <xdr:row>61</xdr:row>
      <xdr:rowOff>78559</xdr:rowOff>
    </xdr:to>
    <xdr:sp macro="" textlink="">
      <xdr:nvSpPr>
        <xdr:cNvPr id="191" name="楕円 190">
          <a:extLst>
            <a:ext uri="{FF2B5EF4-FFF2-40B4-BE49-F238E27FC236}">
              <a16:creationId xmlns:a16="http://schemas.microsoft.com/office/drawing/2014/main" id="{0F4150C2-046E-4550-8929-3934A552C9D0}"/>
            </a:ext>
          </a:extLst>
        </xdr:cNvPr>
        <xdr:cNvSpPr/>
      </xdr:nvSpPr>
      <xdr:spPr>
        <a:xfrm>
          <a:off x="4036060" y="1020680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126836</xdr:rowOff>
    </xdr:from>
    <xdr:ext cx="405111" cy="259045"/>
    <xdr:sp macro="" textlink="">
      <xdr:nvSpPr>
        <xdr:cNvPr id="192" name="【体育館・プール】&#10;有形固定資産減価償却率該当値テキスト">
          <a:extLst>
            <a:ext uri="{FF2B5EF4-FFF2-40B4-BE49-F238E27FC236}">
              <a16:creationId xmlns:a16="http://schemas.microsoft.com/office/drawing/2014/main" id="{9BCEDF17-1F4B-40FA-BD2A-519AA13BA09B}"/>
            </a:ext>
          </a:extLst>
        </xdr:cNvPr>
        <xdr:cNvSpPr txBox="1"/>
      </xdr:nvSpPr>
      <xdr:spPr>
        <a:xfrm>
          <a:off x="4124960" y="101852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112485</xdr:rowOff>
    </xdr:from>
    <xdr:to>
      <xdr:col>20</xdr:col>
      <xdr:colOff>38100</xdr:colOff>
      <xdr:row>61</xdr:row>
      <xdr:rowOff>42635</xdr:rowOff>
    </xdr:to>
    <xdr:sp macro="" textlink="">
      <xdr:nvSpPr>
        <xdr:cNvPr id="193" name="楕円 192">
          <a:extLst>
            <a:ext uri="{FF2B5EF4-FFF2-40B4-BE49-F238E27FC236}">
              <a16:creationId xmlns:a16="http://schemas.microsoft.com/office/drawing/2014/main" id="{766F5A9F-7232-48E7-83E9-D704345D542F}"/>
            </a:ext>
          </a:extLst>
        </xdr:cNvPr>
        <xdr:cNvSpPr/>
      </xdr:nvSpPr>
      <xdr:spPr>
        <a:xfrm>
          <a:off x="3312160" y="1017088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163285</xdr:rowOff>
    </xdr:from>
    <xdr:to>
      <xdr:col>24</xdr:col>
      <xdr:colOff>63500</xdr:colOff>
      <xdr:row>61</xdr:row>
      <xdr:rowOff>27759</xdr:rowOff>
    </xdr:to>
    <xdr:cxnSp macro="">
      <xdr:nvCxnSpPr>
        <xdr:cNvPr id="194" name="直線コネクタ 193">
          <a:extLst>
            <a:ext uri="{FF2B5EF4-FFF2-40B4-BE49-F238E27FC236}">
              <a16:creationId xmlns:a16="http://schemas.microsoft.com/office/drawing/2014/main" id="{0077D8DE-4A52-4803-A6B8-456312602C71}"/>
            </a:ext>
          </a:extLst>
        </xdr:cNvPr>
        <xdr:cNvCxnSpPr/>
      </xdr:nvCxnSpPr>
      <xdr:spPr>
        <a:xfrm>
          <a:off x="3355340" y="10221685"/>
          <a:ext cx="731520" cy="32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74930</xdr:rowOff>
    </xdr:from>
    <xdr:to>
      <xdr:col>15</xdr:col>
      <xdr:colOff>101600</xdr:colOff>
      <xdr:row>61</xdr:row>
      <xdr:rowOff>5080</xdr:rowOff>
    </xdr:to>
    <xdr:sp macro="" textlink="">
      <xdr:nvSpPr>
        <xdr:cNvPr id="195" name="楕円 194">
          <a:extLst>
            <a:ext uri="{FF2B5EF4-FFF2-40B4-BE49-F238E27FC236}">
              <a16:creationId xmlns:a16="http://schemas.microsoft.com/office/drawing/2014/main" id="{84585B64-F490-48C7-9739-355B67E05D78}"/>
            </a:ext>
          </a:extLst>
        </xdr:cNvPr>
        <xdr:cNvSpPr/>
      </xdr:nvSpPr>
      <xdr:spPr>
        <a:xfrm>
          <a:off x="2514600" y="101333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125730</xdr:rowOff>
    </xdr:from>
    <xdr:to>
      <xdr:col>19</xdr:col>
      <xdr:colOff>177800</xdr:colOff>
      <xdr:row>60</xdr:row>
      <xdr:rowOff>163285</xdr:rowOff>
    </xdr:to>
    <xdr:cxnSp macro="">
      <xdr:nvCxnSpPr>
        <xdr:cNvPr id="196" name="直線コネクタ 195">
          <a:extLst>
            <a:ext uri="{FF2B5EF4-FFF2-40B4-BE49-F238E27FC236}">
              <a16:creationId xmlns:a16="http://schemas.microsoft.com/office/drawing/2014/main" id="{08615D26-F1B6-4803-8D01-9E794DF4E599}"/>
            </a:ext>
          </a:extLst>
        </xdr:cNvPr>
        <xdr:cNvCxnSpPr/>
      </xdr:nvCxnSpPr>
      <xdr:spPr>
        <a:xfrm>
          <a:off x="2565400" y="10184130"/>
          <a:ext cx="789940" cy="37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35741</xdr:rowOff>
    </xdr:from>
    <xdr:to>
      <xdr:col>10</xdr:col>
      <xdr:colOff>165100</xdr:colOff>
      <xdr:row>60</xdr:row>
      <xdr:rowOff>137341</xdr:rowOff>
    </xdr:to>
    <xdr:sp macro="" textlink="">
      <xdr:nvSpPr>
        <xdr:cNvPr id="197" name="楕円 196">
          <a:extLst>
            <a:ext uri="{FF2B5EF4-FFF2-40B4-BE49-F238E27FC236}">
              <a16:creationId xmlns:a16="http://schemas.microsoft.com/office/drawing/2014/main" id="{5CA346FE-0D3C-481D-B939-58679CCA9AC1}"/>
            </a:ext>
          </a:extLst>
        </xdr:cNvPr>
        <xdr:cNvSpPr/>
      </xdr:nvSpPr>
      <xdr:spPr>
        <a:xfrm>
          <a:off x="1739900" y="100941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86541</xdr:rowOff>
    </xdr:from>
    <xdr:to>
      <xdr:col>15</xdr:col>
      <xdr:colOff>50800</xdr:colOff>
      <xdr:row>60</xdr:row>
      <xdr:rowOff>125730</xdr:rowOff>
    </xdr:to>
    <xdr:cxnSp macro="">
      <xdr:nvCxnSpPr>
        <xdr:cNvPr id="198" name="直線コネクタ 197">
          <a:extLst>
            <a:ext uri="{FF2B5EF4-FFF2-40B4-BE49-F238E27FC236}">
              <a16:creationId xmlns:a16="http://schemas.microsoft.com/office/drawing/2014/main" id="{51699EEA-DBFF-479A-956E-CE11F97CED11}"/>
            </a:ext>
          </a:extLst>
        </xdr:cNvPr>
        <xdr:cNvCxnSpPr/>
      </xdr:nvCxnSpPr>
      <xdr:spPr>
        <a:xfrm>
          <a:off x="1790700" y="10144941"/>
          <a:ext cx="7747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7983</xdr:rowOff>
    </xdr:from>
    <xdr:to>
      <xdr:col>6</xdr:col>
      <xdr:colOff>38100</xdr:colOff>
      <xdr:row>60</xdr:row>
      <xdr:rowOff>109583</xdr:rowOff>
    </xdr:to>
    <xdr:sp macro="" textlink="">
      <xdr:nvSpPr>
        <xdr:cNvPr id="199" name="楕円 198">
          <a:extLst>
            <a:ext uri="{FF2B5EF4-FFF2-40B4-BE49-F238E27FC236}">
              <a16:creationId xmlns:a16="http://schemas.microsoft.com/office/drawing/2014/main" id="{D6903750-0496-4A2E-8E30-E96F1A06A03F}"/>
            </a:ext>
          </a:extLst>
        </xdr:cNvPr>
        <xdr:cNvSpPr/>
      </xdr:nvSpPr>
      <xdr:spPr>
        <a:xfrm>
          <a:off x="965200" y="1006638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58783</xdr:rowOff>
    </xdr:from>
    <xdr:to>
      <xdr:col>10</xdr:col>
      <xdr:colOff>114300</xdr:colOff>
      <xdr:row>60</xdr:row>
      <xdr:rowOff>86541</xdr:rowOff>
    </xdr:to>
    <xdr:cxnSp macro="">
      <xdr:nvCxnSpPr>
        <xdr:cNvPr id="200" name="直線コネクタ 199">
          <a:extLst>
            <a:ext uri="{FF2B5EF4-FFF2-40B4-BE49-F238E27FC236}">
              <a16:creationId xmlns:a16="http://schemas.microsoft.com/office/drawing/2014/main" id="{254B9BEE-83F7-485C-AE9E-0CAFCD2CB740}"/>
            </a:ext>
          </a:extLst>
        </xdr:cNvPr>
        <xdr:cNvCxnSpPr/>
      </xdr:nvCxnSpPr>
      <xdr:spPr>
        <a:xfrm>
          <a:off x="1008380" y="10117183"/>
          <a:ext cx="78232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81115</xdr:rowOff>
    </xdr:from>
    <xdr:ext cx="405111" cy="259045"/>
    <xdr:sp macro="" textlink="">
      <xdr:nvSpPr>
        <xdr:cNvPr id="201" name="n_1aveValue【体育館・プール】&#10;有形固定資産減価償却率">
          <a:extLst>
            <a:ext uri="{FF2B5EF4-FFF2-40B4-BE49-F238E27FC236}">
              <a16:creationId xmlns:a16="http://schemas.microsoft.com/office/drawing/2014/main" id="{8C096583-6BCB-46B0-B016-5308F8DA8A0C}"/>
            </a:ext>
          </a:extLst>
        </xdr:cNvPr>
        <xdr:cNvSpPr txBox="1"/>
      </xdr:nvSpPr>
      <xdr:spPr>
        <a:xfrm>
          <a:off x="3170564" y="103071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86014</xdr:rowOff>
    </xdr:from>
    <xdr:ext cx="405111" cy="259045"/>
    <xdr:sp macro="" textlink="">
      <xdr:nvSpPr>
        <xdr:cNvPr id="202" name="n_2aveValue【体育館・プール】&#10;有形固定資産減価償却率">
          <a:extLst>
            <a:ext uri="{FF2B5EF4-FFF2-40B4-BE49-F238E27FC236}">
              <a16:creationId xmlns:a16="http://schemas.microsoft.com/office/drawing/2014/main" id="{392DBDA4-954A-4431-8934-1064259FB8B5}"/>
            </a:ext>
          </a:extLst>
        </xdr:cNvPr>
        <xdr:cNvSpPr txBox="1"/>
      </xdr:nvSpPr>
      <xdr:spPr>
        <a:xfrm>
          <a:off x="2385704" y="103120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72951</xdr:rowOff>
    </xdr:from>
    <xdr:ext cx="405111" cy="259045"/>
    <xdr:sp macro="" textlink="">
      <xdr:nvSpPr>
        <xdr:cNvPr id="203" name="n_3aveValue【体育館・プール】&#10;有形固定資産減価償却率">
          <a:extLst>
            <a:ext uri="{FF2B5EF4-FFF2-40B4-BE49-F238E27FC236}">
              <a16:creationId xmlns:a16="http://schemas.microsoft.com/office/drawing/2014/main" id="{431FE9EB-7BB5-4C10-B015-868841183EFB}"/>
            </a:ext>
          </a:extLst>
        </xdr:cNvPr>
        <xdr:cNvSpPr txBox="1"/>
      </xdr:nvSpPr>
      <xdr:spPr>
        <a:xfrm>
          <a:off x="1611004" y="102989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48458</xdr:rowOff>
    </xdr:from>
    <xdr:ext cx="405111" cy="259045"/>
    <xdr:sp macro="" textlink="">
      <xdr:nvSpPr>
        <xdr:cNvPr id="204" name="n_4aveValue【体育館・プール】&#10;有形固定資産減価償却率">
          <a:extLst>
            <a:ext uri="{FF2B5EF4-FFF2-40B4-BE49-F238E27FC236}">
              <a16:creationId xmlns:a16="http://schemas.microsoft.com/office/drawing/2014/main" id="{BCDE2E3D-CD27-4BB2-BB72-FE9E94287C0C}"/>
            </a:ext>
          </a:extLst>
        </xdr:cNvPr>
        <xdr:cNvSpPr txBox="1"/>
      </xdr:nvSpPr>
      <xdr:spPr>
        <a:xfrm>
          <a:off x="836304" y="102744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59162</xdr:rowOff>
    </xdr:from>
    <xdr:ext cx="405111" cy="259045"/>
    <xdr:sp macro="" textlink="">
      <xdr:nvSpPr>
        <xdr:cNvPr id="205" name="n_1mainValue【体育館・プール】&#10;有形固定資産減価償却率">
          <a:extLst>
            <a:ext uri="{FF2B5EF4-FFF2-40B4-BE49-F238E27FC236}">
              <a16:creationId xmlns:a16="http://schemas.microsoft.com/office/drawing/2014/main" id="{FBD7CB3D-6347-4A0A-81E1-07E17305C5E8}"/>
            </a:ext>
          </a:extLst>
        </xdr:cNvPr>
        <xdr:cNvSpPr txBox="1"/>
      </xdr:nvSpPr>
      <xdr:spPr>
        <a:xfrm>
          <a:off x="3170564" y="9949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21607</xdr:rowOff>
    </xdr:from>
    <xdr:ext cx="405111" cy="259045"/>
    <xdr:sp macro="" textlink="">
      <xdr:nvSpPr>
        <xdr:cNvPr id="206" name="n_2mainValue【体育館・プール】&#10;有形固定資産減価償却率">
          <a:extLst>
            <a:ext uri="{FF2B5EF4-FFF2-40B4-BE49-F238E27FC236}">
              <a16:creationId xmlns:a16="http://schemas.microsoft.com/office/drawing/2014/main" id="{21E35C49-76BC-49B1-97A9-F5E715180EB2}"/>
            </a:ext>
          </a:extLst>
        </xdr:cNvPr>
        <xdr:cNvSpPr txBox="1"/>
      </xdr:nvSpPr>
      <xdr:spPr>
        <a:xfrm>
          <a:off x="2385704" y="9912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153868</xdr:rowOff>
    </xdr:from>
    <xdr:ext cx="405111" cy="259045"/>
    <xdr:sp macro="" textlink="">
      <xdr:nvSpPr>
        <xdr:cNvPr id="207" name="n_3mainValue【体育館・プール】&#10;有形固定資産減価償却率">
          <a:extLst>
            <a:ext uri="{FF2B5EF4-FFF2-40B4-BE49-F238E27FC236}">
              <a16:creationId xmlns:a16="http://schemas.microsoft.com/office/drawing/2014/main" id="{2C777F9A-B943-4689-9595-71C639590FA6}"/>
            </a:ext>
          </a:extLst>
        </xdr:cNvPr>
        <xdr:cNvSpPr txBox="1"/>
      </xdr:nvSpPr>
      <xdr:spPr>
        <a:xfrm>
          <a:off x="1611004" y="98769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126110</xdr:rowOff>
    </xdr:from>
    <xdr:ext cx="405111" cy="259045"/>
    <xdr:sp macro="" textlink="">
      <xdr:nvSpPr>
        <xdr:cNvPr id="208" name="n_4mainValue【体育館・プール】&#10;有形固定資産減価償却率">
          <a:extLst>
            <a:ext uri="{FF2B5EF4-FFF2-40B4-BE49-F238E27FC236}">
              <a16:creationId xmlns:a16="http://schemas.microsoft.com/office/drawing/2014/main" id="{3C1A1A24-F679-43C5-A2AE-1A9FE788769F}"/>
            </a:ext>
          </a:extLst>
        </xdr:cNvPr>
        <xdr:cNvSpPr txBox="1"/>
      </xdr:nvSpPr>
      <xdr:spPr>
        <a:xfrm>
          <a:off x="836304" y="98492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a:extLst>
            <a:ext uri="{FF2B5EF4-FFF2-40B4-BE49-F238E27FC236}">
              <a16:creationId xmlns:a16="http://schemas.microsoft.com/office/drawing/2014/main" id="{0AC4B2B4-6C37-4259-9008-515AF90B2E05}"/>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a:extLst>
            <a:ext uri="{FF2B5EF4-FFF2-40B4-BE49-F238E27FC236}">
              <a16:creationId xmlns:a16="http://schemas.microsoft.com/office/drawing/2014/main" id="{E0152AC3-46BA-489E-9479-C91D3755C6DB}"/>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a:extLst>
            <a:ext uri="{FF2B5EF4-FFF2-40B4-BE49-F238E27FC236}">
              <a16:creationId xmlns:a16="http://schemas.microsoft.com/office/drawing/2014/main" id="{DA7C9FA8-7964-46F3-AFE5-8C7935091497}"/>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a:extLst>
            <a:ext uri="{FF2B5EF4-FFF2-40B4-BE49-F238E27FC236}">
              <a16:creationId xmlns:a16="http://schemas.microsoft.com/office/drawing/2014/main" id="{1BF8D167-51A2-483D-A586-D93435A34D7F}"/>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a:extLst>
            <a:ext uri="{FF2B5EF4-FFF2-40B4-BE49-F238E27FC236}">
              <a16:creationId xmlns:a16="http://schemas.microsoft.com/office/drawing/2014/main" id="{2226C133-7B1C-4C5B-BDCC-A2FE421D1864}"/>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a:extLst>
            <a:ext uri="{FF2B5EF4-FFF2-40B4-BE49-F238E27FC236}">
              <a16:creationId xmlns:a16="http://schemas.microsoft.com/office/drawing/2014/main" id="{FB6FDD06-068C-4164-B45E-3D5594747078}"/>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a:extLst>
            <a:ext uri="{FF2B5EF4-FFF2-40B4-BE49-F238E27FC236}">
              <a16:creationId xmlns:a16="http://schemas.microsoft.com/office/drawing/2014/main" id="{6AEC5A9C-C85D-4F29-BC9E-3C6CCA4CA27C}"/>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a:extLst>
            <a:ext uri="{FF2B5EF4-FFF2-40B4-BE49-F238E27FC236}">
              <a16:creationId xmlns:a16="http://schemas.microsoft.com/office/drawing/2014/main" id="{61762A50-449A-4F0A-AAAD-45518080D4EA}"/>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7" name="テキスト ボックス 216">
          <a:extLst>
            <a:ext uri="{FF2B5EF4-FFF2-40B4-BE49-F238E27FC236}">
              <a16:creationId xmlns:a16="http://schemas.microsoft.com/office/drawing/2014/main" id="{826310C2-14AC-474E-BEF4-A4E8F66F8D58}"/>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a:extLst>
            <a:ext uri="{FF2B5EF4-FFF2-40B4-BE49-F238E27FC236}">
              <a16:creationId xmlns:a16="http://schemas.microsoft.com/office/drawing/2014/main" id="{60709E49-F9D9-4BB5-B4C8-0D5969ABBF86}"/>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9" name="直線コネクタ 218">
          <a:extLst>
            <a:ext uri="{FF2B5EF4-FFF2-40B4-BE49-F238E27FC236}">
              <a16:creationId xmlns:a16="http://schemas.microsoft.com/office/drawing/2014/main" id="{1CD5D34F-F6A2-4AF6-A7E8-A68D10064D65}"/>
            </a:ext>
          </a:extLst>
        </xdr:cNvPr>
        <xdr:cNvCxnSpPr/>
      </xdr:nvCxnSpPr>
      <xdr:spPr>
        <a:xfrm>
          <a:off x="5826760" y="108051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20" name="テキスト ボックス 219">
          <a:extLst>
            <a:ext uri="{FF2B5EF4-FFF2-40B4-BE49-F238E27FC236}">
              <a16:creationId xmlns:a16="http://schemas.microsoft.com/office/drawing/2014/main" id="{F60EEC4D-D4A7-4DA4-A919-15260934158A}"/>
            </a:ext>
          </a:extLst>
        </xdr:cNvPr>
        <xdr:cNvSpPr txBox="1"/>
      </xdr:nvSpPr>
      <xdr:spPr>
        <a:xfrm>
          <a:off x="540530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1" name="直線コネクタ 220">
          <a:extLst>
            <a:ext uri="{FF2B5EF4-FFF2-40B4-BE49-F238E27FC236}">
              <a16:creationId xmlns:a16="http://schemas.microsoft.com/office/drawing/2014/main" id="{64D82929-C3DF-490E-8E7C-09B0730A4515}"/>
            </a:ext>
          </a:extLst>
        </xdr:cNvPr>
        <xdr:cNvCxnSpPr/>
      </xdr:nvCxnSpPr>
      <xdr:spPr>
        <a:xfrm>
          <a:off x="5826760" y="104317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2" name="テキスト ボックス 221">
          <a:extLst>
            <a:ext uri="{FF2B5EF4-FFF2-40B4-BE49-F238E27FC236}">
              <a16:creationId xmlns:a16="http://schemas.microsoft.com/office/drawing/2014/main" id="{F5F4B5CD-6474-47B5-89BA-67A0EC64BE42}"/>
            </a:ext>
          </a:extLst>
        </xdr:cNvPr>
        <xdr:cNvSpPr txBox="1"/>
      </xdr:nvSpPr>
      <xdr:spPr>
        <a:xfrm>
          <a:off x="5405301" y="102933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3" name="直線コネクタ 222">
          <a:extLst>
            <a:ext uri="{FF2B5EF4-FFF2-40B4-BE49-F238E27FC236}">
              <a16:creationId xmlns:a16="http://schemas.microsoft.com/office/drawing/2014/main" id="{9BCFB762-BD22-47AA-8CAF-5B4D19F2FC2E}"/>
            </a:ext>
          </a:extLst>
        </xdr:cNvPr>
        <xdr:cNvCxnSpPr/>
      </xdr:nvCxnSpPr>
      <xdr:spPr>
        <a:xfrm>
          <a:off x="5826760" y="100584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4" name="テキスト ボックス 223">
          <a:extLst>
            <a:ext uri="{FF2B5EF4-FFF2-40B4-BE49-F238E27FC236}">
              <a16:creationId xmlns:a16="http://schemas.microsoft.com/office/drawing/2014/main" id="{A3B98222-A93F-4B9B-B2B8-FBA0BB9721EF}"/>
            </a:ext>
          </a:extLst>
        </xdr:cNvPr>
        <xdr:cNvSpPr txBox="1"/>
      </xdr:nvSpPr>
      <xdr:spPr>
        <a:xfrm>
          <a:off x="5405301" y="99199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5" name="直線コネクタ 224">
          <a:extLst>
            <a:ext uri="{FF2B5EF4-FFF2-40B4-BE49-F238E27FC236}">
              <a16:creationId xmlns:a16="http://schemas.microsoft.com/office/drawing/2014/main" id="{5DB46F65-975D-494D-B3A3-574E04439BC4}"/>
            </a:ext>
          </a:extLst>
        </xdr:cNvPr>
        <xdr:cNvCxnSpPr/>
      </xdr:nvCxnSpPr>
      <xdr:spPr>
        <a:xfrm>
          <a:off x="5826760" y="96888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6" name="テキスト ボックス 225">
          <a:extLst>
            <a:ext uri="{FF2B5EF4-FFF2-40B4-BE49-F238E27FC236}">
              <a16:creationId xmlns:a16="http://schemas.microsoft.com/office/drawing/2014/main" id="{256EABCE-A116-4270-AFB9-C4EACF9D46D8}"/>
            </a:ext>
          </a:extLst>
        </xdr:cNvPr>
        <xdr:cNvSpPr txBox="1"/>
      </xdr:nvSpPr>
      <xdr:spPr>
        <a:xfrm>
          <a:off x="5405301" y="95504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7" name="直線コネクタ 226">
          <a:extLst>
            <a:ext uri="{FF2B5EF4-FFF2-40B4-BE49-F238E27FC236}">
              <a16:creationId xmlns:a16="http://schemas.microsoft.com/office/drawing/2014/main" id="{C3789B14-3313-4D86-8671-5FA9E0081748}"/>
            </a:ext>
          </a:extLst>
        </xdr:cNvPr>
        <xdr:cNvCxnSpPr/>
      </xdr:nvCxnSpPr>
      <xdr:spPr>
        <a:xfrm>
          <a:off x="5826760" y="93154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8" name="テキスト ボックス 227">
          <a:extLst>
            <a:ext uri="{FF2B5EF4-FFF2-40B4-BE49-F238E27FC236}">
              <a16:creationId xmlns:a16="http://schemas.microsoft.com/office/drawing/2014/main" id="{A085C2F8-671B-43DF-8423-6800C85544E2}"/>
            </a:ext>
          </a:extLst>
        </xdr:cNvPr>
        <xdr:cNvSpPr txBox="1"/>
      </xdr:nvSpPr>
      <xdr:spPr>
        <a:xfrm>
          <a:off x="5405301" y="91770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F249C6A7-968D-48C2-B4AA-55F10ECA6467}"/>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30" name="テキスト ボックス 229">
          <a:extLst>
            <a:ext uri="{FF2B5EF4-FFF2-40B4-BE49-F238E27FC236}">
              <a16:creationId xmlns:a16="http://schemas.microsoft.com/office/drawing/2014/main" id="{C4BA9E34-A8F8-4231-9C77-CACC17CE25C4}"/>
            </a:ext>
          </a:extLst>
        </xdr:cNvPr>
        <xdr:cNvSpPr txBox="1"/>
      </xdr:nvSpPr>
      <xdr:spPr>
        <a:xfrm>
          <a:off x="540530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体育館・プール】&#10;一人当たり面積グラフ枠">
          <a:extLst>
            <a:ext uri="{FF2B5EF4-FFF2-40B4-BE49-F238E27FC236}">
              <a16:creationId xmlns:a16="http://schemas.microsoft.com/office/drawing/2014/main" id="{1EE8CF46-8A20-4F7E-9B5A-D681EFCAC1ED}"/>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140970</xdr:rowOff>
    </xdr:from>
    <xdr:to>
      <xdr:col>54</xdr:col>
      <xdr:colOff>189865</xdr:colOff>
      <xdr:row>63</xdr:row>
      <xdr:rowOff>129540</xdr:rowOff>
    </xdr:to>
    <xdr:cxnSp macro="">
      <xdr:nvCxnSpPr>
        <xdr:cNvPr id="232" name="直線コネクタ 231">
          <a:extLst>
            <a:ext uri="{FF2B5EF4-FFF2-40B4-BE49-F238E27FC236}">
              <a16:creationId xmlns:a16="http://schemas.microsoft.com/office/drawing/2014/main" id="{4B1E569D-8092-4CA4-AC30-24ACD43D2557}"/>
            </a:ext>
          </a:extLst>
        </xdr:cNvPr>
        <xdr:cNvCxnSpPr/>
      </xdr:nvCxnSpPr>
      <xdr:spPr>
        <a:xfrm flipV="1">
          <a:off x="9219565" y="9528810"/>
          <a:ext cx="0" cy="11620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133367</xdr:rowOff>
    </xdr:from>
    <xdr:ext cx="469744" cy="259045"/>
    <xdr:sp macro="" textlink="">
      <xdr:nvSpPr>
        <xdr:cNvPr id="233" name="【体育館・プール】&#10;一人当たり面積最小値テキスト">
          <a:extLst>
            <a:ext uri="{FF2B5EF4-FFF2-40B4-BE49-F238E27FC236}">
              <a16:creationId xmlns:a16="http://schemas.microsoft.com/office/drawing/2014/main" id="{21875229-08A7-4AA1-872B-6A37243733C8}"/>
            </a:ext>
          </a:extLst>
        </xdr:cNvPr>
        <xdr:cNvSpPr txBox="1"/>
      </xdr:nvSpPr>
      <xdr:spPr>
        <a:xfrm>
          <a:off x="9258300" y="10694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129540</xdr:rowOff>
    </xdr:from>
    <xdr:to>
      <xdr:col>55</xdr:col>
      <xdr:colOff>88900</xdr:colOff>
      <xdr:row>63</xdr:row>
      <xdr:rowOff>129540</xdr:rowOff>
    </xdr:to>
    <xdr:cxnSp macro="">
      <xdr:nvCxnSpPr>
        <xdr:cNvPr id="234" name="直線コネクタ 233">
          <a:extLst>
            <a:ext uri="{FF2B5EF4-FFF2-40B4-BE49-F238E27FC236}">
              <a16:creationId xmlns:a16="http://schemas.microsoft.com/office/drawing/2014/main" id="{55C50F33-A3FF-423D-862B-2DE90515C6F6}"/>
            </a:ext>
          </a:extLst>
        </xdr:cNvPr>
        <xdr:cNvCxnSpPr/>
      </xdr:nvCxnSpPr>
      <xdr:spPr>
        <a:xfrm>
          <a:off x="9154160" y="106908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87647</xdr:rowOff>
    </xdr:from>
    <xdr:ext cx="469744" cy="259045"/>
    <xdr:sp macro="" textlink="">
      <xdr:nvSpPr>
        <xdr:cNvPr id="235" name="【体育館・プール】&#10;一人当たり面積最大値テキスト">
          <a:extLst>
            <a:ext uri="{FF2B5EF4-FFF2-40B4-BE49-F238E27FC236}">
              <a16:creationId xmlns:a16="http://schemas.microsoft.com/office/drawing/2014/main" id="{B4BC15B0-4D39-4E7E-AACB-C3DCE9D643B3}"/>
            </a:ext>
          </a:extLst>
        </xdr:cNvPr>
        <xdr:cNvSpPr txBox="1"/>
      </xdr:nvSpPr>
      <xdr:spPr>
        <a:xfrm>
          <a:off x="9258300" y="9307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140970</xdr:rowOff>
    </xdr:from>
    <xdr:to>
      <xdr:col>55</xdr:col>
      <xdr:colOff>88900</xdr:colOff>
      <xdr:row>56</xdr:row>
      <xdr:rowOff>140970</xdr:rowOff>
    </xdr:to>
    <xdr:cxnSp macro="">
      <xdr:nvCxnSpPr>
        <xdr:cNvPr id="236" name="直線コネクタ 235">
          <a:extLst>
            <a:ext uri="{FF2B5EF4-FFF2-40B4-BE49-F238E27FC236}">
              <a16:creationId xmlns:a16="http://schemas.microsoft.com/office/drawing/2014/main" id="{49FE1444-258B-45EA-935A-82EFF00A4EC7}"/>
            </a:ext>
          </a:extLst>
        </xdr:cNvPr>
        <xdr:cNvCxnSpPr/>
      </xdr:nvCxnSpPr>
      <xdr:spPr>
        <a:xfrm>
          <a:off x="9154160" y="95288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60977</xdr:rowOff>
    </xdr:from>
    <xdr:ext cx="469744" cy="259045"/>
    <xdr:sp macro="" textlink="">
      <xdr:nvSpPr>
        <xdr:cNvPr id="237" name="【体育館・プール】&#10;一人当たり面積平均値テキスト">
          <a:extLst>
            <a:ext uri="{FF2B5EF4-FFF2-40B4-BE49-F238E27FC236}">
              <a16:creationId xmlns:a16="http://schemas.microsoft.com/office/drawing/2014/main" id="{02D0779C-31B7-4DBE-AE5B-B0DDD9CB8917}"/>
            </a:ext>
          </a:extLst>
        </xdr:cNvPr>
        <xdr:cNvSpPr txBox="1"/>
      </xdr:nvSpPr>
      <xdr:spPr>
        <a:xfrm>
          <a:off x="9258300" y="102870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82550</xdr:rowOff>
    </xdr:from>
    <xdr:to>
      <xdr:col>55</xdr:col>
      <xdr:colOff>50800</xdr:colOff>
      <xdr:row>62</xdr:row>
      <xdr:rowOff>12700</xdr:rowOff>
    </xdr:to>
    <xdr:sp macro="" textlink="">
      <xdr:nvSpPr>
        <xdr:cNvPr id="238" name="フローチャート: 判断 237">
          <a:extLst>
            <a:ext uri="{FF2B5EF4-FFF2-40B4-BE49-F238E27FC236}">
              <a16:creationId xmlns:a16="http://schemas.microsoft.com/office/drawing/2014/main" id="{31A31509-985C-4FB4-B50A-2181C6BA0FC3}"/>
            </a:ext>
          </a:extLst>
        </xdr:cNvPr>
        <xdr:cNvSpPr/>
      </xdr:nvSpPr>
      <xdr:spPr>
        <a:xfrm>
          <a:off x="9192260" y="1030859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74930</xdr:rowOff>
    </xdr:from>
    <xdr:to>
      <xdr:col>50</xdr:col>
      <xdr:colOff>165100</xdr:colOff>
      <xdr:row>62</xdr:row>
      <xdr:rowOff>5080</xdr:rowOff>
    </xdr:to>
    <xdr:sp macro="" textlink="">
      <xdr:nvSpPr>
        <xdr:cNvPr id="239" name="フローチャート: 判断 238">
          <a:extLst>
            <a:ext uri="{FF2B5EF4-FFF2-40B4-BE49-F238E27FC236}">
              <a16:creationId xmlns:a16="http://schemas.microsoft.com/office/drawing/2014/main" id="{8778BC1A-FB89-4DF9-BCA9-4B0856100965}"/>
            </a:ext>
          </a:extLst>
        </xdr:cNvPr>
        <xdr:cNvSpPr/>
      </xdr:nvSpPr>
      <xdr:spPr>
        <a:xfrm>
          <a:off x="8445500" y="103009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78740</xdr:rowOff>
    </xdr:from>
    <xdr:to>
      <xdr:col>46</xdr:col>
      <xdr:colOff>38100</xdr:colOff>
      <xdr:row>62</xdr:row>
      <xdr:rowOff>8890</xdr:rowOff>
    </xdr:to>
    <xdr:sp macro="" textlink="">
      <xdr:nvSpPr>
        <xdr:cNvPr id="240" name="フローチャート: 判断 239">
          <a:extLst>
            <a:ext uri="{FF2B5EF4-FFF2-40B4-BE49-F238E27FC236}">
              <a16:creationId xmlns:a16="http://schemas.microsoft.com/office/drawing/2014/main" id="{7584F5D9-62B3-449E-ADFB-3B17D9490C11}"/>
            </a:ext>
          </a:extLst>
        </xdr:cNvPr>
        <xdr:cNvSpPr/>
      </xdr:nvSpPr>
      <xdr:spPr>
        <a:xfrm>
          <a:off x="7670800" y="1030478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90170</xdr:rowOff>
    </xdr:from>
    <xdr:to>
      <xdr:col>41</xdr:col>
      <xdr:colOff>101600</xdr:colOff>
      <xdr:row>62</xdr:row>
      <xdr:rowOff>20320</xdr:rowOff>
    </xdr:to>
    <xdr:sp macro="" textlink="">
      <xdr:nvSpPr>
        <xdr:cNvPr id="241" name="フローチャート: 判断 240">
          <a:extLst>
            <a:ext uri="{FF2B5EF4-FFF2-40B4-BE49-F238E27FC236}">
              <a16:creationId xmlns:a16="http://schemas.microsoft.com/office/drawing/2014/main" id="{B67F49EE-DE56-486D-93AF-FEACD43991F2}"/>
            </a:ext>
          </a:extLst>
        </xdr:cNvPr>
        <xdr:cNvSpPr/>
      </xdr:nvSpPr>
      <xdr:spPr>
        <a:xfrm>
          <a:off x="6873240" y="103162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74930</xdr:rowOff>
    </xdr:from>
    <xdr:to>
      <xdr:col>36</xdr:col>
      <xdr:colOff>165100</xdr:colOff>
      <xdr:row>62</xdr:row>
      <xdr:rowOff>5080</xdr:rowOff>
    </xdr:to>
    <xdr:sp macro="" textlink="">
      <xdr:nvSpPr>
        <xdr:cNvPr id="242" name="フローチャート: 判断 241">
          <a:extLst>
            <a:ext uri="{FF2B5EF4-FFF2-40B4-BE49-F238E27FC236}">
              <a16:creationId xmlns:a16="http://schemas.microsoft.com/office/drawing/2014/main" id="{AD415414-B620-4DEB-831D-C38A3F4A2871}"/>
            </a:ext>
          </a:extLst>
        </xdr:cNvPr>
        <xdr:cNvSpPr/>
      </xdr:nvSpPr>
      <xdr:spPr>
        <a:xfrm>
          <a:off x="6098540" y="103009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3A959B06-5F4B-49DF-9CE5-DD39EAAC3AE0}"/>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BBB7A44C-BC51-4AEC-BDDA-08A30E2A431F}"/>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4B587E6A-F8F6-4D25-83C0-2AB5E9A869CD}"/>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9B273DAA-6B07-492E-851E-F5D29E6ADFC5}"/>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3A738BBA-C70D-48A2-97C8-5D5115DD979D}"/>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170180</xdr:rowOff>
    </xdr:from>
    <xdr:to>
      <xdr:col>55</xdr:col>
      <xdr:colOff>50800</xdr:colOff>
      <xdr:row>61</xdr:row>
      <xdr:rowOff>100330</xdr:rowOff>
    </xdr:to>
    <xdr:sp macro="" textlink="">
      <xdr:nvSpPr>
        <xdr:cNvPr id="248" name="楕円 247">
          <a:extLst>
            <a:ext uri="{FF2B5EF4-FFF2-40B4-BE49-F238E27FC236}">
              <a16:creationId xmlns:a16="http://schemas.microsoft.com/office/drawing/2014/main" id="{8545907A-171B-4875-A523-BF94EBE75990}"/>
            </a:ext>
          </a:extLst>
        </xdr:cNvPr>
        <xdr:cNvSpPr/>
      </xdr:nvSpPr>
      <xdr:spPr>
        <a:xfrm>
          <a:off x="9192260" y="1022858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21607</xdr:rowOff>
    </xdr:from>
    <xdr:ext cx="469744" cy="259045"/>
    <xdr:sp macro="" textlink="">
      <xdr:nvSpPr>
        <xdr:cNvPr id="249" name="【体育館・プール】&#10;一人当たり面積該当値テキスト">
          <a:extLst>
            <a:ext uri="{FF2B5EF4-FFF2-40B4-BE49-F238E27FC236}">
              <a16:creationId xmlns:a16="http://schemas.microsoft.com/office/drawing/2014/main" id="{CF072E06-7116-48B0-9FC2-218319A8BC0F}"/>
            </a:ext>
          </a:extLst>
        </xdr:cNvPr>
        <xdr:cNvSpPr txBox="1"/>
      </xdr:nvSpPr>
      <xdr:spPr>
        <a:xfrm>
          <a:off x="9258300" y="10080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60</xdr:row>
      <xdr:rowOff>170180</xdr:rowOff>
    </xdr:from>
    <xdr:to>
      <xdr:col>50</xdr:col>
      <xdr:colOff>165100</xdr:colOff>
      <xdr:row>61</xdr:row>
      <xdr:rowOff>100330</xdr:rowOff>
    </xdr:to>
    <xdr:sp macro="" textlink="">
      <xdr:nvSpPr>
        <xdr:cNvPr id="250" name="楕円 249">
          <a:extLst>
            <a:ext uri="{FF2B5EF4-FFF2-40B4-BE49-F238E27FC236}">
              <a16:creationId xmlns:a16="http://schemas.microsoft.com/office/drawing/2014/main" id="{8185AFA1-7100-489A-BB13-5297DBDB3B00}"/>
            </a:ext>
          </a:extLst>
        </xdr:cNvPr>
        <xdr:cNvSpPr/>
      </xdr:nvSpPr>
      <xdr:spPr>
        <a:xfrm>
          <a:off x="8445500" y="102285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49530</xdr:rowOff>
    </xdr:from>
    <xdr:to>
      <xdr:col>55</xdr:col>
      <xdr:colOff>0</xdr:colOff>
      <xdr:row>61</xdr:row>
      <xdr:rowOff>49530</xdr:rowOff>
    </xdr:to>
    <xdr:cxnSp macro="">
      <xdr:nvCxnSpPr>
        <xdr:cNvPr id="251" name="直線コネクタ 250">
          <a:extLst>
            <a:ext uri="{FF2B5EF4-FFF2-40B4-BE49-F238E27FC236}">
              <a16:creationId xmlns:a16="http://schemas.microsoft.com/office/drawing/2014/main" id="{FE366087-6A8B-413E-B267-CD988C84E064}"/>
            </a:ext>
          </a:extLst>
        </xdr:cNvPr>
        <xdr:cNvCxnSpPr/>
      </xdr:nvCxnSpPr>
      <xdr:spPr>
        <a:xfrm>
          <a:off x="8496300" y="10275570"/>
          <a:ext cx="7239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60</xdr:row>
      <xdr:rowOff>170180</xdr:rowOff>
    </xdr:from>
    <xdr:to>
      <xdr:col>46</xdr:col>
      <xdr:colOff>38100</xdr:colOff>
      <xdr:row>61</xdr:row>
      <xdr:rowOff>100330</xdr:rowOff>
    </xdr:to>
    <xdr:sp macro="" textlink="">
      <xdr:nvSpPr>
        <xdr:cNvPr id="252" name="楕円 251">
          <a:extLst>
            <a:ext uri="{FF2B5EF4-FFF2-40B4-BE49-F238E27FC236}">
              <a16:creationId xmlns:a16="http://schemas.microsoft.com/office/drawing/2014/main" id="{15F96DFE-CFD8-431B-95C6-12A80A263A55}"/>
            </a:ext>
          </a:extLst>
        </xdr:cNvPr>
        <xdr:cNvSpPr/>
      </xdr:nvSpPr>
      <xdr:spPr>
        <a:xfrm>
          <a:off x="7670800" y="1022858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49530</xdr:rowOff>
    </xdr:from>
    <xdr:to>
      <xdr:col>50</xdr:col>
      <xdr:colOff>114300</xdr:colOff>
      <xdr:row>61</xdr:row>
      <xdr:rowOff>49530</xdr:rowOff>
    </xdr:to>
    <xdr:cxnSp macro="">
      <xdr:nvCxnSpPr>
        <xdr:cNvPr id="253" name="直線コネクタ 252">
          <a:extLst>
            <a:ext uri="{FF2B5EF4-FFF2-40B4-BE49-F238E27FC236}">
              <a16:creationId xmlns:a16="http://schemas.microsoft.com/office/drawing/2014/main" id="{8E183145-8B05-4006-A837-FB9F7476E000}"/>
            </a:ext>
          </a:extLst>
        </xdr:cNvPr>
        <xdr:cNvCxnSpPr/>
      </xdr:nvCxnSpPr>
      <xdr:spPr>
        <a:xfrm>
          <a:off x="7713980" y="1027557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2540</xdr:rowOff>
    </xdr:from>
    <xdr:to>
      <xdr:col>41</xdr:col>
      <xdr:colOff>101600</xdr:colOff>
      <xdr:row>61</xdr:row>
      <xdr:rowOff>104140</xdr:rowOff>
    </xdr:to>
    <xdr:sp macro="" textlink="">
      <xdr:nvSpPr>
        <xdr:cNvPr id="254" name="楕円 253">
          <a:extLst>
            <a:ext uri="{FF2B5EF4-FFF2-40B4-BE49-F238E27FC236}">
              <a16:creationId xmlns:a16="http://schemas.microsoft.com/office/drawing/2014/main" id="{634DCDF7-B820-4667-BE92-DE4C1A0CEC63}"/>
            </a:ext>
          </a:extLst>
        </xdr:cNvPr>
        <xdr:cNvSpPr/>
      </xdr:nvSpPr>
      <xdr:spPr>
        <a:xfrm>
          <a:off x="6873240" y="10228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49530</xdr:rowOff>
    </xdr:from>
    <xdr:to>
      <xdr:col>45</xdr:col>
      <xdr:colOff>177800</xdr:colOff>
      <xdr:row>61</xdr:row>
      <xdr:rowOff>53340</xdr:rowOff>
    </xdr:to>
    <xdr:cxnSp macro="">
      <xdr:nvCxnSpPr>
        <xdr:cNvPr id="255" name="直線コネクタ 254">
          <a:extLst>
            <a:ext uri="{FF2B5EF4-FFF2-40B4-BE49-F238E27FC236}">
              <a16:creationId xmlns:a16="http://schemas.microsoft.com/office/drawing/2014/main" id="{C36CA8AF-AA3C-4009-8E9C-A32D0C672A6B}"/>
            </a:ext>
          </a:extLst>
        </xdr:cNvPr>
        <xdr:cNvCxnSpPr/>
      </xdr:nvCxnSpPr>
      <xdr:spPr>
        <a:xfrm flipV="1">
          <a:off x="6924040" y="10275570"/>
          <a:ext cx="78994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2540</xdr:rowOff>
    </xdr:from>
    <xdr:to>
      <xdr:col>36</xdr:col>
      <xdr:colOff>165100</xdr:colOff>
      <xdr:row>61</xdr:row>
      <xdr:rowOff>104140</xdr:rowOff>
    </xdr:to>
    <xdr:sp macro="" textlink="">
      <xdr:nvSpPr>
        <xdr:cNvPr id="256" name="楕円 255">
          <a:extLst>
            <a:ext uri="{FF2B5EF4-FFF2-40B4-BE49-F238E27FC236}">
              <a16:creationId xmlns:a16="http://schemas.microsoft.com/office/drawing/2014/main" id="{42CB99A8-3748-4B71-B680-A24359443A6E}"/>
            </a:ext>
          </a:extLst>
        </xdr:cNvPr>
        <xdr:cNvSpPr/>
      </xdr:nvSpPr>
      <xdr:spPr>
        <a:xfrm>
          <a:off x="6098540" y="10228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53340</xdr:rowOff>
    </xdr:from>
    <xdr:to>
      <xdr:col>41</xdr:col>
      <xdr:colOff>50800</xdr:colOff>
      <xdr:row>61</xdr:row>
      <xdr:rowOff>53340</xdr:rowOff>
    </xdr:to>
    <xdr:cxnSp macro="">
      <xdr:nvCxnSpPr>
        <xdr:cNvPr id="257" name="直線コネクタ 256">
          <a:extLst>
            <a:ext uri="{FF2B5EF4-FFF2-40B4-BE49-F238E27FC236}">
              <a16:creationId xmlns:a16="http://schemas.microsoft.com/office/drawing/2014/main" id="{30352F8D-E1AB-4577-A704-A238751E24BD}"/>
            </a:ext>
          </a:extLst>
        </xdr:cNvPr>
        <xdr:cNvCxnSpPr/>
      </xdr:nvCxnSpPr>
      <xdr:spPr>
        <a:xfrm>
          <a:off x="6149340" y="1027938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61</xdr:row>
      <xdr:rowOff>167657</xdr:rowOff>
    </xdr:from>
    <xdr:ext cx="469744" cy="259045"/>
    <xdr:sp macro="" textlink="">
      <xdr:nvSpPr>
        <xdr:cNvPr id="258" name="n_1aveValue【体育館・プール】&#10;一人当たり面積">
          <a:extLst>
            <a:ext uri="{FF2B5EF4-FFF2-40B4-BE49-F238E27FC236}">
              <a16:creationId xmlns:a16="http://schemas.microsoft.com/office/drawing/2014/main" id="{22D384C6-5EFC-430E-A8F5-F8F6A3BD0C28}"/>
            </a:ext>
          </a:extLst>
        </xdr:cNvPr>
        <xdr:cNvSpPr txBox="1"/>
      </xdr:nvSpPr>
      <xdr:spPr>
        <a:xfrm>
          <a:off x="8271587" y="10393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17</xdr:rowOff>
    </xdr:from>
    <xdr:ext cx="469744" cy="259045"/>
    <xdr:sp macro="" textlink="">
      <xdr:nvSpPr>
        <xdr:cNvPr id="259" name="n_2aveValue【体育館・プール】&#10;一人当たり面積">
          <a:extLst>
            <a:ext uri="{FF2B5EF4-FFF2-40B4-BE49-F238E27FC236}">
              <a16:creationId xmlns:a16="http://schemas.microsoft.com/office/drawing/2014/main" id="{084649D7-3D51-4808-B2F4-BFE99ACD677F}"/>
            </a:ext>
          </a:extLst>
        </xdr:cNvPr>
        <xdr:cNvSpPr txBox="1"/>
      </xdr:nvSpPr>
      <xdr:spPr>
        <a:xfrm>
          <a:off x="7509587" y="10393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11447</xdr:rowOff>
    </xdr:from>
    <xdr:ext cx="469744" cy="259045"/>
    <xdr:sp macro="" textlink="">
      <xdr:nvSpPr>
        <xdr:cNvPr id="260" name="n_3aveValue【体育館・プール】&#10;一人当たり面積">
          <a:extLst>
            <a:ext uri="{FF2B5EF4-FFF2-40B4-BE49-F238E27FC236}">
              <a16:creationId xmlns:a16="http://schemas.microsoft.com/office/drawing/2014/main" id="{388BB1B7-71F0-4F69-A79B-F4067A5A1951}"/>
            </a:ext>
          </a:extLst>
        </xdr:cNvPr>
        <xdr:cNvSpPr txBox="1"/>
      </xdr:nvSpPr>
      <xdr:spPr>
        <a:xfrm>
          <a:off x="6712027" y="10405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167657</xdr:rowOff>
    </xdr:from>
    <xdr:ext cx="469744" cy="259045"/>
    <xdr:sp macro="" textlink="">
      <xdr:nvSpPr>
        <xdr:cNvPr id="261" name="n_4aveValue【体育館・プール】&#10;一人当たり面積">
          <a:extLst>
            <a:ext uri="{FF2B5EF4-FFF2-40B4-BE49-F238E27FC236}">
              <a16:creationId xmlns:a16="http://schemas.microsoft.com/office/drawing/2014/main" id="{D235F169-D0A6-4361-B51A-E0398EABFAB9}"/>
            </a:ext>
          </a:extLst>
        </xdr:cNvPr>
        <xdr:cNvSpPr txBox="1"/>
      </xdr:nvSpPr>
      <xdr:spPr>
        <a:xfrm>
          <a:off x="5937327" y="10393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59</xdr:row>
      <xdr:rowOff>116857</xdr:rowOff>
    </xdr:from>
    <xdr:ext cx="469744" cy="259045"/>
    <xdr:sp macro="" textlink="">
      <xdr:nvSpPr>
        <xdr:cNvPr id="262" name="n_1mainValue【体育館・プール】&#10;一人当たり面積">
          <a:extLst>
            <a:ext uri="{FF2B5EF4-FFF2-40B4-BE49-F238E27FC236}">
              <a16:creationId xmlns:a16="http://schemas.microsoft.com/office/drawing/2014/main" id="{BE8524A9-B17C-4980-AA7E-4D5F9354CACB}"/>
            </a:ext>
          </a:extLst>
        </xdr:cNvPr>
        <xdr:cNvSpPr txBox="1"/>
      </xdr:nvSpPr>
      <xdr:spPr>
        <a:xfrm>
          <a:off x="8271587" y="10007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59</xdr:row>
      <xdr:rowOff>116857</xdr:rowOff>
    </xdr:from>
    <xdr:ext cx="469744" cy="259045"/>
    <xdr:sp macro="" textlink="">
      <xdr:nvSpPr>
        <xdr:cNvPr id="263" name="n_2mainValue【体育館・プール】&#10;一人当たり面積">
          <a:extLst>
            <a:ext uri="{FF2B5EF4-FFF2-40B4-BE49-F238E27FC236}">
              <a16:creationId xmlns:a16="http://schemas.microsoft.com/office/drawing/2014/main" id="{5A3C12B0-2D33-4182-B954-04BEB825391A}"/>
            </a:ext>
          </a:extLst>
        </xdr:cNvPr>
        <xdr:cNvSpPr txBox="1"/>
      </xdr:nvSpPr>
      <xdr:spPr>
        <a:xfrm>
          <a:off x="7509587" y="10007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59</xdr:row>
      <xdr:rowOff>120667</xdr:rowOff>
    </xdr:from>
    <xdr:ext cx="469744" cy="259045"/>
    <xdr:sp macro="" textlink="">
      <xdr:nvSpPr>
        <xdr:cNvPr id="264" name="n_3mainValue【体育館・プール】&#10;一人当たり面積">
          <a:extLst>
            <a:ext uri="{FF2B5EF4-FFF2-40B4-BE49-F238E27FC236}">
              <a16:creationId xmlns:a16="http://schemas.microsoft.com/office/drawing/2014/main" id="{AABD22BF-B5BC-48B0-9E1C-B2D9001AEA59}"/>
            </a:ext>
          </a:extLst>
        </xdr:cNvPr>
        <xdr:cNvSpPr txBox="1"/>
      </xdr:nvSpPr>
      <xdr:spPr>
        <a:xfrm>
          <a:off x="6712027" y="10011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59</xdr:row>
      <xdr:rowOff>120667</xdr:rowOff>
    </xdr:from>
    <xdr:ext cx="469744" cy="259045"/>
    <xdr:sp macro="" textlink="">
      <xdr:nvSpPr>
        <xdr:cNvPr id="265" name="n_4mainValue【体育館・プール】&#10;一人当たり面積">
          <a:extLst>
            <a:ext uri="{FF2B5EF4-FFF2-40B4-BE49-F238E27FC236}">
              <a16:creationId xmlns:a16="http://schemas.microsoft.com/office/drawing/2014/main" id="{C652399E-4921-43AB-96D3-EDB3DAFBA15E}"/>
            </a:ext>
          </a:extLst>
        </xdr:cNvPr>
        <xdr:cNvSpPr txBox="1"/>
      </xdr:nvSpPr>
      <xdr:spPr>
        <a:xfrm>
          <a:off x="5937327" y="10011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C1207936-6F70-4E4A-9761-B5ACE5A54323}"/>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20E91F35-621D-45C6-BA48-4399957CF778}"/>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9F645C9A-ABED-497C-89EF-6AB85153600C}"/>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1DB4610A-2BC6-4352-A1C2-B8E3DDAADEA5}"/>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3DC06858-B2EE-483A-995D-51B868926A3E}"/>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E49240D7-64C8-43E5-9F20-FEAC924DB532}"/>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EA861964-F1FD-4D77-9D7E-D874481BF316}"/>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E582E354-D03F-420A-B9C7-21EEF905DC64}"/>
            </a:ext>
          </a:extLst>
        </xdr:cNvPr>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a:extLst>
            <a:ext uri="{FF2B5EF4-FFF2-40B4-BE49-F238E27FC236}">
              <a16:creationId xmlns:a16="http://schemas.microsoft.com/office/drawing/2014/main" id="{0A7FF0A1-A59A-493B-9C28-6D36D1ECA32E}"/>
            </a:ext>
          </a:extLst>
        </xdr:cNvPr>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D542A1C3-D656-49F9-9C7A-77A8C6907A1B}"/>
            </a:ext>
          </a:extLst>
        </xdr:cNvPr>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a:extLst>
            <a:ext uri="{FF2B5EF4-FFF2-40B4-BE49-F238E27FC236}">
              <a16:creationId xmlns:a16="http://schemas.microsoft.com/office/drawing/2014/main" id="{51383FE3-E2A4-4F5F-B3E5-B52F8F2BA0AA}"/>
            </a:ext>
          </a:extLst>
        </xdr:cNvPr>
        <xdr:cNvSpPr txBox="1"/>
      </xdr:nvSpPr>
      <xdr:spPr>
        <a:xfrm>
          <a:off x="27196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7" name="直線コネクタ 276">
          <a:extLst>
            <a:ext uri="{FF2B5EF4-FFF2-40B4-BE49-F238E27FC236}">
              <a16:creationId xmlns:a16="http://schemas.microsoft.com/office/drawing/2014/main" id="{92E04B63-5753-4FF8-B082-E354B1D4A0C7}"/>
            </a:ext>
          </a:extLst>
        </xdr:cNvPr>
        <xdr:cNvCxnSpPr/>
      </xdr:nvCxnSpPr>
      <xdr:spPr>
        <a:xfrm>
          <a:off x="670560" y="14455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8" name="テキスト ボックス 277">
          <a:extLst>
            <a:ext uri="{FF2B5EF4-FFF2-40B4-BE49-F238E27FC236}">
              <a16:creationId xmlns:a16="http://schemas.microsoft.com/office/drawing/2014/main" id="{A5209167-27F5-4B18-8F1F-D15BB02EBF6F}"/>
            </a:ext>
          </a:extLst>
        </xdr:cNvPr>
        <xdr:cNvSpPr txBox="1"/>
      </xdr:nvSpPr>
      <xdr:spPr>
        <a:xfrm>
          <a:off x="271961" y="1431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9" name="直線コネクタ 278">
          <a:extLst>
            <a:ext uri="{FF2B5EF4-FFF2-40B4-BE49-F238E27FC236}">
              <a16:creationId xmlns:a16="http://schemas.microsoft.com/office/drawing/2014/main" id="{454613B4-B35F-496F-A350-B5CCE0F8DAE9}"/>
            </a:ext>
          </a:extLst>
        </xdr:cNvPr>
        <xdr:cNvCxnSpPr/>
      </xdr:nvCxnSpPr>
      <xdr:spPr>
        <a:xfrm>
          <a:off x="670560" y="140093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80" name="テキスト ボックス 279">
          <a:extLst>
            <a:ext uri="{FF2B5EF4-FFF2-40B4-BE49-F238E27FC236}">
              <a16:creationId xmlns:a16="http://schemas.microsoft.com/office/drawing/2014/main" id="{AF65553C-0CDA-43B3-B046-60795C2EB866}"/>
            </a:ext>
          </a:extLst>
        </xdr:cNvPr>
        <xdr:cNvSpPr txBox="1"/>
      </xdr:nvSpPr>
      <xdr:spPr>
        <a:xfrm>
          <a:off x="336081" y="138709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81" name="直線コネクタ 280">
          <a:extLst>
            <a:ext uri="{FF2B5EF4-FFF2-40B4-BE49-F238E27FC236}">
              <a16:creationId xmlns:a16="http://schemas.microsoft.com/office/drawing/2014/main" id="{69010925-3300-414E-92A8-3E61A1434944}"/>
            </a:ext>
          </a:extLst>
        </xdr:cNvPr>
        <xdr:cNvCxnSpPr/>
      </xdr:nvCxnSpPr>
      <xdr:spPr>
        <a:xfrm>
          <a:off x="670560" y="13563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82" name="テキスト ボックス 281">
          <a:extLst>
            <a:ext uri="{FF2B5EF4-FFF2-40B4-BE49-F238E27FC236}">
              <a16:creationId xmlns:a16="http://schemas.microsoft.com/office/drawing/2014/main" id="{921F34EF-D0EA-4D10-B211-71CF00F79194}"/>
            </a:ext>
          </a:extLst>
        </xdr:cNvPr>
        <xdr:cNvSpPr txBox="1"/>
      </xdr:nvSpPr>
      <xdr:spPr>
        <a:xfrm>
          <a:off x="336081" y="13421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83" name="直線コネクタ 282">
          <a:extLst>
            <a:ext uri="{FF2B5EF4-FFF2-40B4-BE49-F238E27FC236}">
              <a16:creationId xmlns:a16="http://schemas.microsoft.com/office/drawing/2014/main" id="{CCBC16AE-E5D7-4E00-9A25-DC84D24E3A5D}"/>
            </a:ext>
          </a:extLst>
        </xdr:cNvPr>
        <xdr:cNvCxnSpPr/>
      </xdr:nvCxnSpPr>
      <xdr:spPr>
        <a:xfrm>
          <a:off x="670560" y="131140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84" name="テキスト ボックス 283">
          <a:extLst>
            <a:ext uri="{FF2B5EF4-FFF2-40B4-BE49-F238E27FC236}">
              <a16:creationId xmlns:a16="http://schemas.microsoft.com/office/drawing/2014/main" id="{3EA6A9BE-CD73-4640-B4D1-C08FBCFE3279}"/>
            </a:ext>
          </a:extLst>
        </xdr:cNvPr>
        <xdr:cNvSpPr txBox="1"/>
      </xdr:nvSpPr>
      <xdr:spPr>
        <a:xfrm>
          <a:off x="336081" y="1297560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97A71E08-C5C3-4349-BA6A-222C093044C8}"/>
            </a:ext>
          </a:extLst>
        </xdr:cNvPr>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6" name="テキスト ボックス 285">
          <a:extLst>
            <a:ext uri="{FF2B5EF4-FFF2-40B4-BE49-F238E27FC236}">
              <a16:creationId xmlns:a16="http://schemas.microsoft.com/office/drawing/2014/main" id="{99A360E4-4127-49FB-8121-F004A372B2EE}"/>
            </a:ext>
          </a:extLst>
        </xdr:cNvPr>
        <xdr:cNvSpPr txBox="1"/>
      </xdr:nvSpPr>
      <xdr:spPr>
        <a:xfrm>
          <a:off x="336081" y="125298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福祉施設】&#10;有形固定資産減価償却率グラフ枠">
          <a:extLst>
            <a:ext uri="{FF2B5EF4-FFF2-40B4-BE49-F238E27FC236}">
              <a16:creationId xmlns:a16="http://schemas.microsoft.com/office/drawing/2014/main" id="{C0947657-E1B1-44AE-9D50-E5D9B4EF4D84}"/>
            </a:ext>
          </a:extLst>
        </xdr:cNvPr>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122682</xdr:rowOff>
    </xdr:from>
    <xdr:to>
      <xdr:col>24</xdr:col>
      <xdr:colOff>62865</xdr:colOff>
      <xdr:row>86</xdr:row>
      <xdr:rowOff>38100</xdr:rowOff>
    </xdr:to>
    <xdr:cxnSp macro="">
      <xdr:nvCxnSpPr>
        <xdr:cNvPr id="288" name="直線コネクタ 287">
          <a:extLst>
            <a:ext uri="{FF2B5EF4-FFF2-40B4-BE49-F238E27FC236}">
              <a16:creationId xmlns:a16="http://schemas.microsoft.com/office/drawing/2014/main" id="{11AEBD65-293F-472B-90E8-48CA9CFB6A5A}"/>
            </a:ext>
          </a:extLst>
        </xdr:cNvPr>
        <xdr:cNvCxnSpPr/>
      </xdr:nvCxnSpPr>
      <xdr:spPr>
        <a:xfrm flipV="1">
          <a:off x="4086225" y="13198602"/>
          <a:ext cx="0" cy="12565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41927</xdr:rowOff>
    </xdr:from>
    <xdr:ext cx="469744" cy="259045"/>
    <xdr:sp macro="" textlink="">
      <xdr:nvSpPr>
        <xdr:cNvPr id="289" name="【福祉施設】&#10;有形固定資産減価償却率最小値テキスト">
          <a:extLst>
            <a:ext uri="{FF2B5EF4-FFF2-40B4-BE49-F238E27FC236}">
              <a16:creationId xmlns:a16="http://schemas.microsoft.com/office/drawing/2014/main" id="{859C8E71-F905-4E85-BEDC-7CE7CB213736}"/>
            </a:ext>
          </a:extLst>
        </xdr:cNvPr>
        <xdr:cNvSpPr txBox="1"/>
      </xdr:nvSpPr>
      <xdr:spPr>
        <a:xfrm>
          <a:off x="4124960" y="14458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38100</xdr:rowOff>
    </xdr:from>
    <xdr:to>
      <xdr:col>24</xdr:col>
      <xdr:colOff>152400</xdr:colOff>
      <xdr:row>86</xdr:row>
      <xdr:rowOff>38100</xdr:rowOff>
    </xdr:to>
    <xdr:cxnSp macro="">
      <xdr:nvCxnSpPr>
        <xdr:cNvPr id="290" name="直線コネクタ 289">
          <a:extLst>
            <a:ext uri="{FF2B5EF4-FFF2-40B4-BE49-F238E27FC236}">
              <a16:creationId xmlns:a16="http://schemas.microsoft.com/office/drawing/2014/main" id="{49D707B4-6B24-489E-A4C4-B7C82AFE166C}"/>
            </a:ext>
          </a:extLst>
        </xdr:cNvPr>
        <xdr:cNvCxnSpPr/>
      </xdr:nvCxnSpPr>
      <xdr:spPr>
        <a:xfrm>
          <a:off x="4020820" y="144551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69359</xdr:rowOff>
    </xdr:from>
    <xdr:ext cx="405111" cy="259045"/>
    <xdr:sp macro="" textlink="">
      <xdr:nvSpPr>
        <xdr:cNvPr id="291" name="【福祉施設】&#10;有形固定資産減価償却率最大値テキスト">
          <a:extLst>
            <a:ext uri="{FF2B5EF4-FFF2-40B4-BE49-F238E27FC236}">
              <a16:creationId xmlns:a16="http://schemas.microsoft.com/office/drawing/2014/main" id="{4896D666-8C69-453C-910C-A57F5994761F}"/>
            </a:ext>
          </a:extLst>
        </xdr:cNvPr>
        <xdr:cNvSpPr txBox="1"/>
      </xdr:nvSpPr>
      <xdr:spPr>
        <a:xfrm>
          <a:off x="4124960" y="129776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122682</xdr:rowOff>
    </xdr:from>
    <xdr:to>
      <xdr:col>24</xdr:col>
      <xdr:colOff>152400</xdr:colOff>
      <xdr:row>78</xdr:row>
      <xdr:rowOff>122682</xdr:rowOff>
    </xdr:to>
    <xdr:cxnSp macro="">
      <xdr:nvCxnSpPr>
        <xdr:cNvPr id="292" name="直線コネクタ 291">
          <a:extLst>
            <a:ext uri="{FF2B5EF4-FFF2-40B4-BE49-F238E27FC236}">
              <a16:creationId xmlns:a16="http://schemas.microsoft.com/office/drawing/2014/main" id="{336FE22F-31B2-4EC7-B113-8BC233AE042C}"/>
            </a:ext>
          </a:extLst>
        </xdr:cNvPr>
        <xdr:cNvCxnSpPr/>
      </xdr:nvCxnSpPr>
      <xdr:spPr>
        <a:xfrm>
          <a:off x="4020820" y="1319860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79</xdr:row>
      <xdr:rowOff>129049</xdr:rowOff>
    </xdr:from>
    <xdr:ext cx="405111" cy="259045"/>
    <xdr:sp macro="" textlink="">
      <xdr:nvSpPr>
        <xdr:cNvPr id="293" name="【福祉施設】&#10;有形固定資産減価償却率平均値テキスト">
          <a:extLst>
            <a:ext uri="{FF2B5EF4-FFF2-40B4-BE49-F238E27FC236}">
              <a16:creationId xmlns:a16="http://schemas.microsoft.com/office/drawing/2014/main" id="{5674DCFA-B1CA-4D56-BB3D-6580D397326D}"/>
            </a:ext>
          </a:extLst>
        </xdr:cNvPr>
        <xdr:cNvSpPr txBox="1"/>
      </xdr:nvSpPr>
      <xdr:spPr>
        <a:xfrm>
          <a:off x="4124960" y="1337260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106172</xdr:rowOff>
    </xdr:from>
    <xdr:to>
      <xdr:col>24</xdr:col>
      <xdr:colOff>114300</xdr:colOff>
      <xdr:row>81</xdr:row>
      <xdr:rowOff>36322</xdr:rowOff>
    </xdr:to>
    <xdr:sp macro="" textlink="">
      <xdr:nvSpPr>
        <xdr:cNvPr id="294" name="フローチャート: 判断 293">
          <a:extLst>
            <a:ext uri="{FF2B5EF4-FFF2-40B4-BE49-F238E27FC236}">
              <a16:creationId xmlns:a16="http://schemas.microsoft.com/office/drawing/2014/main" id="{7D39A849-4CC9-47C3-BF2E-6A976A550E73}"/>
            </a:ext>
          </a:extLst>
        </xdr:cNvPr>
        <xdr:cNvSpPr/>
      </xdr:nvSpPr>
      <xdr:spPr>
        <a:xfrm>
          <a:off x="4036060" y="1351737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80</xdr:row>
      <xdr:rowOff>97028</xdr:rowOff>
    </xdr:from>
    <xdr:to>
      <xdr:col>20</xdr:col>
      <xdr:colOff>38100</xdr:colOff>
      <xdr:row>81</xdr:row>
      <xdr:rowOff>27178</xdr:rowOff>
    </xdr:to>
    <xdr:sp macro="" textlink="">
      <xdr:nvSpPr>
        <xdr:cNvPr id="295" name="フローチャート: 判断 294">
          <a:extLst>
            <a:ext uri="{FF2B5EF4-FFF2-40B4-BE49-F238E27FC236}">
              <a16:creationId xmlns:a16="http://schemas.microsoft.com/office/drawing/2014/main" id="{49447569-9F46-4BD5-B893-05A214A775B6}"/>
            </a:ext>
          </a:extLst>
        </xdr:cNvPr>
        <xdr:cNvSpPr/>
      </xdr:nvSpPr>
      <xdr:spPr>
        <a:xfrm>
          <a:off x="3312160" y="1350822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80</xdr:row>
      <xdr:rowOff>97028</xdr:rowOff>
    </xdr:from>
    <xdr:to>
      <xdr:col>15</xdr:col>
      <xdr:colOff>101600</xdr:colOff>
      <xdr:row>81</xdr:row>
      <xdr:rowOff>27178</xdr:rowOff>
    </xdr:to>
    <xdr:sp macro="" textlink="">
      <xdr:nvSpPr>
        <xdr:cNvPr id="296" name="フローチャート: 判断 295">
          <a:extLst>
            <a:ext uri="{FF2B5EF4-FFF2-40B4-BE49-F238E27FC236}">
              <a16:creationId xmlns:a16="http://schemas.microsoft.com/office/drawing/2014/main" id="{9BAA8957-E34B-4112-B385-C432F6071BA4}"/>
            </a:ext>
          </a:extLst>
        </xdr:cNvPr>
        <xdr:cNvSpPr/>
      </xdr:nvSpPr>
      <xdr:spPr>
        <a:xfrm>
          <a:off x="2514600" y="1350822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80</xdr:row>
      <xdr:rowOff>65024</xdr:rowOff>
    </xdr:from>
    <xdr:to>
      <xdr:col>10</xdr:col>
      <xdr:colOff>165100</xdr:colOff>
      <xdr:row>80</xdr:row>
      <xdr:rowOff>166624</xdr:rowOff>
    </xdr:to>
    <xdr:sp macro="" textlink="">
      <xdr:nvSpPr>
        <xdr:cNvPr id="297" name="フローチャート: 判断 296">
          <a:extLst>
            <a:ext uri="{FF2B5EF4-FFF2-40B4-BE49-F238E27FC236}">
              <a16:creationId xmlns:a16="http://schemas.microsoft.com/office/drawing/2014/main" id="{037532D1-9FB9-4FF3-B73C-08E980045926}"/>
            </a:ext>
          </a:extLst>
        </xdr:cNvPr>
        <xdr:cNvSpPr/>
      </xdr:nvSpPr>
      <xdr:spPr>
        <a:xfrm>
          <a:off x="1739900" y="134762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80</xdr:row>
      <xdr:rowOff>46737</xdr:rowOff>
    </xdr:from>
    <xdr:to>
      <xdr:col>6</xdr:col>
      <xdr:colOff>38100</xdr:colOff>
      <xdr:row>80</xdr:row>
      <xdr:rowOff>148337</xdr:rowOff>
    </xdr:to>
    <xdr:sp macro="" textlink="">
      <xdr:nvSpPr>
        <xdr:cNvPr id="298" name="フローチャート: 判断 297">
          <a:extLst>
            <a:ext uri="{FF2B5EF4-FFF2-40B4-BE49-F238E27FC236}">
              <a16:creationId xmlns:a16="http://schemas.microsoft.com/office/drawing/2014/main" id="{113232E7-B1C6-496E-A496-641290A52D79}"/>
            </a:ext>
          </a:extLst>
        </xdr:cNvPr>
        <xdr:cNvSpPr/>
      </xdr:nvSpPr>
      <xdr:spPr>
        <a:xfrm>
          <a:off x="965200" y="1345793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DF5F4107-1B1A-4BA7-95EE-8907B5579387}"/>
            </a:ext>
          </a:extLst>
        </xdr:cNvPr>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1082A9C2-A542-47E6-A019-130302E7C9FB}"/>
            </a:ext>
          </a:extLst>
        </xdr:cNvPr>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D8268DDB-29C4-4CFC-8FFD-59F790A5D0BD}"/>
            </a:ext>
          </a:extLst>
        </xdr:cNvPr>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5E214333-D535-4FBD-9CAD-FCB965366C73}"/>
            </a:ext>
          </a:extLst>
        </xdr:cNvPr>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7A912954-33C8-49EC-80C3-7D0536CE4D80}"/>
            </a:ext>
          </a:extLst>
        </xdr:cNvPr>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156463</xdr:rowOff>
    </xdr:from>
    <xdr:to>
      <xdr:col>24</xdr:col>
      <xdr:colOff>114300</xdr:colOff>
      <xdr:row>83</xdr:row>
      <xdr:rowOff>86613</xdr:rowOff>
    </xdr:to>
    <xdr:sp macro="" textlink="">
      <xdr:nvSpPr>
        <xdr:cNvPr id="304" name="楕円 303">
          <a:extLst>
            <a:ext uri="{FF2B5EF4-FFF2-40B4-BE49-F238E27FC236}">
              <a16:creationId xmlns:a16="http://schemas.microsoft.com/office/drawing/2014/main" id="{A5B378D0-D41B-4A57-AA3E-D4F6EDDB34C9}"/>
            </a:ext>
          </a:extLst>
        </xdr:cNvPr>
        <xdr:cNvSpPr/>
      </xdr:nvSpPr>
      <xdr:spPr>
        <a:xfrm>
          <a:off x="4036060" y="1390294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134890</xdr:rowOff>
    </xdr:from>
    <xdr:ext cx="405111" cy="259045"/>
    <xdr:sp macro="" textlink="">
      <xdr:nvSpPr>
        <xdr:cNvPr id="305" name="【福祉施設】&#10;有形固定資産減価償却率該当値テキスト">
          <a:extLst>
            <a:ext uri="{FF2B5EF4-FFF2-40B4-BE49-F238E27FC236}">
              <a16:creationId xmlns:a16="http://schemas.microsoft.com/office/drawing/2014/main" id="{7D3F01FF-2928-4FBC-AEFF-EFF77B1643D6}"/>
            </a:ext>
          </a:extLst>
        </xdr:cNvPr>
        <xdr:cNvSpPr txBox="1"/>
      </xdr:nvSpPr>
      <xdr:spPr>
        <a:xfrm>
          <a:off x="4124960" y="138813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30735</xdr:rowOff>
    </xdr:from>
    <xdr:to>
      <xdr:col>20</xdr:col>
      <xdr:colOff>38100</xdr:colOff>
      <xdr:row>83</xdr:row>
      <xdr:rowOff>132335</xdr:rowOff>
    </xdr:to>
    <xdr:sp macro="" textlink="">
      <xdr:nvSpPr>
        <xdr:cNvPr id="306" name="楕円 305">
          <a:extLst>
            <a:ext uri="{FF2B5EF4-FFF2-40B4-BE49-F238E27FC236}">
              <a16:creationId xmlns:a16="http://schemas.microsoft.com/office/drawing/2014/main" id="{B49E6C7E-A7C9-432A-9499-FAC054A58B7B}"/>
            </a:ext>
          </a:extLst>
        </xdr:cNvPr>
        <xdr:cNvSpPr/>
      </xdr:nvSpPr>
      <xdr:spPr>
        <a:xfrm>
          <a:off x="3312160" y="1394485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35813</xdr:rowOff>
    </xdr:from>
    <xdr:to>
      <xdr:col>24</xdr:col>
      <xdr:colOff>63500</xdr:colOff>
      <xdr:row>83</xdr:row>
      <xdr:rowOff>81535</xdr:rowOff>
    </xdr:to>
    <xdr:cxnSp macro="">
      <xdr:nvCxnSpPr>
        <xdr:cNvPr id="307" name="直線コネクタ 306">
          <a:extLst>
            <a:ext uri="{FF2B5EF4-FFF2-40B4-BE49-F238E27FC236}">
              <a16:creationId xmlns:a16="http://schemas.microsoft.com/office/drawing/2014/main" id="{43A8A756-EAFA-48AE-8AF1-B56232F0192D}"/>
            </a:ext>
          </a:extLst>
        </xdr:cNvPr>
        <xdr:cNvCxnSpPr/>
      </xdr:nvCxnSpPr>
      <xdr:spPr>
        <a:xfrm flipV="1">
          <a:off x="3355340" y="13949933"/>
          <a:ext cx="731520" cy="45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1015</xdr:rowOff>
    </xdr:from>
    <xdr:to>
      <xdr:col>15</xdr:col>
      <xdr:colOff>101600</xdr:colOff>
      <xdr:row>83</xdr:row>
      <xdr:rowOff>102615</xdr:rowOff>
    </xdr:to>
    <xdr:sp macro="" textlink="">
      <xdr:nvSpPr>
        <xdr:cNvPr id="308" name="楕円 307">
          <a:extLst>
            <a:ext uri="{FF2B5EF4-FFF2-40B4-BE49-F238E27FC236}">
              <a16:creationId xmlns:a16="http://schemas.microsoft.com/office/drawing/2014/main" id="{C768E5A0-3AE4-41FE-A547-08871BAE40A7}"/>
            </a:ext>
          </a:extLst>
        </xdr:cNvPr>
        <xdr:cNvSpPr/>
      </xdr:nvSpPr>
      <xdr:spPr>
        <a:xfrm>
          <a:off x="2514600" y="13915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51815</xdr:rowOff>
    </xdr:from>
    <xdr:to>
      <xdr:col>19</xdr:col>
      <xdr:colOff>177800</xdr:colOff>
      <xdr:row>83</xdr:row>
      <xdr:rowOff>81535</xdr:rowOff>
    </xdr:to>
    <xdr:cxnSp macro="">
      <xdr:nvCxnSpPr>
        <xdr:cNvPr id="309" name="直線コネクタ 308">
          <a:extLst>
            <a:ext uri="{FF2B5EF4-FFF2-40B4-BE49-F238E27FC236}">
              <a16:creationId xmlns:a16="http://schemas.microsoft.com/office/drawing/2014/main" id="{98CF62F5-96AB-4749-A940-F87825A658F0}"/>
            </a:ext>
          </a:extLst>
        </xdr:cNvPr>
        <xdr:cNvCxnSpPr/>
      </xdr:nvCxnSpPr>
      <xdr:spPr>
        <a:xfrm>
          <a:off x="2565400" y="13965935"/>
          <a:ext cx="789940" cy="29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142748</xdr:rowOff>
    </xdr:from>
    <xdr:to>
      <xdr:col>10</xdr:col>
      <xdr:colOff>165100</xdr:colOff>
      <xdr:row>83</xdr:row>
      <xdr:rowOff>72898</xdr:rowOff>
    </xdr:to>
    <xdr:sp macro="" textlink="">
      <xdr:nvSpPr>
        <xdr:cNvPr id="310" name="楕円 309">
          <a:extLst>
            <a:ext uri="{FF2B5EF4-FFF2-40B4-BE49-F238E27FC236}">
              <a16:creationId xmlns:a16="http://schemas.microsoft.com/office/drawing/2014/main" id="{356B9C76-9C3D-4190-9E09-6CF11C9B3D53}"/>
            </a:ext>
          </a:extLst>
        </xdr:cNvPr>
        <xdr:cNvSpPr/>
      </xdr:nvSpPr>
      <xdr:spPr>
        <a:xfrm>
          <a:off x="1739900" y="1388922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22098</xdr:rowOff>
    </xdr:from>
    <xdr:to>
      <xdr:col>15</xdr:col>
      <xdr:colOff>50800</xdr:colOff>
      <xdr:row>83</xdr:row>
      <xdr:rowOff>51815</xdr:rowOff>
    </xdr:to>
    <xdr:cxnSp macro="">
      <xdr:nvCxnSpPr>
        <xdr:cNvPr id="311" name="直線コネクタ 310">
          <a:extLst>
            <a:ext uri="{FF2B5EF4-FFF2-40B4-BE49-F238E27FC236}">
              <a16:creationId xmlns:a16="http://schemas.microsoft.com/office/drawing/2014/main" id="{E3830D7F-67FE-4548-807A-EDACC4A01208}"/>
            </a:ext>
          </a:extLst>
        </xdr:cNvPr>
        <xdr:cNvCxnSpPr/>
      </xdr:nvCxnSpPr>
      <xdr:spPr>
        <a:xfrm>
          <a:off x="1790700" y="13936218"/>
          <a:ext cx="774700" cy="29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115315</xdr:rowOff>
    </xdr:from>
    <xdr:to>
      <xdr:col>6</xdr:col>
      <xdr:colOff>38100</xdr:colOff>
      <xdr:row>83</xdr:row>
      <xdr:rowOff>45465</xdr:rowOff>
    </xdr:to>
    <xdr:sp macro="" textlink="">
      <xdr:nvSpPr>
        <xdr:cNvPr id="312" name="楕円 311">
          <a:extLst>
            <a:ext uri="{FF2B5EF4-FFF2-40B4-BE49-F238E27FC236}">
              <a16:creationId xmlns:a16="http://schemas.microsoft.com/office/drawing/2014/main" id="{D925E908-AFFB-46C1-916C-AC13202C1244}"/>
            </a:ext>
          </a:extLst>
        </xdr:cNvPr>
        <xdr:cNvSpPr/>
      </xdr:nvSpPr>
      <xdr:spPr>
        <a:xfrm>
          <a:off x="965200" y="1386179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166115</xdr:rowOff>
    </xdr:from>
    <xdr:to>
      <xdr:col>10</xdr:col>
      <xdr:colOff>114300</xdr:colOff>
      <xdr:row>83</xdr:row>
      <xdr:rowOff>22098</xdr:rowOff>
    </xdr:to>
    <xdr:cxnSp macro="">
      <xdr:nvCxnSpPr>
        <xdr:cNvPr id="313" name="直線コネクタ 312">
          <a:extLst>
            <a:ext uri="{FF2B5EF4-FFF2-40B4-BE49-F238E27FC236}">
              <a16:creationId xmlns:a16="http://schemas.microsoft.com/office/drawing/2014/main" id="{E9146D18-7DB7-4AC8-9CEB-C9C94D883247}"/>
            </a:ext>
          </a:extLst>
        </xdr:cNvPr>
        <xdr:cNvCxnSpPr/>
      </xdr:nvCxnSpPr>
      <xdr:spPr>
        <a:xfrm>
          <a:off x="1008380" y="13912595"/>
          <a:ext cx="782320" cy="23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79</xdr:row>
      <xdr:rowOff>43705</xdr:rowOff>
    </xdr:from>
    <xdr:ext cx="405111" cy="259045"/>
    <xdr:sp macro="" textlink="">
      <xdr:nvSpPr>
        <xdr:cNvPr id="314" name="n_1aveValue【福祉施設】&#10;有形固定資産減価償却率">
          <a:extLst>
            <a:ext uri="{FF2B5EF4-FFF2-40B4-BE49-F238E27FC236}">
              <a16:creationId xmlns:a16="http://schemas.microsoft.com/office/drawing/2014/main" id="{AD07BDD6-BBB6-4FD9-88CC-C674EC64EC89}"/>
            </a:ext>
          </a:extLst>
        </xdr:cNvPr>
        <xdr:cNvSpPr txBox="1"/>
      </xdr:nvSpPr>
      <xdr:spPr>
        <a:xfrm>
          <a:off x="3170564" y="132872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43705</xdr:rowOff>
    </xdr:from>
    <xdr:ext cx="405111" cy="259045"/>
    <xdr:sp macro="" textlink="">
      <xdr:nvSpPr>
        <xdr:cNvPr id="315" name="n_2aveValue【福祉施設】&#10;有形固定資産減価償却率">
          <a:extLst>
            <a:ext uri="{FF2B5EF4-FFF2-40B4-BE49-F238E27FC236}">
              <a16:creationId xmlns:a16="http://schemas.microsoft.com/office/drawing/2014/main" id="{ADEB8DFD-6061-4C18-8466-0E94BED9455E}"/>
            </a:ext>
          </a:extLst>
        </xdr:cNvPr>
        <xdr:cNvSpPr txBox="1"/>
      </xdr:nvSpPr>
      <xdr:spPr>
        <a:xfrm>
          <a:off x="2385704" y="132872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11701</xdr:rowOff>
    </xdr:from>
    <xdr:ext cx="405111" cy="259045"/>
    <xdr:sp macro="" textlink="">
      <xdr:nvSpPr>
        <xdr:cNvPr id="316" name="n_3aveValue【福祉施設】&#10;有形固定資産減価償却率">
          <a:extLst>
            <a:ext uri="{FF2B5EF4-FFF2-40B4-BE49-F238E27FC236}">
              <a16:creationId xmlns:a16="http://schemas.microsoft.com/office/drawing/2014/main" id="{1B1E82B9-6F1F-4AB8-8F20-6778A2D39A0D}"/>
            </a:ext>
          </a:extLst>
        </xdr:cNvPr>
        <xdr:cNvSpPr txBox="1"/>
      </xdr:nvSpPr>
      <xdr:spPr>
        <a:xfrm>
          <a:off x="1611004" y="132552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78</xdr:row>
      <xdr:rowOff>164864</xdr:rowOff>
    </xdr:from>
    <xdr:ext cx="405111" cy="259045"/>
    <xdr:sp macro="" textlink="">
      <xdr:nvSpPr>
        <xdr:cNvPr id="317" name="n_4aveValue【福祉施設】&#10;有形固定資産減価償却率">
          <a:extLst>
            <a:ext uri="{FF2B5EF4-FFF2-40B4-BE49-F238E27FC236}">
              <a16:creationId xmlns:a16="http://schemas.microsoft.com/office/drawing/2014/main" id="{D6406124-8849-40AB-A2BD-EA9128899920}"/>
            </a:ext>
          </a:extLst>
        </xdr:cNvPr>
        <xdr:cNvSpPr txBox="1"/>
      </xdr:nvSpPr>
      <xdr:spPr>
        <a:xfrm>
          <a:off x="836304" y="132407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123462</xdr:rowOff>
    </xdr:from>
    <xdr:ext cx="405111" cy="259045"/>
    <xdr:sp macro="" textlink="">
      <xdr:nvSpPr>
        <xdr:cNvPr id="318" name="n_1mainValue【福祉施設】&#10;有形固定資産減価償却率">
          <a:extLst>
            <a:ext uri="{FF2B5EF4-FFF2-40B4-BE49-F238E27FC236}">
              <a16:creationId xmlns:a16="http://schemas.microsoft.com/office/drawing/2014/main" id="{82AB79BB-C641-4565-BB4E-4507ABEB5D00}"/>
            </a:ext>
          </a:extLst>
        </xdr:cNvPr>
        <xdr:cNvSpPr txBox="1"/>
      </xdr:nvSpPr>
      <xdr:spPr>
        <a:xfrm>
          <a:off x="3170564" y="14037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93742</xdr:rowOff>
    </xdr:from>
    <xdr:ext cx="405111" cy="259045"/>
    <xdr:sp macro="" textlink="">
      <xdr:nvSpPr>
        <xdr:cNvPr id="319" name="n_2mainValue【福祉施設】&#10;有形固定資産減価償却率">
          <a:extLst>
            <a:ext uri="{FF2B5EF4-FFF2-40B4-BE49-F238E27FC236}">
              <a16:creationId xmlns:a16="http://schemas.microsoft.com/office/drawing/2014/main" id="{3C8C0FC2-089C-41CD-867A-D372AB350428}"/>
            </a:ext>
          </a:extLst>
        </xdr:cNvPr>
        <xdr:cNvSpPr txBox="1"/>
      </xdr:nvSpPr>
      <xdr:spPr>
        <a:xfrm>
          <a:off x="2385704" y="14007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64025</xdr:rowOff>
    </xdr:from>
    <xdr:ext cx="405111" cy="259045"/>
    <xdr:sp macro="" textlink="">
      <xdr:nvSpPr>
        <xdr:cNvPr id="320" name="n_3mainValue【福祉施設】&#10;有形固定資産減価償却率">
          <a:extLst>
            <a:ext uri="{FF2B5EF4-FFF2-40B4-BE49-F238E27FC236}">
              <a16:creationId xmlns:a16="http://schemas.microsoft.com/office/drawing/2014/main" id="{337475CD-F9AE-4698-A9DF-FB55261830B0}"/>
            </a:ext>
          </a:extLst>
        </xdr:cNvPr>
        <xdr:cNvSpPr txBox="1"/>
      </xdr:nvSpPr>
      <xdr:spPr>
        <a:xfrm>
          <a:off x="1611004" y="139781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36592</xdr:rowOff>
    </xdr:from>
    <xdr:ext cx="405111" cy="259045"/>
    <xdr:sp macro="" textlink="">
      <xdr:nvSpPr>
        <xdr:cNvPr id="321" name="n_4mainValue【福祉施設】&#10;有形固定資産減価償却率">
          <a:extLst>
            <a:ext uri="{FF2B5EF4-FFF2-40B4-BE49-F238E27FC236}">
              <a16:creationId xmlns:a16="http://schemas.microsoft.com/office/drawing/2014/main" id="{76A4B96F-837E-4B4D-A55C-82633BFA754F}"/>
            </a:ext>
          </a:extLst>
        </xdr:cNvPr>
        <xdr:cNvSpPr txBox="1"/>
      </xdr:nvSpPr>
      <xdr:spPr>
        <a:xfrm>
          <a:off x="836304" y="139507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148CD684-9738-4260-9FD7-F80F80BDC102}"/>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DF0369E2-920C-4E6E-8604-744BD751EFD5}"/>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108D8751-69F0-4EE9-8895-76DA43838C66}"/>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BBCA1883-50D5-414E-A8E3-80923A1BEA81}"/>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7A8A7639-C06A-41AC-B7C3-D19FF7106400}"/>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F0751306-9F16-4C0C-9001-33A6CD3054D2}"/>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0327D8D3-2C5C-4851-88A0-5C6F9532818A}"/>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CA4717D4-9715-498A-A12E-6DEC9C571AC1}"/>
            </a:ext>
          </a:extLst>
        </xdr:cNvPr>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8DC4845F-934C-45CC-A183-A20E0A64753E}"/>
            </a:ext>
          </a:extLst>
        </xdr:cNvPr>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A16F6AC9-7755-477B-ABCB-4F92F514D34D}"/>
            </a:ext>
          </a:extLst>
        </xdr:cNvPr>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2" name="直線コネクタ 331">
          <a:extLst>
            <a:ext uri="{FF2B5EF4-FFF2-40B4-BE49-F238E27FC236}">
              <a16:creationId xmlns:a16="http://schemas.microsoft.com/office/drawing/2014/main" id="{F4843B59-657A-47EA-A693-8AE2FCC79F65}"/>
            </a:ext>
          </a:extLst>
        </xdr:cNvPr>
        <xdr:cNvCxnSpPr/>
      </xdr:nvCxnSpPr>
      <xdr:spPr>
        <a:xfrm>
          <a:off x="5826760" y="14585769"/>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3" name="テキスト ボックス 332">
          <a:extLst>
            <a:ext uri="{FF2B5EF4-FFF2-40B4-BE49-F238E27FC236}">
              <a16:creationId xmlns:a16="http://schemas.microsoft.com/office/drawing/2014/main" id="{FA100C90-F052-47C7-AAC4-CDC9A27EBAFD}"/>
            </a:ext>
          </a:extLst>
        </xdr:cNvPr>
        <xdr:cNvSpPr txBox="1"/>
      </xdr:nvSpPr>
      <xdr:spPr>
        <a:xfrm>
          <a:off x="540530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4" name="直線コネクタ 333">
          <a:extLst>
            <a:ext uri="{FF2B5EF4-FFF2-40B4-BE49-F238E27FC236}">
              <a16:creationId xmlns:a16="http://schemas.microsoft.com/office/drawing/2014/main" id="{0E55AABB-8540-4D62-A4A6-4D1BB2AB7D5F}"/>
            </a:ext>
          </a:extLst>
        </xdr:cNvPr>
        <xdr:cNvCxnSpPr/>
      </xdr:nvCxnSpPr>
      <xdr:spPr>
        <a:xfrm>
          <a:off x="5826760" y="1426300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5" name="テキスト ボックス 334">
          <a:extLst>
            <a:ext uri="{FF2B5EF4-FFF2-40B4-BE49-F238E27FC236}">
              <a16:creationId xmlns:a16="http://schemas.microsoft.com/office/drawing/2014/main" id="{75A880C8-45F6-45E3-AD6C-25209B9D4D3C}"/>
            </a:ext>
          </a:extLst>
        </xdr:cNvPr>
        <xdr:cNvSpPr txBox="1"/>
      </xdr:nvSpPr>
      <xdr:spPr>
        <a:xfrm>
          <a:off x="5405301" y="1412459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6" name="直線コネクタ 335">
          <a:extLst>
            <a:ext uri="{FF2B5EF4-FFF2-40B4-BE49-F238E27FC236}">
              <a16:creationId xmlns:a16="http://schemas.microsoft.com/office/drawing/2014/main" id="{111910C5-7573-4859-A3C1-60129D3E3A4C}"/>
            </a:ext>
          </a:extLst>
        </xdr:cNvPr>
        <xdr:cNvCxnSpPr/>
      </xdr:nvCxnSpPr>
      <xdr:spPr>
        <a:xfrm>
          <a:off x="5826760" y="13944056"/>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7" name="テキスト ボックス 336">
          <a:extLst>
            <a:ext uri="{FF2B5EF4-FFF2-40B4-BE49-F238E27FC236}">
              <a16:creationId xmlns:a16="http://schemas.microsoft.com/office/drawing/2014/main" id="{128D6A50-CA97-40D6-BDEB-28AAFE3E603F}"/>
            </a:ext>
          </a:extLst>
        </xdr:cNvPr>
        <xdr:cNvSpPr txBox="1"/>
      </xdr:nvSpPr>
      <xdr:spPr>
        <a:xfrm>
          <a:off x="5405301" y="138056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8" name="直線コネクタ 337">
          <a:extLst>
            <a:ext uri="{FF2B5EF4-FFF2-40B4-BE49-F238E27FC236}">
              <a16:creationId xmlns:a16="http://schemas.microsoft.com/office/drawing/2014/main" id="{421F25E4-1989-4143-8F69-062B6C6F91A8}"/>
            </a:ext>
          </a:extLst>
        </xdr:cNvPr>
        <xdr:cNvCxnSpPr/>
      </xdr:nvCxnSpPr>
      <xdr:spPr>
        <a:xfrm>
          <a:off x="5826760" y="13625104"/>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39" name="テキスト ボックス 338">
          <a:extLst>
            <a:ext uri="{FF2B5EF4-FFF2-40B4-BE49-F238E27FC236}">
              <a16:creationId xmlns:a16="http://schemas.microsoft.com/office/drawing/2014/main" id="{2F88692E-B917-4D33-A416-F262CEA75955}"/>
            </a:ext>
          </a:extLst>
        </xdr:cNvPr>
        <xdr:cNvSpPr txBox="1"/>
      </xdr:nvSpPr>
      <xdr:spPr>
        <a:xfrm>
          <a:off x="5405301" y="134866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40" name="直線コネクタ 339">
          <a:extLst>
            <a:ext uri="{FF2B5EF4-FFF2-40B4-BE49-F238E27FC236}">
              <a16:creationId xmlns:a16="http://schemas.microsoft.com/office/drawing/2014/main" id="{D539DDCD-41EA-4E3B-A496-C8B77369E0C4}"/>
            </a:ext>
          </a:extLst>
        </xdr:cNvPr>
        <xdr:cNvCxnSpPr/>
      </xdr:nvCxnSpPr>
      <xdr:spPr>
        <a:xfrm>
          <a:off x="5826760" y="1330615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41" name="テキスト ボックス 340">
          <a:extLst>
            <a:ext uri="{FF2B5EF4-FFF2-40B4-BE49-F238E27FC236}">
              <a16:creationId xmlns:a16="http://schemas.microsoft.com/office/drawing/2014/main" id="{69BB2907-1D45-4AD6-AA3B-9D9187D48C37}"/>
            </a:ext>
          </a:extLst>
        </xdr:cNvPr>
        <xdr:cNvSpPr txBox="1"/>
      </xdr:nvSpPr>
      <xdr:spPr>
        <a:xfrm>
          <a:off x="5405301" y="1316774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2" name="直線コネクタ 341">
          <a:extLst>
            <a:ext uri="{FF2B5EF4-FFF2-40B4-BE49-F238E27FC236}">
              <a16:creationId xmlns:a16="http://schemas.microsoft.com/office/drawing/2014/main" id="{9BB7D80F-63C7-468B-979F-B12CDD1B93FC}"/>
            </a:ext>
          </a:extLst>
        </xdr:cNvPr>
        <xdr:cNvCxnSpPr/>
      </xdr:nvCxnSpPr>
      <xdr:spPr>
        <a:xfrm>
          <a:off x="5826760" y="12987201"/>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43" name="テキスト ボックス 342">
          <a:extLst>
            <a:ext uri="{FF2B5EF4-FFF2-40B4-BE49-F238E27FC236}">
              <a16:creationId xmlns:a16="http://schemas.microsoft.com/office/drawing/2014/main" id="{B4E4FD20-F160-4C3A-8C4F-DDB55DCC1455}"/>
            </a:ext>
          </a:extLst>
        </xdr:cNvPr>
        <xdr:cNvSpPr txBox="1"/>
      </xdr:nvSpPr>
      <xdr:spPr>
        <a:xfrm>
          <a:off x="5405301" y="1284878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4" name="直線コネクタ 343">
          <a:extLst>
            <a:ext uri="{FF2B5EF4-FFF2-40B4-BE49-F238E27FC236}">
              <a16:creationId xmlns:a16="http://schemas.microsoft.com/office/drawing/2014/main" id="{C2BBCDEC-83FC-402E-AA52-CAFFD6DB840C}"/>
            </a:ext>
          </a:extLst>
        </xdr:cNvPr>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5" name="テキスト ボックス 344">
          <a:extLst>
            <a:ext uri="{FF2B5EF4-FFF2-40B4-BE49-F238E27FC236}">
              <a16:creationId xmlns:a16="http://schemas.microsoft.com/office/drawing/2014/main" id="{4C8F25F9-812B-4D45-B5E7-137BFB1CFC5A}"/>
            </a:ext>
          </a:extLst>
        </xdr:cNvPr>
        <xdr:cNvSpPr txBox="1"/>
      </xdr:nvSpPr>
      <xdr:spPr>
        <a:xfrm>
          <a:off x="540530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6" name="【福祉施設】&#10;一人当たり面積グラフ枠">
          <a:extLst>
            <a:ext uri="{FF2B5EF4-FFF2-40B4-BE49-F238E27FC236}">
              <a16:creationId xmlns:a16="http://schemas.microsoft.com/office/drawing/2014/main" id="{61BFACE3-B9BC-4951-A1B8-69222F41D5BE}"/>
            </a:ext>
          </a:extLst>
        </xdr:cNvPr>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59871</xdr:rowOff>
    </xdr:from>
    <xdr:to>
      <xdr:col>54</xdr:col>
      <xdr:colOff>189865</xdr:colOff>
      <xdr:row>86</xdr:row>
      <xdr:rowOff>114300</xdr:rowOff>
    </xdr:to>
    <xdr:cxnSp macro="">
      <xdr:nvCxnSpPr>
        <xdr:cNvPr id="347" name="直線コネクタ 346">
          <a:extLst>
            <a:ext uri="{FF2B5EF4-FFF2-40B4-BE49-F238E27FC236}">
              <a16:creationId xmlns:a16="http://schemas.microsoft.com/office/drawing/2014/main" id="{FD354730-D4DA-44A3-B4E7-FAEC13E7CDA3}"/>
            </a:ext>
          </a:extLst>
        </xdr:cNvPr>
        <xdr:cNvCxnSpPr/>
      </xdr:nvCxnSpPr>
      <xdr:spPr>
        <a:xfrm flipV="1">
          <a:off x="9219565" y="13135791"/>
          <a:ext cx="0" cy="13955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118127</xdr:rowOff>
    </xdr:from>
    <xdr:ext cx="469744" cy="259045"/>
    <xdr:sp macro="" textlink="">
      <xdr:nvSpPr>
        <xdr:cNvPr id="348" name="【福祉施設】&#10;一人当たり面積最小値テキスト">
          <a:extLst>
            <a:ext uri="{FF2B5EF4-FFF2-40B4-BE49-F238E27FC236}">
              <a16:creationId xmlns:a16="http://schemas.microsoft.com/office/drawing/2014/main" id="{1EB64220-BD3F-4C85-AB1F-C4B8594880CA}"/>
            </a:ext>
          </a:extLst>
        </xdr:cNvPr>
        <xdr:cNvSpPr txBox="1"/>
      </xdr:nvSpPr>
      <xdr:spPr>
        <a:xfrm>
          <a:off x="9258300" y="14535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114300</xdr:rowOff>
    </xdr:from>
    <xdr:to>
      <xdr:col>55</xdr:col>
      <xdr:colOff>88900</xdr:colOff>
      <xdr:row>86</xdr:row>
      <xdr:rowOff>114300</xdr:rowOff>
    </xdr:to>
    <xdr:cxnSp macro="">
      <xdr:nvCxnSpPr>
        <xdr:cNvPr id="349" name="直線コネクタ 348">
          <a:extLst>
            <a:ext uri="{FF2B5EF4-FFF2-40B4-BE49-F238E27FC236}">
              <a16:creationId xmlns:a16="http://schemas.microsoft.com/office/drawing/2014/main" id="{A8574B83-8F61-4C85-9852-D0A2CA4A5F23}"/>
            </a:ext>
          </a:extLst>
        </xdr:cNvPr>
        <xdr:cNvCxnSpPr/>
      </xdr:nvCxnSpPr>
      <xdr:spPr>
        <a:xfrm>
          <a:off x="9154160" y="145313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6548</xdr:rowOff>
    </xdr:from>
    <xdr:ext cx="469744" cy="259045"/>
    <xdr:sp macro="" textlink="">
      <xdr:nvSpPr>
        <xdr:cNvPr id="350" name="【福祉施設】&#10;一人当たり面積最大値テキスト">
          <a:extLst>
            <a:ext uri="{FF2B5EF4-FFF2-40B4-BE49-F238E27FC236}">
              <a16:creationId xmlns:a16="http://schemas.microsoft.com/office/drawing/2014/main" id="{9BAD184E-0E69-433D-A925-68A4A4BDFCEA}"/>
            </a:ext>
          </a:extLst>
        </xdr:cNvPr>
        <xdr:cNvSpPr txBox="1"/>
      </xdr:nvSpPr>
      <xdr:spPr>
        <a:xfrm>
          <a:off x="9258300" y="129148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59871</xdr:rowOff>
    </xdr:from>
    <xdr:to>
      <xdr:col>55</xdr:col>
      <xdr:colOff>88900</xdr:colOff>
      <xdr:row>78</xdr:row>
      <xdr:rowOff>59871</xdr:rowOff>
    </xdr:to>
    <xdr:cxnSp macro="">
      <xdr:nvCxnSpPr>
        <xdr:cNvPr id="351" name="直線コネクタ 350">
          <a:extLst>
            <a:ext uri="{FF2B5EF4-FFF2-40B4-BE49-F238E27FC236}">
              <a16:creationId xmlns:a16="http://schemas.microsoft.com/office/drawing/2014/main" id="{2DB834E7-BEE3-44C1-8E7A-6313310227EA}"/>
            </a:ext>
          </a:extLst>
        </xdr:cNvPr>
        <xdr:cNvCxnSpPr/>
      </xdr:nvCxnSpPr>
      <xdr:spPr>
        <a:xfrm>
          <a:off x="9154160" y="1313579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67327</xdr:rowOff>
    </xdr:from>
    <xdr:ext cx="469744" cy="259045"/>
    <xdr:sp macro="" textlink="">
      <xdr:nvSpPr>
        <xdr:cNvPr id="352" name="【福祉施設】&#10;一人当たり面積平均値テキスト">
          <a:extLst>
            <a:ext uri="{FF2B5EF4-FFF2-40B4-BE49-F238E27FC236}">
              <a16:creationId xmlns:a16="http://schemas.microsoft.com/office/drawing/2014/main" id="{8EBB9011-ACDC-4832-8D3A-3F01DC66B6A3}"/>
            </a:ext>
          </a:extLst>
        </xdr:cNvPr>
        <xdr:cNvSpPr txBox="1"/>
      </xdr:nvSpPr>
      <xdr:spPr>
        <a:xfrm>
          <a:off x="9258300" y="138138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44450</xdr:rowOff>
    </xdr:from>
    <xdr:to>
      <xdr:col>55</xdr:col>
      <xdr:colOff>50800</xdr:colOff>
      <xdr:row>83</xdr:row>
      <xdr:rowOff>146050</xdr:rowOff>
    </xdr:to>
    <xdr:sp macro="" textlink="">
      <xdr:nvSpPr>
        <xdr:cNvPr id="353" name="フローチャート: 判断 352">
          <a:extLst>
            <a:ext uri="{FF2B5EF4-FFF2-40B4-BE49-F238E27FC236}">
              <a16:creationId xmlns:a16="http://schemas.microsoft.com/office/drawing/2014/main" id="{901BC8A4-663F-4842-95EC-BE01D266A34F}"/>
            </a:ext>
          </a:extLst>
        </xdr:cNvPr>
        <xdr:cNvSpPr/>
      </xdr:nvSpPr>
      <xdr:spPr>
        <a:xfrm>
          <a:off x="9192260" y="1395857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77107</xdr:rowOff>
    </xdr:from>
    <xdr:to>
      <xdr:col>50</xdr:col>
      <xdr:colOff>165100</xdr:colOff>
      <xdr:row>84</xdr:row>
      <xdr:rowOff>7257</xdr:rowOff>
    </xdr:to>
    <xdr:sp macro="" textlink="">
      <xdr:nvSpPr>
        <xdr:cNvPr id="354" name="フローチャート: 判断 353">
          <a:extLst>
            <a:ext uri="{FF2B5EF4-FFF2-40B4-BE49-F238E27FC236}">
              <a16:creationId xmlns:a16="http://schemas.microsoft.com/office/drawing/2014/main" id="{DE832E53-F08D-4C02-A7A8-73D296FF05B2}"/>
            </a:ext>
          </a:extLst>
        </xdr:cNvPr>
        <xdr:cNvSpPr/>
      </xdr:nvSpPr>
      <xdr:spPr>
        <a:xfrm>
          <a:off x="8445500" y="1399122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77107</xdr:rowOff>
    </xdr:from>
    <xdr:to>
      <xdr:col>46</xdr:col>
      <xdr:colOff>38100</xdr:colOff>
      <xdr:row>84</xdr:row>
      <xdr:rowOff>7257</xdr:rowOff>
    </xdr:to>
    <xdr:sp macro="" textlink="">
      <xdr:nvSpPr>
        <xdr:cNvPr id="355" name="フローチャート: 判断 354">
          <a:extLst>
            <a:ext uri="{FF2B5EF4-FFF2-40B4-BE49-F238E27FC236}">
              <a16:creationId xmlns:a16="http://schemas.microsoft.com/office/drawing/2014/main" id="{AC0593E8-C2B2-46B9-8F2A-AF51424768DC}"/>
            </a:ext>
          </a:extLst>
        </xdr:cNvPr>
        <xdr:cNvSpPr/>
      </xdr:nvSpPr>
      <xdr:spPr>
        <a:xfrm>
          <a:off x="7670800" y="1399122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87993</xdr:rowOff>
    </xdr:from>
    <xdr:to>
      <xdr:col>41</xdr:col>
      <xdr:colOff>101600</xdr:colOff>
      <xdr:row>84</xdr:row>
      <xdr:rowOff>18143</xdr:rowOff>
    </xdr:to>
    <xdr:sp macro="" textlink="">
      <xdr:nvSpPr>
        <xdr:cNvPr id="356" name="フローチャート: 判断 355">
          <a:extLst>
            <a:ext uri="{FF2B5EF4-FFF2-40B4-BE49-F238E27FC236}">
              <a16:creationId xmlns:a16="http://schemas.microsoft.com/office/drawing/2014/main" id="{3AAFAD51-A408-49C6-ABE7-28000B27932E}"/>
            </a:ext>
          </a:extLst>
        </xdr:cNvPr>
        <xdr:cNvSpPr/>
      </xdr:nvSpPr>
      <xdr:spPr>
        <a:xfrm>
          <a:off x="6873240" y="1400211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66221</xdr:rowOff>
    </xdr:from>
    <xdr:to>
      <xdr:col>36</xdr:col>
      <xdr:colOff>165100</xdr:colOff>
      <xdr:row>83</xdr:row>
      <xdr:rowOff>167821</xdr:rowOff>
    </xdr:to>
    <xdr:sp macro="" textlink="">
      <xdr:nvSpPr>
        <xdr:cNvPr id="357" name="フローチャート: 判断 356">
          <a:extLst>
            <a:ext uri="{FF2B5EF4-FFF2-40B4-BE49-F238E27FC236}">
              <a16:creationId xmlns:a16="http://schemas.microsoft.com/office/drawing/2014/main" id="{A801D465-5A02-4317-BA84-3DA3841EDCE9}"/>
            </a:ext>
          </a:extLst>
        </xdr:cNvPr>
        <xdr:cNvSpPr/>
      </xdr:nvSpPr>
      <xdr:spPr>
        <a:xfrm>
          <a:off x="6098540" y="139803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0C439E3B-88B1-4DF1-88B2-D52D0C3F416C}"/>
            </a:ext>
          </a:extLst>
        </xdr:cNvPr>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06477E16-CF92-4855-A6BC-53E183D3AE30}"/>
            </a:ext>
          </a:extLst>
        </xdr:cNvPr>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F4EF2235-C1C6-499B-B8F4-3E3F875BBD46}"/>
            </a:ext>
          </a:extLst>
        </xdr:cNvPr>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194FE9F4-5B87-492E-95A9-815DBBDFEB51}"/>
            </a:ext>
          </a:extLst>
        </xdr:cNvPr>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3B3D0583-0FEE-4573-94BF-6FA77C4C1729}"/>
            </a:ext>
          </a:extLst>
        </xdr:cNvPr>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123371</xdr:rowOff>
    </xdr:from>
    <xdr:to>
      <xdr:col>55</xdr:col>
      <xdr:colOff>50800</xdr:colOff>
      <xdr:row>85</xdr:row>
      <xdr:rowOff>53521</xdr:rowOff>
    </xdr:to>
    <xdr:sp macro="" textlink="">
      <xdr:nvSpPr>
        <xdr:cNvPr id="363" name="楕円 362">
          <a:extLst>
            <a:ext uri="{FF2B5EF4-FFF2-40B4-BE49-F238E27FC236}">
              <a16:creationId xmlns:a16="http://schemas.microsoft.com/office/drawing/2014/main" id="{8A2823F5-FA4B-4F52-B6ED-B1E5C755EB89}"/>
            </a:ext>
          </a:extLst>
        </xdr:cNvPr>
        <xdr:cNvSpPr/>
      </xdr:nvSpPr>
      <xdr:spPr>
        <a:xfrm>
          <a:off x="9192260" y="1420513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101798</xdr:rowOff>
    </xdr:from>
    <xdr:ext cx="469744" cy="259045"/>
    <xdr:sp macro="" textlink="">
      <xdr:nvSpPr>
        <xdr:cNvPr id="364" name="【福祉施設】&#10;一人当たり面積該当値テキスト">
          <a:extLst>
            <a:ext uri="{FF2B5EF4-FFF2-40B4-BE49-F238E27FC236}">
              <a16:creationId xmlns:a16="http://schemas.microsoft.com/office/drawing/2014/main" id="{509B5D6A-A27E-4953-A311-1F0DAF54E8DA}"/>
            </a:ext>
          </a:extLst>
        </xdr:cNvPr>
        <xdr:cNvSpPr txBox="1"/>
      </xdr:nvSpPr>
      <xdr:spPr>
        <a:xfrm>
          <a:off x="9258300" y="141835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83</xdr:row>
      <xdr:rowOff>109764</xdr:rowOff>
    </xdr:from>
    <xdr:to>
      <xdr:col>50</xdr:col>
      <xdr:colOff>165100</xdr:colOff>
      <xdr:row>84</xdr:row>
      <xdr:rowOff>39914</xdr:rowOff>
    </xdr:to>
    <xdr:sp macro="" textlink="">
      <xdr:nvSpPr>
        <xdr:cNvPr id="365" name="楕円 364">
          <a:extLst>
            <a:ext uri="{FF2B5EF4-FFF2-40B4-BE49-F238E27FC236}">
              <a16:creationId xmlns:a16="http://schemas.microsoft.com/office/drawing/2014/main" id="{3191AD10-0F35-40CD-A792-851621AAFDC2}"/>
            </a:ext>
          </a:extLst>
        </xdr:cNvPr>
        <xdr:cNvSpPr/>
      </xdr:nvSpPr>
      <xdr:spPr>
        <a:xfrm>
          <a:off x="8445500" y="1402388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83</xdr:row>
      <xdr:rowOff>160564</xdr:rowOff>
    </xdr:from>
    <xdr:to>
      <xdr:col>55</xdr:col>
      <xdr:colOff>0</xdr:colOff>
      <xdr:row>85</xdr:row>
      <xdr:rowOff>2721</xdr:rowOff>
    </xdr:to>
    <xdr:cxnSp macro="">
      <xdr:nvCxnSpPr>
        <xdr:cNvPr id="366" name="直線コネクタ 365">
          <a:extLst>
            <a:ext uri="{FF2B5EF4-FFF2-40B4-BE49-F238E27FC236}">
              <a16:creationId xmlns:a16="http://schemas.microsoft.com/office/drawing/2014/main" id="{D3A50F2F-D2E6-47C9-B7C2-1D6365BEA43F}"/>
            </a:ext>
          </a:extLst>
        </xdr:cNvPr>
        <xdr:cNvCxnSpPr/>
      </xdr:nvCxnSpPr>
      <xdr:spPr>
        <a:xfrm>
          <a:off x="8496300" y="14074684"/>
          <a:ext cx="723900" cy="1774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109764</xdr:rowOff>
    </xdr:from>
    <xdr:to>
      <xdr:col>46</xdr:col>
      <xdr:colOff>38100</xdr:colOff>
      <xdr:row>84</xdr:row>
      <xdr:rowOff>39914</xdr:rowOff>
    </xdr:to>
    <xdr:sp macro="" textlink="">
      <xdr:nvSpPr>
        <xdr:cNvPr id="367" name="楕円 366">
          <a:extLst>
            <a:ext uri="{FF2B5EF4-FFF2-40B4-BE49-F238E27FC236}">
              <a16:creationId xmlns:a16="http://schemas.microsoft.com/office/drawing/2014/main" id="{7F6E329C-0CB2-47D4-9BB0-120470AF6056}"/>
            </a:ext>
          </a:extLst>
        </xdr:cNvPr>
        <xdr:cNvSpPr/>
      </xdr:nvSpPr>
      <xdr:spPr>
        <a:xfrm>
          <a:off x="7670800" y="1402388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83</xdr:row>
      <xdr:rowOff>160564</xdr:rowOff>
    </xdr:from>
    <xdr:to>
      <xdr:col>50</xdr:col>
      <xdr:colOff>114300</xdr:colOff>
      <xdr:row>83</xdr:row>
      <xdr:rowOff>160564</xdr:rowOff>
    </xdr:to>
    <xdr:cxnSp macro="">
      <xdr:nvCxnSpPr>
        <xdr:cNvPr id="368" name="直線コネクタ 367">
          <a:extLst>
            <a:ext uri="{FF2B5EF4-FFF2-40B4-BE49-F238E27FC236}">
              <a16:creationId xmlns:a16="http://schemas.microsoft.com/office/drawing/2014/main" id="{4AE1C735-B829-4C0A-B508-6E98D9090058}"/>
            </a:ext>
          </a:extLst>
        </xdr:cNvPr>
        <xdr:cNvCxnSpPr/>
      </xdr:nvCxnSpPr>
      <xdr:spPr>
        <a:xfrm>
          <a:off x="7713980" y="14074684"/>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83</xdr:row>
      <xdr:rowOff>109764</xdr:rowOff>
    </xdr:from>
    <xdr:to>
      <xdr:col>41</xdr:col>
      <xdr:colOff>101600</xdr:colOff>
      <xdr:row>84</xdr:row>
      <xdr:rowOff>39914</xdr:rowOff>
    </xdr:to>
    <xdr:sp macro="" textlink="">
      <xdr:nvSpPr>
        <xdr:cNvPr id="369" name="楕円 368">
          <a:extLst>
            <a:ext uri="{FF2B5EF4-FFF2-40B4-BE49-F238E27FC236}">
              <a16:creationId xmlns:a16="http://schemas.microsoft.com/office/drawing/2014/main" id="{2D51C259-B653-4C9B-AA86-C302521E7CA4}"/>
            </a:ext>
          </a:extLst>
        </xdr:cNvPr>
        <xdr:cNvSpPr/>
      </xdr:nvSpPr>
      <xdr:spPr>
        <a:xfrm>
          <a:off x="6873240" y="1402388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83</xdr:row>
      <xdr:rowOff>160564</xdr:rowOff>
    </xdr:from>
    <xdr:to>
      <xdr:col>45</xdr:col>
      <xdr:colOff>177800</xdr:colOff>
      <xdr:row>83</xdr:row>
      <xdr:rowOff>160564</xdr:rowOff>
    </xdr:to>
    <xdr:cxnSp macro="">
      <xdr:nvCxnSpPr>
        <xdr:cNvPr id="370" name="直線コネクタ 369">
          <a:extLst>
            <a:ext uri="{FF2B5EF4-FFF2-40B4-BE49-F238E27FC236}">
              <a16:creationId xmlns:a16="http://schemas.microsoft.com/office/drawing/2014/main" id="{5EB59740-6CA0-4CE2-BE70-AD20F4DB6A71}"/>
            </a:ext>
          </a:extLst>
        </xdr:cNvPr>
        <xdr:cNvCxnSpPr/>
      </xdr:nvCxnSpPr>
      <xdr:spPr>
        <a:xfrm>
          <a:off x="6924040" y="14074684"/>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83</xdr:row>
      <xdr:rowOff>109764</xdr:rowOff>
    </xdr:from>
    <xdr:to>
      <xdr:col>36</xdr:col>
      <xdr:colOff>165100</xdr:colOff>
      <xdr:row>84</xdr:row>
      <xdr:rowOff>39914</xdr:rowOff>
    </xdr:to>
    <xdr:sp macro="" textlink="">
      <xdr:nvSpPr>
        <xdr:cNvPr id="371" name="楕円 370">
          <a:extLst>
            <a:ext uri="{FF2B5EF4-FFF2-40B4-BE49-F238E27FC236}">
              <a16:creationId xmlns:a16="http://schemas.microsoft.com/office/drawing/2014/main" id="{E9DA5534-1BC0-4E82-BBBB-ECE699B17822}"/>
            </a:ext>
          </a:extLst>
        </xdr:cNvPr>
        <xdr:cNvSpPr/>
      </xdr:nvSpPr>
      <xdr:spPr>
        <a:xfrm>
          <a:off x="6098540" y="1402388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83</xdr:row>
      <xdr:rowOff>160564</xdr:rowOff>
    </xdr:from>
    <xdr:to>
      <xdr:col>41</xdr:col>
      <xdr:colOff>50800</xdr:colOff>
      <xdr:row>83</xdr:row>
      <xdr:rowOff>160564</xdr:rowOff>
    </xdr:to>
    <xdr:cxnSp macro="">
      <xdr:nvCxnSpPr>
        <xdr:cNvPr id="372" name="直線コネクタ 371">
          <a:extLst>
            <a:ext uri="{FF2B5EF4-FFF2-40B4-BE49-F238E27FC236}">
              <a16:creationId xmlns:a16="http://schemas.microsoft.com/office/drawing/2014/main" id="{013E52BD-693C-44FA-AE39-C292A5AB96F4}"/>
            </a:ext>
          </a:extLst>
        </xdr:cNvPr>
        <xdr:cNvCxnSpPr/>
      </xdr:nvCxnSpPr>
      <xdr:spPr>
        <a:xfrm>
          <a:off x="6149340" y="14074684"/>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23784</xdr:rowOff>
    </xdr:from>
    <xdr:ext cx="469744" cy="259045"/>
    <xdr:sp macro="" textlink="">
      <xdr:nvSpPr>
        <xdr:cNvPr id="373" name="n_1aveValue【福祉施設】&#10;一人当たり面積">
          <a:extLst>
            <a:ext uri="{FF2B5EF4-FFF2-40B4-BE49-F238E27FC236}">
              <a16:creationId xmlns:a16="http://schemas.microsoft.com/office/drawing/2014/main" id="{60DC11E2-E321-4F04-BA89-E9F14064E9B1}"/>
            </a:ext>
          </a:extLst>
        </xdr:cNvPr>
        <xdr:cNvSpPr txBox="1"/>
      </xdr:nvSpPr>
      <xdr:spPr>
        <a:xfrm>
          <a:off x="8271587" y="137702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23784</xdr:rowOff>
    </xdr:from>
    <xdr:ext cx="469744" cy="259045"/>
    <xdr:sp macro="" textlink="">
      <xdr:nvSpPr>
        <xdr:cNvPr id="374" name="n_2aveValue【福祉施設】&#10;一人当たり面積">
          <a:extLst>
            <a:ext uri="{FF2B5EF4-FFF2-40B4-BE49-F238E27FC236}">
              <a16:creationId xmlns:a16="http://schemas.microsoft.com/office/drawing/2014/main" id="{F0B7137C-DBFB-4395-8F9C-28CBC5BF39EF}"/>
            </a:ext>
          </a:extLst>
        </xdr:cNvPr>
        <xdr:cNvSpPr txBox="1"/>
      </xdr:nvSpPr>
      <xdr:spPr>
        <a:xfrm>
          <a:off x="7509587" y="137702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34670</xdr:rowOff>
    </xdr:from>
    <xdr:ext cx="469744" cy="259045"/>
    <xdr:sp macro="" textlink="">
      <xdr:nvSpPr>
        <xdr:cNvPr id="375" name="n_3aveValue【福祉施設】&#10;一人当たり面積">
          <a:extLst>
            <a:ext uri="{FF2B5EF4-FFF2-40B4-BE49-F238E27FC236}">
              <a16:creationId xmlns:a16="http://schemas.microsoft.com/office/drawing/2014/main" id="{50257617-B038-46D9-ABC7-CF26F9FC67AE}"/>
            </a:ext>
          </a:extLst>
        </xdr:cNvPr>
        <xdr:cNvSpPr txBox="1"/>
      </xdr:nvSpPr>
      <xdr:spPr>
        <a:xfrm>
          <a:off x="6712027" y="137811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12898</xdr:rowOff>
    </xdr:from>
    <xdr:ext cx="469744" cy="259045"/>
    <xdr:sp macro="" textlink="">
      <xdr:nvSpPr>
        <xdr:cNvPr id="376" name="n_4aveValue【福祉施設】&#10;一人当たり面積">
          <a:extLst>
            <a:ext uri="{FF2B5EF4-FFF2-40B4-BE49-F238E27FC236}">
              <a16:creationId xmlns:a16="http://schemas.microsoft.com/office/drawing/2014/main" id="{658CB20C-E3AD-472C-A024-DF0B564CEF6A}"/>
            </a:ext>
          </a:extLst>
        </xdr:cNvPr>
        <xdr:cNvSpPr txBox="1"/>
      </xdr:nvSpPr>
      <xdr:spPr>
        <a:xfrm>
          <a:off x="5937327" y="137593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84</xdr:row>
      <xdr:rowOff>31041</xdr:rowOff>
    </xdr:from>
    <xdr:ext cx="469744" cy="259045"/>
    <xdr:sp macro="" textlink="">
      <xdr:nvSpPr>
        <xdr:cNvPr id="377" name="n_1mainValue【福祉施設】&#10;一人当たり面積">
          <a:extLst>
            <a:ext uri="{FF2B5EF4-FFF2-40B4-BE49-F238E27FC236}">
              <a16:creationId xmlns:a16="http://schemas.microsoft.com/office/drawing/2014/main" id="{064CA447-56AE-49DF-80AE-E9C98208F941}"/>
            </a:ext>
          </a:extLst>
        </xdr:cNvPr>
        <xdr:cNvSpPr txBox="1"/>
      </xdr:nvSpPr>
      <xdr:spPr>
        <a:xfrm>
          <a:off x="8271587" y="141128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31041</xdr:rowOff>
    </xdr:from>
    <xdr:ext cx="469744" cy="259045"/>
    <xdr:sp macro="" textlink="">
      <xdr:nvSpPr>
        <xdr:cNvPr id="378" name="n_2mainValue【福祉施設】&#10;一人当たり面積">
          <a:extLst>
            <a:ext uri="{FF2B5EF4-FFF2-40B4-BE49-F238E27FC236}">
              <a16:creationId xmlns:a16="http://schemas.microsoft.com/office/drawing/2014/main" id="{920DD76C-66CF-46ED-B3D8-CF5EDB3FC239}"/>
            </a:ext>
          </a:extLst>
        </xdr:cNvPr>
        <xdr:cNvSpPr txBox="1"/>
      </xdr:nvSpPr>
      <xdr:spPr>
        <a:xfrm>
          <a:off x="7509587" y="141128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31041</xdr:rowOff>
    </xdr:from>
    <xdr:ext cx="469744" cy="259045"/>
    <xdr:sp macro="" textlink="">
      <xdr:nvSpPr>
        <xdr:cNvPr id="379" name="n_3mainValue【福祉施設】&#10;一人当たり面積">
          <a:extLst>
            <a:ext uri="{FF2B5EF4-FFF2-40B4-BE49-F238E27FC236}">
              <a16:creationId xmlns:a16="http://schemas.microsoft.com/office/drawing/2014/main" id="{368E91BB-7EAB-465C-BADE-893E1AB762B9}"/>
            </a:ext>
          </a:extLst>
        </xdr:cNvPr>
        <xdr:cNvSpPr txBox="1"/>
      </xdr:nvSpPr>
      <xdr:spPr>
        <a:xfrm>
          <a:off x="6712027" y="141128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31041</xdr:rowOff>
    </xdr:from>
    <xdr:ext cx="469744" cy="259045"/>
    <xdr:sp macro="" textlink="">
      <xdr:nvSpPr>
        <xdr:cNvPr id="380" name="n_4mainValue【福祉施設】&#10;一人当たり面積">
          <a:extLst>
            <a:ext uri="{FF2B5EF4-FFF2-40B4-BE49-F238E27FC236}">
              <a16:creationId xmlns:a16="http://schemas.microsoft.com/office/drawing/2014/main" id="{4AEED407-AECE-4CE5-9B8D-748F185B470A}"/>
            </a:ext>
          </a:extLst>
        </xdr:cNvPr>
        <xdr:cNvSpPr txBox="1"/>
      </xdr:nvSpPr>
      <xdr:spPr>
        <a:xfrm>
          <a:off x="5937327" y="141128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1" name="正方形/長方形 380">
          <a:extLst>
            <a:ext uri="{FF2B5EF4-FFF2-40B4-BE49-F238E27FC236}">
              <a16:creationId xmlns:a16="http://schemas.microsoft.com/office/drawing/2014/main" id="{1EC0B125-61BC-4CB7-9A76-5085BFE63C8D}"/>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2" name="正方形/長方形 381">
          <a:extLst>
            <a:ext uri="{FF2B5EF4-FFF2-40B4-BE49-F238E27FC236}">
              <a16:creationId xmlns:a16="http://schemas.microsoft.com/office/drawing/2014/main" id="{65E752AA-7CAB-4854-9D85-C1C7C8ECFCB0}"/>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3" name="正方形/長方形 382">
          <a:extLst>
            <a:ext uri="{FF2B5EF4-FFF2-40B4-BE49-F238E27FC236}">
              <a16:creationId xmlns:a16="http://schemas.microsoft.com/office/drawing/2014/main" id="{432AC468-C77E-4D8F-B4B5-369A260154E3}"/>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4" name="正方形/長方形 383">
          <a:extLst>
            <a:ext uri="{FF2B5EF4-FFF2-40B4-BE49-F238E27FC236}">
              <a16:creationId xmlns:a16="http://schemas.microsoft.com/office/drawing/2014/main" id="{5A157C1D-B5BD-4F8C-B3AF-F83BCF8CD3A5}"/>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5" name="正方形/長方形 384">
          <a:extLst>
            <a:ext uri="{FF2B5EF4-FFF2-40B4-BE49-F238E27FC236}">
              <a16:creationId xmlns:a16="http://schemas.microsoft.com/office/drawing/2014/main" id="{63A3FADA-686E-4D47-9F3A-FBF4AB83873C}"/>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6" name="正方形/長方形 385">
          <a:extLst>
            <a:ext uri="{FF2B5EF4-FFF2-40B4-BE49-F238E27FC236}">
              <a16:creationId xmlns:a16="http://schemas.microsoft.com/office/drawing/2014/main" id="{3891A232-ACC5-47A9-B42D-1C0012490ED4}"/>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7" name="正方形/長方形 386">
          <a:extLst>
            <a:ext uri="{FF2B5EF4-FFF2-40B4-BE49-F238E27FC236}">
              <a16:creationId xmlns:a16="http://schemas.microsoft.com/office/drawing/2014/main" id="{E3440E0D-4C39-4872-9583-13640DE29C1F}"/>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8" name="正方形/長方形 387">
          <a:extLst>
            <a:ext uri="{FF2B5EF4-FFF2-40B4-BE49-F238E27FC236}">
              <a16:creationId xmlns:a16="http://schemas.microsoft.com/office/drawing/2014/main" id="{F6E04FE7-949E-4E84-B4B9-B46DDF4CCC49}"/>
            </a:ext>
          </a:extLst>
        </xdr:cNvPr>
        <xdr:cNvSpPr/>
      </xdr:nvSpPr>
      <xdr:spPr>
        <a:xfrm>
          <a:off x="67056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9" name="テキスト ボックス 388">
          <a:extLst>
            <a:ext uri="{FF2B5EF4-FFF2-40B4-BE49-F238E27FC236}">
              <a16:creationId xmlns:a16="http://schemas.microsoft.com/office/drawing/2014/main" id="{91E38885-CB8E-40E9-BD4C-CB1830B1F640}"/>
            </a:ext>
          </a:extLst>
        </xdr:cNvPr>
        <xdr:cNvSpPr txBox="1"/>
      </xdr:nvSpPr>
      <xdr:spPr>
        <a:xfrm>
          <a:off x="65532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90" name="直線コネクタ 389">
          <a:extLst>
            <a:ext uri="{FF2B5EF4-FFF2-40B4-BE49-F238E27FC236}">
              <a16:creationId xmlns:a16="http://schemas.microsoft.com/office/drawing/2014/main" id="{15368F88-1745-425D-8674-79B5AB9F89BD}"/>
            </a:ext>
          </a:extLst>
        </xdr:cNvPr>
        <xdr:cNvCxnSpPr/>
      </xdr:nvCxnSpPr>
      <xdr:spPr>
        <a:xfrm>
          <a:off x="67056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91" name="テキスト ボックス 390">
          <a:extLst>
            <a:ext uri="{FF2B5EF4-FFF2-40B4-BE49-F238E27FC236}">
              <a16:creationId xmlns:a16="http://schemas.microsoft.com/office/drawing/2014/main" id="{D0693638-DF23-4232-A0CE-F50FFA9BDDC6}"/>
            </a:ext>
          </a:extLst>
        </xdr:cNvPr>
        <xdr:cNvSpPr txBox="1"/>
      </xdr:nvSpPr>
      <xdr:spPr>
        <a:xfrm>
          <a:off x="27196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92" name="直線コネクタ 391">
          <a:extLst>
            <a:ext uri="{FF2B5EF4-FFF2-40B4-BE49-F238E27FC236}">
              <a16:creationId xmlns:a16="http://schemas.microsoft.com/office/drawing/2014/main" id="{800FE59D-1E75-4512-A1EE-44BDECA17744}"/>
            </a:ext>
          </a:extLst>
        </xdr:cNvPr>
        <xdr:cNvCxnSpPr/>
      </xdr:nvCxnSpPr>
      <xdr:spPr>
        <a:xfrm>
          <a:off x="670560" y="182575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93" name="テキスト ボックス 392">
          <a:extLst>
            <a:ext uri="{FF2B5EF4-FFF2-40B4-BE49-F238E27FC236}">
              <a16:creationId xmlns:a16="http://schemas.microsoft.com/office/drawing/2014/main" id="{914EADB4-7A45-45D0-B9B4-91BD572AE2BF}"/>
            </a:ext>
          </a:extLst>
        </xdr:cNvPr>
        <xdr:cNvSpPr txBox="1"/>
      </xdr:nvSpPr>
      <xdr:spPr>
        <a:xfrm>
          <a:off x="27196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94" name="直線コネクタ 393">
          <a:extLst>
            <a:ext uri="{FF2B5EF4-FFF2-40B4-BE49-F238E27FC236}">
              <a16:creationId xmlns:a16="http://schemas.microsoft.com/office/drawing/2014/main" id="{65143C66-E5CE-4735-ADC3-6AD4DBE20CB8}"/>
            </a:ext>
          </a:extLst>
        </xdr:cNvPr>
        <xdr:cNvCxnSpPr/>
      </xdr:nvCxnSpPr>
      <xdr:spPr>
        <a:xfrm>
          <a:off x="670560" y="17884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95" name="テキスト ボックス 394">
          <a:extLst>
            <a:ext uri="{FF2B5EF4-FFF2-40B4-BE49-F238E27FC236}">
              <a16:creationId xmlns:a16="http://schemas.microsoft.com/office/drawing/2014/main" id="{A11F4CCE-B63F-4347-80DD-9539B4C32957}"/>
            </a:ext>
          </a:extLst>
        </xdr:cNvPr>
        <xdr:cNvSpPr txBox="1"/>
      </xdr:nvSpPr>
      <xdr:spPr>
        <a:xfrm>
          <a:off x="336081" y="17745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96" name="直線コネクタ 395">
          <a:extLst>
            <a:ext uri="{FF2B5EF4-FFF2-40B4-BE49-F238E27FC236}">
              <a16:creationId xmlns:a16="http://schemas.microsoft.com/office/drawing/2014/main" id="{268D4CCB-E6F3-40FB-85DF-40782E99CDC4}"/>
            </a:ext>
          </a:extLst>
        </xdr:cNvPr>
        <xdr:cNvCxnSpPr/>
      </xdr:nvCxnSpPr>
      <xdr:spPr>
        <a:xfrm>
          <a:off x="670560" y="175107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7" name="テキスト ボックス 396">
          <a:extLst>
            <a:ext uri="{FF2B5EF4-FFF2-40B4-BE49-F238E27FC236}">
              <a16:creationId xmlns:a16="http://schemas.microsoft.com/office/drawing/2014/main" id="{53A51270-59CF-453F-9187-C6B8024E9C27}"/>
            </a:ext>
          </a:extLst>
        </xdr:cNvPr>
        <xdr:cNvSpPr txBox="1"/>
      </xdr:nvSpPr>
      <xdr:spPr>
        <a:xfrm>
          <a:off x="336081" y="173723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8" name="直線コネクタ 397">
          <a:extLst>
            <a:ext uri="{FF2B5EF4-FFF2-40B4-BE49-F238E27FC236}">
              <a16:creationId xmlns:a16="http://schemas.microsoft.com/office/drawing/2014/main" id="{245C51DE-7EA6-4FFF-955E-A7B7447515ED}"/>
            </a:ext>
          </a:extLst>
        </xdr:cNvPr>
        <xdr:cNvCxnSpPr/>
      </xdr:nvCxnSpPr>
      <xdr:spPr>
        <a:xfrm>
          <a:off x="670560" y="171373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9" name="テキスト ボックス 398">
          <a:extLst>
            <a:ext uri="{FF2B5EF4-FFF2-40B4-BE49-F238E27FC236}">
              <a16:creationId xmlns:a16="http://schemas.microsoft.com/office/drawing/2014/main" id="{1C556248-3CC9-4750-BE2D-F72DCBEAA27A}"/>
            </a:ext>
          </a:extLst>
        </xdr:cNvPr>
        <xdr:cNvSpPr txBox="1"/>
      </xdr:nvSpPr>
      <xdr:spPr>
        <a:xfrm>
          <a:off x="336081" y="169989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400" name="直線コネクタ 399">
          <a:extLst>
            <a:ext uri="{FF2B5EF4-FFF2-40B4-BE49-F238E27FC236}">
              <a16:creationId xmlns:a16="http://schemas.microsoft.com/office/drawing/2014/main" id="{0B8BBC29-8500-4543-8F0E-378387EFAED0}"/>
            </a:ext>
          </a:extLst>
        </xdr:cNvPr>
        <xdr:cNvCxnSpPr/>
      </xdr:nvCxnSpPr>
      <xdr:spPr>
        <a:xfrm>
          <a:off x="670560" y="167640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401" name="テキスト ボックス 400">
          <a:extLst>
            <a:ext uri="{FF2B5EF4-FFF2-40B4-BE49-F238E27FC236}">
              <a16:creationId xmlns:a16="http://schemas.microsoft.com/office/drawing/2014/main" id="{68E15599-5A87-40AF-967C-72D016959046}"/>
            </a:ext>
          </a:extLst>
        </xdr:cNvPr>
        <xdr:cNvSpPr txBox="1"/>
      </xdr:nvSpPr>
      <xdr:spPr>
        <a:xfrm>
          <a:off x="336081" y="166255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2" name="直線コネクタ 401">
          <a:extLst>
            <a:ext uri="{FF2B5EF4-FFF2-40B4-BE49-F238E27FC236}">
              <a16:creationId xmlns:a16="http://schemas.microsoft.com/office/drawing/2014/main" id="{AF5D43BE-4393-4766-9787-83C6A2771D4A}"/>
            </a:ext>
          </a:extLst>
        </xdr:cNvPr>
        <xdr:cNvCxnSpPr/>
      </xdr:nvCxnSpPr>
      <xdr:spPr>
        <a:xfrm>
          <a:off x="67056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403" name="テキスト ボックス 402">
          <a:extLst>
            <a:ext uri="{FF2B5EF4-FFF2-40B4-BE49-F238E27FC236}">
              <a16:creationId xmlns:a16="http://schemas.microsoft.com/office/drawing/2014/main" id="{CC37AD91-58ED-4F35-B753-1191854E173D}"/>
            </a:ext>
          </a:extLst>
        </xdr:cNvPr>
        <xdr:cNvSpPr txBox="1"/>
      </xdr:nvSpPr>
      <xdr:spPr>
        <a:xfrm>
          <a:off x="377341" y="1625601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404" name="【市民会館】&#10;有形固定資産減価償却率グラフ枠">
          <a:extLst>
            <a:ext uri="{FF2B5EF4-FFF2-40B4-BE49-F238E27FC236}">
              <a16:creationId xmlns:a16="http://schemas.microsoft.com/office/drawing/2014/main" id="{22F5A11C-47E2-49D6-9034-BE43CF899CD5}"/>
            </a:ext>
          </a:extLst>
        </xdr:cNvPr>
        <xdr:cNvSpPr/>
      </xdr:nvSpPr>
      <xdr:spPr>
        <a:xfrm>
          <a:off x="67056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125730</xdr:rowOff>
    </xdr:from>
    <xdr:to>
      <xdr:col>24</xdr:col>
      <xdr:colOff>62865</xdr:colOff>
      <xdr:row>108</xdr:row>
      <xdr:rowOff>120014</xdr:rowOff>
    </xdr:to>
    <xdr:cxnSp macro="">
      <xdr:nvCxnSpPr>
        <xdr:cNvPr id="405" name="直線コネクタ 404">
          <a:extLst>
            <a:ext uri="{FF2B5EF4-FFF2-40B4-BE49-F238E27FC236}">
              <a16:creationId xmlns:a16="http://schemas.microsoft.com/office/drawing/2014/main" id="{0874FC73-C8F9-4EB4-9998-F7F7B55DD10C}"/>
            </a:ext>
          </a:extLst>
        </xdr:cNvPr>
        <xdr:cNvCxnSpPr/>
      </xdr:nvCxnSpPr>
      <xdr:spPr>
        <a:xfrm flipV="1">
          <a:off x="4086225" y="16722090"/>
          <a:ext cx="0" cy="15030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123841</xdr:rowOff>
    </xdr:from>
    <xdr:ext cx="405111" cy="259045"/>
    <xdr:sp macro="" textlink="">
      <xdr:nvSpPr>
        <xdr:cNvPr id="406" name="【市民会館】&#10;有形固定資産減価償却率最小値テキスト">
          <a:extLst>
            <a:ext uri="{FF2B5EF4-FFF2-40B4-BE49-F238E27FC236}">
              <a16:creationId xmlns:a16="http://schemas.microsoft.com/office/drawing/2014/main" id="{CA1B616E-08DB-4A4C-A4D4-FE47BB944236}"/>
            </a:ext>
          </a:extLst>
        </xdr:cNvPr>
        <xdr:cNvSpPr txBox="1"/>
      </xdr:nvSpPr>
      <xdr:spPr>
        <a:xfrm>
          <a:off x="4124960" y="182289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120014</xdr:rowOff>
    </xdr:from>
    <xdr:to>
      <xdr:col>24</xdr:col>
      <xdr:colOff>152400</xdr:colOff>
      <xdr:row>108</xdr:row>
      <xdr:rowOff>120014</xdr:rowOff>
    </xdr:to>
    <xdr:cxnSp macro="">
      <xdr:nvCxnSpPr>
        <xdr:cNvPr id="407" name="直線コネクタ 406">
          <a:extLst>
            <a:ext uri="{FF2B5EF4-FFF2-40B4-BE49-F238E27FC236}">
              <a16:creationId xmlns:a16="http://schemas.microsoft.com/office/drawing/2014/main" id="{970B4700-FACA-4A35-9B5B-B1FD55B4F867}"/>
            </a:ext>
          </a:extLst>
        </xdr:cNvPr>
        <xdr:cNvCxnSpPr/>
      </xdr:nvCxnSpPr>
      <xdr:spPr>
        <a:xfrm>
          <a:off x="4020820" y="1822513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72407</xdr:rowOff>
    </xdr:from>
    <xdr:ext cx="405111" cy="259045"/>
    <xdr:sp macro="" textlink="">
      <xdr:nvSpPr>
        <xdr:cNvPr id="408" name="【市民会館】&#10;有形固定資産減価償却率最大値テキスト">
          <a:extLst>
            <a:ext uri="{FF2B5EF4-FFF2-40B4-BE49-F238E27FC236}">
              <a16:creationId xmlns:a16="http://schemas.microsoft.com/office/drawing/2014/main" id="{9C0E8715-6DCF-4875-A9A5-14BCF0990535}"/>
            </a:ext>
          </a:extLst>
        </xdr:cNvPr>
        <xdr:cNvSpPr txBox="1"/>
      </xdr:nvSpPr>
      <xdr:spPr>
        <a:xfrm>
          <a:off x="4124960" y="16501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125730</xdr:rowOff>
    </xdr:from>
    <xdr:to>
      <xdr:col>24</xdr:col>
      <xdr:colOff>152400</xdr:colOff>
      <xdr:row>99</xdr:row>
      <xdr:rowOff>125730</xdr:rowOff>
    </xdr:to>
    <xdr:cxnSp macro="">
      <xdr:nvCxnSpPr>
        <xdr:cNvPr id="409" name="直線コネクタ 408">
          <a:extLst>
            <a:ext uri="{FF2B5EF4-FFF2-40B4-BE49-F238E27FC236}">
              <a16:creationId xmlns:a16="http://schemas.microsoft.com/office/drawing/2014/main" id="{B9AF20AD-E797-4A08-9F53-DB947247003F}"/>
            </a:ext>
          </a:extLst>
        </xdr:cNvPr>
        <xdr:cNvCxnSpPr/>
      </xdr:nvCxnSpPr>
      <xdr:spPr>
        <a:xfrm>
          <a:off x="4020820" y="167220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102</xdr:row>
      <xdr:rowOff>149241</xdr:rowOff>
    </xdr:from>
    <xdr:ext cx="405111" cy="259045"/>
    <xdr:sp macro="" textlink="">
      <xdr:nvSpPr>
        <xdr:cNvPr id="410" name="【市民会館】&#10;有形固定資産減価償却率平均値テキスト">
          <a:extLst>
            <a:ext uri="{FF2B5EF4-FFF2-40B4-BE49-F238E27FC236}">
              <a16:creationId xmlns:a16="http://schemas.microsoft.com/office/drawing/2014/main" id="{36CC4FCE-9F4A-4850-B3A0-ECD3AA00F66C}"/>
            </a:ext>
          </a:extLst>
        </xdr:cNvPr>
        <xdr:cNvSpPr txBox="1"/>
      </xdr:nvSpPr>
      <xdr:spPr>
        <a:xfrm>
          <a:off x="4124960" y="1724852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126364</xdr:rowOff>
    </xdr:from>
    <xdr:to>
      <xdr:col>24</xdr:col>
      <xdr:colOff>114300</xdr:colOff>
      <xdr:row>104</xdr:row>
      <xdr:rowOff>56514</xdr:rowOff>
    </xdr:to>
    <xdr:sp macro="" textlink="">
      <xdr:nvSpPr>
        <xdr:cNvPr id="411" name="フローチャート: 判断 410">
          <a:extLst>
            <a:ext uri="{FF2B5EF4-FFF2-40B4-BE49-F238E27FC236}">
              <a16:creationId xmlns:a16="http://schemas.microsoft.com/office/drawing/2014/main" id="{98ED8251-95CF-4174-88C4-2A5B2763B294}"/>
            </a:ext>
          </a:extLst>
        </xdr:cNvPr>
        <xdr:cNvSpPr/>
      </xdr:nvSpPr>
      <xdr:spPr>
        <a:xfrm>
          <a:off x="4036060" y="1739328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105411</xdr:rowOff>
    </xdr:from>
    <xdr:to>
      <xdr:col>20</xdr:col>
      <xdr:colOff>38100</xdr:colOff>
      <xdr:row>104</xdr:row>
      <xdr:rowOff>35561</xdr:rowOff>
    </xdr:to>
    <xdr:sp macro="" textlink="">
      <xdr:nvSpPr>
        <xdr:cNvPr id="412" name="フローチャート: 判断 411">
          <a:extLst>
            <a:ext uri="{FF2B5EF4-FFF2-40B4-BE49-F238E27FC236}">
              <a16:creationId xmlns:a16="http://schemas.microsoft.com/office/drawing/2014/main" id="{63D7AB42-FC73-4D99-8590-952DB92BDE45}"/>
            </a:ext>
          </a:extLst>
        </xdr:cNvPr>
        <xdr:cNvSpPr/>
      </xdr:nvSpPr>
      <xdr:spPr>
        <a:xfrm>
          <a:off x="3312160" y="1737233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88264</xdr:rowOff>
    </xdr:from>
    <xdr:to>
      <xdr:col>15</xdr:col>
      <xdr:colOff>101600</xdr:colOff>
      <xdr:row>104</xdr:row>
      <xdr:rowOff>18414</xdr:rowOff>
    </xdr:to>
    <xdr:sp macro="" textlink="">
      <xdr:nvSpPr>
        <xdr:cNvPr id="413" name="フローチャート: 判断 412">
          <a:extLst>
            <a:ext uri="{FF2B5EF4-FFF2-40B4-BE49-F238E27FC236}">
              <a16:creationId xmlns:a16="http://schemas.microsoft.com/office/drawing/2014/main" id="{D53D8FE5-8E69-4FB3-9817-F3C4304F3E93}"/>
            </a:ext>
          </a:extLst>
        </xdr:cNvPr>
        <xdr:cNvSpPr/>
      </xdr:nvSpPr>
      <xdr:spPr>
        <a:xfrm>
          <a:off x="2514600" y="1735518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69214</xdr:rowOff>
    </xdr:from>
    <xdr:to>
      <xdr:col>10</xdr:col>
      <xdr:colOff>165100</xdr:colOff>
      <xdr:row>103</xdr:row>
      <xdr:rowOff>170814</xdr:rowOff>
    </xdr:to>
    <xdr:sp macro="" textlink="">
      <xdr:nvSpPr>
        <xdr:cNvPr id="414" name="フローチャート: 判断 413">
          <a:extLst>
            <a:ext uri="{FF2B5EF4-FFF2-40B4-BE49-F238E27FC236}">
              <a16:creationId xmlns:a16="http://schemas.microsoft.com/office/drawing/2014/main" id="{0805BFD1-C586-4444-AF01-6A3D52D4F55E}"/>
            </a:ext>
          </a:extLst>
        </xdr:cNvPr>
        <xdr:cNvSpPr/>
      </xdr:nvSpPr>
      <xdr:spPr>
        <a:xfrm>
          <a:off x="1739900" y="173361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65405</xdr:rowOff>
    </xdr:from>
    <xdr:to>
      <xdr:col>6</xdr:col>
      <xdr:colOff>38100</xdr:colOff>
      <xdr:row>103</xdr:row>
      <xdr:rowOff>167005</xdr:rowOff>
    </xdr:to>
    <xdr:sp macro="" textlink="">
      <xdr:nvSpPr>
        <xdr:cNvPr id="415" name="フローチャート: 判断 414">
          <a:extLst>
            <a:ext uri="{FF2B5EF4-FFF2-40B4-BE49-F238E27FC236}">
              <a16:creationId xmlns:a16="http://schemas.microsoft.com/office/drawing/2014/main" id="{020636FA-C80A-4DE8-8DE1-05B91E74FC9A}"/>
            </a:ext>
          </a:extLst>
        </xdr:cNvPr>
        <xdr:cNvSpPr/>
      </xdr:nvSpPr>
      <xdr:spPr>
        <a:xfrm>
          <a:off x="965200" y="1733232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AA8E0AF2-18E1-44E7-854E-7981602CEB1A}"/>
            </a:ext>
          </a:extLst>
        </xdr:cNvPr>
        <xdr:cNvSpPr txBox="1"/>
      </xdr:nvSpPr>
      <xdr:spPr>
        <a:xfrm>
          <a:off x="39192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0A4EAF42-D7D9-4690-864A-47C00D5C58F4}"/>
            </a:ext>
          </a:extLst>
        </xdr:cNvPr>
        <xdr:cNvSpPr txBox="1"/>
      </xdr:nvSpPr>
      <xdr:spPr>
        <a:xfrm>
          <a:off x="3187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8" name="テキスト ボックス 417">
          <a:extLst>
            <a:ext uri="{FF2B5EF4-FFF2-40B4-BE49-F238E27FC236}">
              <a16:creationId xmlns:a16="http://schemas.microsoft.com/office/drawing/2014/main" id="{3E7C1D6E-0FAA-44AC-A8CC-819C218E9CB8}"/>
            </a:ext>
          </a:extLst>
        </xdr:cNvPr>
        <xdr:cNvSpPr txBox="1"/>
      </xdr:nvSpPr>
      <xdr:spPr>
        <a:xfrm>
          <a:off x="2397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9" name="テキスト ボックス 418">
          <a:extLst>
            <a:ext uri="{FF2B5EF4-FFF2-40B4-BE49-F238E27FC236}">
              <a16:creationId xmlns:a16="http://schemas.microsoft.com/office/drawing/2014/main" id="{CC85CD9A-33B2-4527-953E-9E30098A432B}"/>
            </a:ext>
          </a:extLst>
        </xdr:cNvPr>
        <xdr:cNvSpPr txBox="1"/>
      </xdr:nvSpPr>
      <xdr:spPr>
        <a:xfrm>
          <a:off x="16230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20" name="テキスト ボックス 419">
          <a:extLst>
            <a:ext uri="{FF2B5EF4-FFF2-40B4-BE49-F238E27FC236}">
              <a16:creationId xmlns:a16="http://schemas.microsoft.com/office/drawing/2014/main" id="{318C83BB-62BD-452A-A1E9-377327335EFD}"/>
            </a:ext>
          </a:extLst>
        </xdr:cNvPr>
        <xdr:cNvSpPr txBox="1"/>
      </xdr:nvSpPr>
      <xdr:spPr>
        <a:xfrm>
          <a:off x="8407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107</xdr:row>
      <xdr:rowOff>135889</xdr:rowOff>
    </xdr:from>
    <xdr:to>
      <xdr:col>24</xdr:col>
      <xdr:colOff>114300</xdr:colOff>
      <xdr:row>108</xdr:row>
      <xdr:rowOff>66039</xdr:rowOff>
    </xdr:to>
    <xdr:sp macro="" textlink="">
      <xdr:nvSpPr>
        <xdr:cNvPr id="421" name="楕円 420">
          <a:extLst>
            <a:ext uri="{FF2B5EF4-FFF2-40B4-BE49-F238E27FC236}">
              <a16:creationId xmlns:a16="http://schemas.microsoft.com/office/drawing/2014/main" id="{A0CE667D-06FB-4CE7-A92E-234EBB7D7A98}"/>
            </a:ext>
          </a:extLst>
        </xdr:cNvPr>
        <xdr:cNvSpPr/>
      </xdr:nvSpPr>
      <xdr:spPr>
        <a:xfrm>
          <a:off x="4036060" y="1807336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107</xdr:row>
      <xdr:rowOff>50816</xdr:rowOff>
    </xdr:from>
    <xdr:ext cx="405111" cy="259045"/>
    <xdr:sp macro="" textlink="">
      <xdr:nvSpPr>
        <xdr:cNvPr id="422" name="【市民会館】&#10;有形固定資産減価償却率該当値テキスト">
          <a:extLst>
            <a:ext uri="{FF2B5EF4-FFF2-40B4-BE49-F238E27FC236}">
              <a16:creationId xmlns:a16="http://schemas.microsoft.com/office/drawing/2014/main" id="{16FA88C4-EFFA-440E-AB38-4233E54FE550}"/>
            </a:ext>
          </a:extLst>
        </xdr:cNvPr>
        <xdr:cNvSpPr txBox="1"/>
      </xdr:nvSpPr>
      <xdr:spPr>
        <a:xfrm>
          <a:off x="4124960" y="179882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107</xdr:row>
      <xdr:rowOff>103505</xdr:rowOff>
    </xdr:from>
    <xdr:to>
      <xdr:col>20</xdr:col>
      <xdr:colOff>38100</xdr:colOff>
      <xdr:row>108</xdr:row>
      <xdr:rowOff>33655</xdr:rowOff>
    </xdr:to>
    <xdr:sp macro="" textlink="">
      <xdr:nvSpPr>
        <xdr:cNvPr id="423" name="楕円 422">
          <a:extLst>
            <a:ext uri="{FF2B5EF4-FFF2-40B4-BE49-F238E27FC236}">
              <a16:creationId xmlns:a16="http://schemas.microsoft.com/office/drawing/2014/main" id="{11D2414C-2606-4AA9-BD0A-754C8B27F160}"/>
            </a:ext>
          </a:extLst>
        </xdr:cNvPr>
        <xdr:cNvSpPr/>
      </xdr:nvSpPr>
      <xdr:spPr>
        <a:xfrm>
          <a:off x="3312160" y="1804098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107</xdr:row>
      <xdr:rowOff>154305</xdr:rowOff>
    </xdr:from>
    <xdr:to>
      <xdr:col>24</xdr:col>
      <xdr:colOff>63500</xdr:colOff>
      <xdr:row>108</xdr:row>
      <xdr:rowOff>15239</xdr:rowOff>
    </xdr:to>
    <xdr:cxnSp macro="">
      <xdr:nvCxnSpPr>
        <xdr:cNvPr id="424" name="直線コネクタ 423">
          <a:extLst>
            <a:ext uri="{FF2B5EF4-FFF2-40B4-BE49-F238E27FC236}">
              <a16:creationId xmlns:a16="http://schemas.microsoft.com/office/drawing/2014/main" id="{4AE75198-EE06-472A-964C-EEC5B002589E}"/>
            </a:ext>
          </a:extLst>
        </xdr:cNvPr>
        <xdr:cNvCxnSpPr/>
      </xdr:nvCxnSpPr>
      <xdr:spPr>
        <a:xfrm>
          <a:off x="3355340" y="18091785"/>
          <a:ext cx="731520" cy="28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107</xdr:row>
      <xdr:rowOff>73025</xdr:rowOff>
    </xdr:from>
    <xdr:to>
      <xdr:col>15</xdr:col>
      <xdr:colOff>101600</xdr:colOff>
      <xdr:row>108</xdr:row>
      <xdr:rowOff>3175</xdr:rowOff>
    </xdr:to>
    <xdr:sp macro="" textlink="">
      <xdr:nvSpPr>
        <xdr:cNvPr id="425" name="楕円 424">
          <a:extLst>
            <a:ext uri="{FF2B5EF4-FFF2-40B4-BE49-F238E27FC236}">
              <a16:creationId xmlns:a16="http://schemas.microsoft.com/office/drawing/2014/main" id="{6B1DF4A6-1D02-4BFA-8DE8-379127589D2E}"/>
            </a:ext>
          </a:extLst>
        </xdr:cNvPr>
        <xdr:cNvSpPr/>
      </xdr:nvSpPr>
      <xdr:spPr>
        <a:xfrm>
          <a:off x="2514600" y="1801050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107</xdr:row>
      <xdr:rowOff>123825</xdr:rowOff>
    </xdr:from>
    <xdr:to>
      <xdr:col>19</xdr:col>
      <xdr:colOff>177800</xdr:colOff>
      <xdr:row>107</xdr:row>
      <xdr:rowOff>154305</xdr:rowOff>
    </xdr:to>
    <xdr:cxnSp macro="">
      <xdr:nvCxnSpPr>
        <xdr:cNvPr id="426" name="直線コネクタ 425">
          <a:extLst>
            <a:ext uri="{FF2B5EF4-FFF2-40B4-BE49-F238E27FC236}">
              <a16:creationId xmlns:a16="http://schemas.microsoft.com/office/drawing/2014/main" id="{917AE5F9-7F1A-4012-8226-3EBCD90FFA5E}"/>
            </a:ext>
          </a:extLst>
        </xdr:cNvPr>
        <xdr:cNvCxnSpPr/>
      </xdr:nvCxnSpPr>
      <xdr:spPr>
        <a:xfrm>
          <a:off x="2565400" y="18061305"/>
          <a:ext cx="78994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107</xdr:row>
      <xdr:rowOff>40639</xdr:rowOff>
    </xdr:from>
    <xdr:to>
      <xdr:col>10</xdr:col>
      <xdr:colOff>165100</xdr:colOff>
      <xdr:row>107</xdr:row>
      <xdr:rowOff>142239</xdr:rowOff>
    </xdr:to>
    <xdr:sp macro="" textlink="">
      <xdr:nvSpPr>
        <xdr:cNvPr id="427" name="楕円 426">
          <a:extLst>
            <a:ext uri="{FF2B5EF4-FFF2-40B4-BE49-F238E27FC236}">
              <a16:creationId xmlns:a16="http://schemas.microsoft.com/office/drawing/2014/main" id="{C427858C-EE34-498C-B9C5-EB428039DD76}"/>
            </a:ext>
          </a:extLst>
        </xdr:cNvPr>
        <xdr:cNvSpPr/>
      </xdr:nvSpPr>
      <xdr:spPr>
        <a:xfrm>
          <a:off x="1739900" y="179781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107</xdr:row>
      <xdr:rowOff>91439</xdr:rowOff>
    </xdr:from>
    <xdr:to>
      <xdr:col>15</xdr:col>
      <xdr:colOff>50800</xdr:colOff>
      <xdr:row>107</xdr:row>
      <xdr:rowOff>123825</xdr:rowOff>
    </xdr:to>
    <xdr:cxnSp macro="">
      <xdr:nvCxnSpPr>
        <xdr:cNvPr id="428" name="直線コネクタ 427">
          <a:extLst>
            <a:ext uri="{FF2B5EF4-FFF2-40B4-BE49-F238E27FC236}">
              <a16:creationId xmlns:a16="http://schemas.microsoft.com/office/drawing/2014/main" id="{B4447289-B661-44FF-9BAF-093F1B8A55F5}"/>
            </a:ext>
          </a:extLst>
        </xdr:cNvPr>
        <xdr:cNvCxnSpPr/>
      </xdr:nvCxnSpPr>
      <xdr:spPr>
        <a:xfrm>
          <a:off x="1790700" y="18028919"/>
          <a:ext cx="774700" cy="32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107</xdr:row>
      <xdr:rowOff>8255</xdr:rowOff>
    </xdr:from>
    <xdr:to>
      <xdr:col>6</xdr:col>
      <xdr:colOff>38100</xdr:colOff>
      <xdr:row>107</xdr:row>
      <xdr:rowOff>109855</xdr:rowOff>
    </xdr:to>
    <xdr:sp macro="" textlink="">
      <xdr:nvSpPr>
        <xdr:cNvPr id="429" name="楕円 428">
          <a:extLst>
            <a:ext uri="{FF2B5EF4-FFF2-40B4-BE49-F238E27FC236}">
              <a16:creationId xmlns:a16="http://schemas.microsoft.com/office/drawing/2014/main" id="{5D116C5C-9C7E-4355-B7C3-57842DFD630D}"/>
            </a:ext>
          </a:extLst>
        </xdr:cNvPr>
        <xdr:cNvSpPr/>
      </xdr:nvSpPr>
      <xdr:spPr>
        <a:xfrm>
          <a:off x="965200" y="1794573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107</xdr:row>
      <xdr:rowOff>59055</xdr:rowOff>
    </xdr:from>
    <xdr:to>
      <xdr:col>10</xdr:col>
      <xdr:colOff>114300</xdr:colOff>
      <xdr:row>107</xdr:row>
      <xdr:rowOff>91439</xdr:rowOff>
    </xdr:to>
    <xdr:cxnSp macro="">
      <xdr:nvCxnSpPr>
        <xdr:cNvPr id="430" name="直線コネクタ 429">
          <a:extLst>
            <a:ext uri="{FF2B5EF4-FFF2-40B4-BE49-F238E27FC236}">
              <a16:creationId xmlns:a16="http://schemas.microsoft.com/office/drawing/2014/main" id="{6C64FA8E-093E-4142-835C-E935CB63A4AE}"/>
            </a:ext>
          </a:extLst>
        </xdr:cNvPr>
        <xdr:cNvCxnSpPr/>
      </xdr:nvCxnSpPr>
      <xdr:spPr>
        <a:xfrm>
          <a:off x="1008380" y="17996535"/>
          <a:ext cx="782320" cy="32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102</xdr:row>
      <xdr:rowOff>52088</xdr:rowOff>
    </xdr:from>
    <xdr:ext cx="405111" cy="259045"/>
    <xdr:sp macro="" textlink="">
      <xdr:nvSpPr>
        <xdr:cNvPr id="431" name="n_1aveValue【市民会館】&#10;有形固定資産減価償却率">
          <a:extLst>
            <a:ext uri="{FF2B5EF4-FFF2-40B4-BE49-F238E27FC236}">
              <a16:creationId xmlns:a16="http://schemas.microsoft.com/office/drawing/2014/main" id="{C467182F-FE09-4B80-8299-FA74C7F0F27F}"/>
            </a:ext>
          </a:extLst>
        </xdr:cNvPr>
        <xdr:cNvSpPr txBox="1"/>
      </xdr:nvSpPr>
      <xdr:spPr>
        <a:xfrm>
          <a:off x="3170564" y="171513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34941</xdr:rowOff>
    </xdr:from>
    <xdr:ext cx="405111" cy="259045"/>
    <xdr:sp macro="" textlink="">
      <xdr:nvSpPr>
        <xdr:cNvPr id="432" name="n_2aveValue【市民会館】&#10;有形固定資産減価償却率">
          <a:extLst>
            <a:ext uri="{FF2B5EF4-FFF2-40B4-BE49-F238E27FC236}">
              <a16:creationId xmlns:a16="http://schemas.microsoft.com/office/drawing/2014/main" id="{BC16E439-9063-4871-9690-214C9A78BCBF}"/>
            </a:ext>
          </a:extLst>
        </xdr:cNvPr>
        <xdr:cNvSpPr txBox="1"/>
      </xdr:nvSpPr>
      <xdr:spPr>
        <a:xfrm>
          <a:off x="2385704" y="171342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15891</xdr:rowOff>
    </xdr:from>
    <xdr:ext cx="405111" cy="259045"/>
    <xdr:sp macro="" textlink="">
      <xdr:nvSpPr>
        <xdr:cNvPr id="433" name="n_3aveValue【市民会館】&#10;有形固定資産減価償却率">
          <a:extLst>
            <a:ext uri="{FF2B5EF4-FFF2-40B4-BE49-F238E27FC236}">
              <a16:creationId xmlns:a16="http://schemas.microsoft.com/office/drawing/2014/main" id="{2679BEF1-5B62-4DCA-9596-D10FA69D4984}"/>
            </a:ext>
          </a:extLst>
        </xdr:cNvPr>
        <xdr:cNvSpPr txBox="1"/>
      </xdr:nvSpPr>
      <xdr:spPr>
        <a:xfrm>
          <a:off x="1611004" y="171151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12082</xdr:rowOff>
    </xdr:from>
    <xdr:ext cx="405111" cy="259045"/>
    <xdr:sp macro="" textlink="">
      <xdr:nvSpPr>
        <xdr:cNvPr id="434" name="n_4aveValue【市民会館】&#10;有形固定資産減価償却率">
          <a:extLst>
            <a:ext uri="{FF2B5EF4-FFF2-40B4-BE49-F238E27FC236}">
              <a16:creationId xmlns:a16="http://schemas.microsoft.com/office/drawing/2014/main" id="{71DE6AB1-500F-4DD3-8BC9-0823170316FA}"/>
            </a:ext>
          </a:extLst>
        </xdr:cNvPr>
        <xdr:cNvSpPr txBox="1"/>
      </xdr:nvSpPr>
      <xdr:spPr>
        <a:xfrm>
          <a:off x="836304" y="17111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108</xdr:row>
      <xdr:rowOff>24782</xdr:rowOff>
    </xdr:from>
    <xdr:ext cx="405111" cy="259045"/>
    <xdr:sp macro="" textlink="">
      <xdr:nvSpPr>
        <xdr:cNvPr id="435" name="n_1mainValue【市民会館】&#10;有形固定資産減価償却率">
          <a:extLst>
            <a:ext uri="{FF2B5EF4-FFF2-40B4-BE49-F238E27FC236}">
              <a16:creationId xmlns:a16="http://schemas.microsoft.com/office/drawing/2014/main" id="{BBB2849D-78D8-4654-BF71-389915BCB7EF}"/>
            </a:ext>
          </a:extLst>
        </xdr:cNvPr>
        <xdr:cNvSpPr txBox="1"/>
      </xdr:nvSpPr>
      <xdr:spPr>
        <a:xfrm>
          <a:off x="3170564" y="18129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107</xdr:row>
      <xdr:rowOff>165752</xdr:rowOff>
    </xdr:from>
    <xdr:ext cx="405111" cy="259045"/>
    <xdr:sp macro="" textlink="">
      <xdr:nvSpPr>
        <xdr:cNvPr id="436" name="n_2mainValue【市民会館】&#10;有形固定資産減価償却率">
          <a:extLst>
            <a:ext uri="{FF2B5EF4-FFF2-40B4-BE49-F238E27FC236}">
              <a16:creationId xmlns:a16="http://schemas.microsoft.com/office/drawing/2014/main" id="{4727C1B7-6303-4ABA-8000-2D6F35F8C3E0}"/>
            </a:ext>
          </a:extLst>
        </xdr:cNvPr>
        <xdr:cNvSpPr txBox="1"/>
      </xdr:nvSpPr>
      <xdr:spPr>
        <a:xfrm>
          <a:off x="2385704" y="18103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107</xdr:row>
      <xdr:rowOff>133366</xdr:rowOff>
    </xdr:from>
    <xdr:ext cx="405111" cy="259045"/>
    <xdr:sp macro="" textlink="">
      <xdr:nvSpPr>
        <xdr:cNvPr id="437" name="n_3mainValue【市民会館】&#10;有形固定資産減価償却率">
          <a:extLst>
            <a:ext uri="{FF2B5EF4-FFF2-40B4-BE49-F238E27FC236}">
              <a16:creationId xmlns:a16="http://schemas.microsoft.com/office/drawing/2014/main" id="{0245B5FE-815D-4E5B-9661-12BA0513E307}"/>
            </a:ext>
          </a:extLst>
        </xdr:cNvPr>
        <xdr:cNvSpPr txBox="1"/>
      </xdr:nvSpPr>
      <xdr:spPr>
        <a:xfrm>
          <a:off x="1611004" y="180708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107</xdr:row>
      <xdr:rowOff>100982</xdr:rowOff>
    </xdr:from>
    <xdr:ext cx="405111" cy="259045"/>
    <xdr:sp macro="" textlink="">
      <xdr:nvSpPr>
        <xdr:cNvPr id="438" name="n_4mainValue【市民会館】&#10;有形固定資産減価償却率">
          <a:extLst>
            <a:ext uri="{FF2B5EF4-FFF2-40B4-BE49-F238E27FC236}">
              <a16:creationId xmlns:a16="http://schemas.microsoft.com/office/drawing/2014/main" id="{842B039A-74A9-4365-9D87-036AD6986D97}"/>
            </a:ext>
          </a:extLst>
        </xdr:cNvPr>
        <xdr:cNvSpPr txBox="1"/>
      </xdr:nvSpPr>
      <xdr:spPr>
        <a:xfrm>
          <a:off x="836304" y="18038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9" name="正方形/長方形 438">
          <a:extLst>
            <a:ext uri="{FF2B5EF4-FFF2-40B4-BE49-F238E27FC236}">
              <a16:creationId xmlns:a16="http://schemas.microsoft.com/office/drawing/2014/main" id="{32427611-24BB-475C-8906-B73A79DD2C50}"/>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40" name="正方形/長方形 439">
          <a:extLst>
            <a:ext uri="{FF2B5EF4-FFF2-40B4-BE49-F238E27FC236}">
              <a16:creationId xmlns:a16="http://schemas.microsoft.com/office/drawing/2014/main" id="{39EE2B3C-E006-4FA7-8316-B27DD62D4097}"/>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41" name="正方形/長方形 440">
          <a:extLst>
            <a:ext uri="{FF2B5EF4-FFF2-40B4-BE49-F238E27FC236}">
              <a16:creationId xmlns:a16="http://schemas.microsoft.com/office/drawing/2014/main" id="{8C527549-3E00-4677-8D3D-DA2310C6D282}"/>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2" name="正方形/長方形 441">
          <a:extLst>
            <a:ext uri="{FF2B5EF4-FFF2-40B4-BE49-F238E27FC236}">
              <a16:creationId xmlns:a16="http://schemas.microsoft.com/office/drawing/2014/main" id="{0E4C8DB4-D46E-4239-A10F-66E9AC235D5A}"/>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3" name="正方形/長方形 442">
          <a:extLst>
            <a:ext uri="{FF2B5EF4-FFF2-40B4-BE49-F238E27FC236}">
              <a16:creationId xmlns:a16="http://schemas.microsoft.com/office/drawing/2014/main" id="{3CD556F8-D2E8-41B3-B88E-2584F9286073}"/>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4" name="正方形/長方形 443">
          <a:extLst>
            <a:ext uri="{FF2B5EF4-FFF2-40B4-BE49-F238E27FC236}">
              <a16:creationId xmlns:a16="http://schemas.microsoft.com/office/drawing/2014/main" id="{A37AC8E3-0DB1-4BCF-998D-FD8F9EDCA4F8}"/>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5" name="正方形/長方形 444">
          <a:extLst>
            <a:ext uri="{FF2B5EF4-FFF2-40B4-BE49-F238E27FC236}">
              <a16:creationId xmlns:a16="http://schemas.microsoft.com/office/drawing/2014/main" id="{198FD3EE-0A17-4A0D-AF62-78E41CD6CE03}"/>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6" name="正方形/長方形 445">
          <a:extLst>
            <a:ext uri="{FF2B5EF4-FFF2-40B4-BE49-F238E27FC236}">
              <a16:creationId xmlns:a16="http://schemas.microsoft.com/office/drawing/2014/main" id="{84229E4D-2071-42BB-AF3F-04E3CEF747D8}"/>
            </a:ext>
          </a:extLst>
        </xdr:cNvPr>
        <xdr:cNvSpPr/>
      </xdr:nvSpPr>
      <xdr:spPr>
        <a:xfrm>
          <a:off x="582676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7" name="テキスト ボックス 446">
          <a:extLst>
            <a:ext uri="{FF2B5EF4-FFF2-40B4-BE49-F238E27FC236}">
              <a16:creationId xmlns:a16="http://schemas.microsoft.com/office/drawing/2014/main" id="{61FC4F63-0D24-4E2F-A8D6-01FADCCF6604}"/>
            </a:ext>
          </a:extLst>
        </xdr:cNvPr>
        <xdr:cNvSpPr txBox="1"/>
      </xdr:nvSpPr>
      <xdr:spPr>
        <a:xfrm>
          <a:off x="578866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8" name="直線コネクタ 447">
          <a:extLst>
            <a:ext uri="{FF2B5EF4-FFF2-40B4-BE49-F238E27FC236}">
              <a16:creationId xmlns:a16="http://schemas.microsoft.com/office/drawing/2014/main" id="{2BE9B1AE-4035-43D5-9418-57C7554A03EF}"/>
            </a:ext>
          </a:extLst>
        </xdr:cNvPr>
        <xdr:cNvCxnSpPr/>
      </xdr:nvCxnSpPr>
      <xdr:spPr>
        <a:xfrm>
          <a:off x="5826760" y="186270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76200</xdr:rowOff>
    </xdr:from>
    <xdr:to>
      <xdr:col>59</xdr:col>
      <xdr:colOff>50800</xdr:colOff>
      <xdr:row>108</xdr:row>
      <xdr:rowOff>76200</xdr:rowOff>
    </xdr:to>
    <xdr:cxnSp macro="">
      <xdr:nvCxnSpPr>
        <xdr:cNvPr id="449" name="直線コネクタ 448">
          <a:extLst>
            <a:ext uri="{FF2B5EF4-FFF2-40B4-BE49-F238E27FC236}">
              <a16:creationId xmlns:a16="http://schemas.microsoft.com/office/drawing/2014/main" id="{62E4B502-085F-450C-98DA-788CB96DB84A}"/>
            </a:ext>
          </a:extLst>
        </xdr:cNvPr>
        <xdr:cNvCxnSpPr/>
      </xdr:nvCxnSpPr>
      <xdr:spPr>
        <a:xfrm>
          <a:off x="5826760" y="181813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107</xdr:row>
      <xdr:rowOff>105427</xdr:rowOff>
    </xdr:from>
    <xdr:ext cx="467179" cy="259045"/>
    <xdr:sp macro="" textlink="">
      <xdr:nvSpPr>
        <xdr:cNvPr id="450" name="テキスト ボックス 449">
          <a:extLst>
            <a:ext uri="{FF2B5EF4-FFF2-40B4-BE49-F238E27FC236}">
              <a16:creationId xmlns:a16="http://schemas.microsoft.com/office/drawing/2014/main" id="{EFAE9E89-61C5-41C1-BEF6-9A1D4A405DBD}"/>
            </a:ext>
          </a:extLst>
        </xdr:cNvPr>
        <xdr:cNvSpPr txBox="1"/>
      </xdr:nvSpPr>
      <xdr:spPr>
        <a:xfrm>
          <a:off x="5405301" y="180429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451" name="直線コネクタ 450">
          <a:extLst>
            <a:ext uri="{FF2B5EF4-FFF2-40B4-BE49-F238E27FC236}">
              <a16:creationId xmlns:a16="http://schemas.microsoft.com/office/drawing/2014/main" id="{76909569-A740-4426-94B2-37159C6EDB61}"/>
            </a:ext>
          </a:extLst>
        </xdr:cNvPr>
        <xdr:cNvCxnSpPr/>
      </xdr:nvCxnSpPr>
      <xdr:spPr>
        <a:xfrm>
          <a:off x="5826760" y="177355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104</xdr:row>
      <xdr:rowOff>162577</xdr:rowOff>
    </xdr:from>
    <xdr:ext cx="467179" cy="259045"/>
    <xdr:sp macro="" textlink="">
      <xdr:nvSpPr>
        <xdr:cNvPr id="452" name="テキスト ボックス 451">
          <a:extLst>
            <a:ext uri="{FF2B5EF4-FFF2-40B4-BE49-F238E27FC236}">
              <a16:creationId xmlns:a16="http://schemas.microsoft.com/office/drawing/2014/main" id="{8FA1BFF2-3AEB-4B2B-9620-12FF0B3AEE4A}"/>
            </a:ext>
          </a:extLst>
        </xdr:cNvPr>
        <xdr:cNvSpPr txBox="1"/>
      </xdr:nvSpPr>
      <xdr:spPr>
        <a:xfrm>
          <a:off x="5405301" y="175971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453" name="直線コネクタ 452">
          <a:extLst>
            <a:ext uri="{FF2B5EF4-FFF2-40B4-BE49-F238E27FC236}">
              <a16:creationId xmlns:a16="http://schemas.microsoft.com/office/drawing/2014/main" id="{1A3F01A7-4681-4447-A404-97EFEEFCA153}"/>
            </a:ext>
          </a:extLst>
        </xdr:cNvPr>
        <xdr:cNvCxnSpPr/>
      </xdr:nvCxnSpPr>
      <xdr:spPr>
        <a:xfrm>
          <a:off x="5826760" y="172859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102</xdr:row>
      <xdr:rowOff>48277</xdr:rowOff>
    </xdr:from>
    <xdr:ext cx="467179" cy="259045"/>
    <xdr:sp macro="" textlink="">
      <xdr:nvSpPr>
        <xdr:cNvPr id="454" name="テキスト ボックス 453">
          <a:extLst>
            <a:ext uri="{FF2B5EF4-FFF2-40B4-BE49-F238E27FC236}">
              <a16:creationId xmlns:a16="http://schemas.microsoft.com/office/drawing/2014/main" id="{4C6B6161-BED5-4A7C-B354-7A7582D9C2ED}"/>
            </a:ext>
          </a:extLst>
        </xdr:cNvPr>
        <xdr:cNvSpPr txBox="1"/>
      </xdr:nvSpPr>
      <xdr:spPr>
        <a:xfrm>
          <a:off x="5405301" y="171475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455" name="直線コネクタ 454">
          <a:extLst>
            <a:ext uri="{FF2B5EF4-FFF2-40B4-BE49-F238E27FC236}">
              <a16:creationId xmlns:a16="http://schemas.microsoft.com/office/drawing/2014/main" id="{503CD722-8405-4640-A7EE-C3BE41411B3D}"/>
            </a:ext>
          </a:extLst>
        </xdr:cNvPr>
        <xdr:cNvCxnSpPr/>
      </xdr:nvCxnSpPr>
      <xdr:spPr>
        <a:xfrm>
          <a:off x="5826760" y="168402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105427</xdr:rowOff>
    </xdr:from>
    <xdr:ext cx="467179" cy="259045"/>
    <xdr:sp macro="" textlink="">
      <xdr:nvSpPr>
        <xdr:cNvPr id="456" name="テキスト ボックス 455">
          <a:extLst>
            <a:ext uri="{FF2B5EF4-FFF2-40B4-BE49-F238E27FC236}">
              <a16:creationId xmlns:a16="http://schemas.microsoft.com/office/drawing/2014/main" id="{B7FB5401-0C7D-4107-A064-CA722D0C22EE}"/>
            </a:ext>
          </a:extLst>
        </xdr:cNvPr>
        <xdr:cNvSpPr txBox="1"/>
      </xdr:nvSpPr>
      <xdr:spPr>
        <a:xfrm>
          <a:off x="5405301" y="16701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7" name="直線コネクタ 456">
          <a:extLst>
            <a:ext uri="{FF2B5EF4-FFF2-40B4-BE49-F238E27FC236}">
              <a16:creationId xmlns:a16="http://schemas.microsoft.com/office/drawing/2014/main" id="{E723EB4A-34EB-4134-AFEC-42DF2D806017}"/>
            </a:ext>
          </a:extLst>
        </xdr:cNvPr>
        <xdr:cNvCxnSpPr/>
      </xdr:nvCxnSpPr>
      <xdr:spPr>
        <a:xfrm>
          <a:off x="5826760" y="163944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8" name="テキスト ボックス 457">
          <a:extLst>
            <a:ext uri="{FF2B5EF4-FFF2-40B4-BE49-F238E27FC236}">
              <a16:creationId xmlns:a16="http://schemas.microsoft.com/office/drawing/2014/main" id="{2157B8E8-F3C3-41F2-9D4C-7A503CD79ECC}"/>
            </a:ext>
          </a:extLst>
        </xdr:cNvPr>
        <xdr:cNvSpPr txBox="1"/>
      </xdr:nvSpPr>
      <xdr:spPr>
        <a:xfrm>
          <a:off x="540530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9" name="【市民会館】&#10;一人当たり面積グラフ枠">
          <a:extLst>
            <a:ext uri="{FF2B5EF4-FFF2-40B4-BE49-F238E27FC236}">
              <a16:creationId xmlns:a16="http://schemas.microsoft.com/office/drawing/2014/main" id="{0FA49F2C-5498-40F4-9BDE-229B0BAFC822}"/>
            </a:ext>
          </a:extLst>
        </xdr:cNvPr>
        <xdr:cNvSpPr/>
      </xdr:nvSpPr>
      <xdr:spPr>
        <a:xfrm>
          <a:off x="582676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101</xdr:row>
      <xdr:rowOff>46482</xdr:rowOff>
    </xdr:from>
    <xdr:to>
      <xdr:col>54</xdr:col>
      <xdr:colOff>189865</xdr:colOff>
      <xdr:row>108</xdr:row>
      <xdr:rowOff>3048</xdr:rowOff>
    </xdr:to>
    <xdr:cxnSp macro="">
      <xdr:nvCxnSpPr>
        <xdr:cNvPr id="460" name="直線コネクタ 459">
          <a:extLst>
            <a:ext uri="{FF2B5EF4-FFF2-40B4-BE49-F238E27FC236}">
              <a16:creationId xmlns:a16="http://schemas.microsoft.com/office/drawing/2014/main" id="{5B30328B-EB6B-424F-A95A-99014B541830}"/>
            </a:ext>
          </a:extLst>
        </xdr:cNvPr>
        <xdr:cNvCxnSpPr/>
      </xdr:nvCxnSpPr>
      <xdr:spPr>
        <a:xfrm flipV="1">
          <a:off x="9219565" y="16978122"/>
          <a:ext cx="0" cy="11300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6875</xdr:rowOff>
    </xdr:from>
    <xdr:ext cx="469744" cy="259045"/>
    <xdr:sp macro="" textlink="">
      <xdr:nvSpPr>
        <xdr:cNvPr id="461" name="【市民会館】&#10;一人当たり面積最小値テキスト">
          <a:extLst>
            <a:ext uri="{FF2B5EF4-FFF2-40B4-BE49-F238E27FC236}">
              <a16:creationId xmlns:a16="http://schemas.microsoft.com/office/drawing/2014/main" id="{3C475CB5-9B4B-45FD-BE04-29FD0B172338}"/>
            </a:ext>
          </a:extLst>
        </xdr:cNvPr>
        <xdr:cNvSpPr txBox="1"/>
      </xdr:nvSpPr>
      <xdr:spPr>
        <a:xfrm>
          <a:off x="9258300" y="181119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3048</xdr:rowOff>
    </xdr:from>
    <xdr:to>
      <xdr:col>55</xdr:col>
      <xdr:colOff>88900</xdr:colOff>
      <xdr:row>108</xdr:row>
      <xdr:rowOff>3048</xdr:rowOff>
    </xdr:to>
    <xdr:cxnSp macro="">
      <xdr:nvCxnSpPr>
        <xdr:cNvPr id="462" name="直線コネクタ 461">
          <a:extLst>
            <a:ext uri="{FF2B5EF4-FFF2-40B4-BE49-F238E27FC236}">
              <a16:creationId xmlns:a16="http://schemas.microsoft.com/office/drawing/2014/main" id="{DC5FCC0E-4C6B-41B7-83B3-A33824105A9B}"/>
            </a:ext>
          </a:extLst>
        </xdr:cNvPr>
        <xdr:cNvCxnSpPr/>
      </xdr:nvCxnSpPr>
      <xdr:spPr>
        <a:xfrm>
          <a:off x="9154160" y="1810816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164609</xdr:rowOff>
    </xdr:from>
    <xdr:ext cx="469744" cy="259045"/>
    <xdr:sp macro="" textlink="">
      <xdr:nvSpPr>
        <xdr:cNvPr id="463" name="【市民会館】&#10;一人当たり面積最大値テキスト">
          <a:extLst>
            <a:ext uri="{FF2B5EF4-FFF2-40B4-BE49-F238E27FC236}">
              <a16:creationId xmlns:a16="http://schemas.microsoft.com/office/drawing/2014/main" id="{E51C863D-6075-4FA7-BD88-A609938420BB}"/>
            </a:ext>
          </a:extLst>
        </xdr:cNvPr>
        <xdr:cNvSpPr txBox="1"/>
      </xdr:nvSpPr>
      <xdr:spPr>
        <a:xfrm>
          <a:off x="9258300" y="16760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101</xdr:row>
      <xdr:rowOff>46482</xdr:rowOff>
    </xdr:from>
    <xdr:to>
      <xdr:col>55</xdr:col>
      <xdr:colOff>88900</xdr:colOff>
      <xdr:row>101</xdr:row>
      <xdr:rowOff>46482</xdr:rowOff>
    </xdr:to>
    <xdr:cxnSp macro="">
      <xdr:nvCxnSpPr>
        <xdr:cNvPr id="464" name="直線コネクタ 463">
          <a:extLst>
            <a:ext uri="{FF2B5EF4-FFF2-40B4-BE49-F238E27FC236}">
              <a16:creationId xmlns:a16="http://schemas.microsoft.com/office/drawing/2014/main" id="{D83D4D04-4820-4977-A8F6-99065328003D}"/>
            </a:ext>
          </a:extLst>
        </xdr:cNvPr>
        <xdr:cNvCxnSpPr/>
      </xdr:nvCxnSpPr>
      <xdr:spPr>
        <a:xfrm>
          <a:off x="9154160" y="1697812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104</xdr:row>
      <xdr:rowOff>77995</xdr:rowOff>
    </xdr:from>
    <xdr:ext cx="469744" cy="259045"/>
    <xdr:sp macro="" textlink="">
      <xdr:nvSpPr>
        <xdr:cNvPr id="465" name="【市民会館】&#10;一人当たり面積平均値テキスト">
          <a:extLst>
            <a:ext uri="{FF2B5EF4-FFF2-40B4-BE49-F238E27FC236}">
              <a16:creationId xmlns:a16="http://schemas.microsoft.com/office/drawing/2014/main" id="{56C4AD5E-39A8-4BA8-8A25-DBDEDAD7FC01}"/>
            </a:ext>
          </a:extLst>
        </xdr:cNvPr>
        <xdr:cNvSpPr txBox="1"/>
      </xdr:nvSpPr>
      <xdr:spPr>
        <a:xfrm>
          <a:off x="9258300" y="1751255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55118</xdr:rowOff>
    </xdr:from>
    <xdr:to>
      <xdr:col>55</xdr:col>
      <xdr:colOff>50800</xdr:colOff>
      <xdr:row>105</xdr:row>
      <xdr:rowOff>156718</xdr:rowOff>
    </xdr:to>
    <xdr:sp macro="" textlink="">
      <xdr:nvSpPr>
        <xdr:cNvPr id="466" name="フローチャート: 判断 465">
          <a:extLst>
            <a:ext uri="{FF2B5EF4-FFF2-40B4-BE49-F238E27FC236}">
              <a16:creationId xmlns:a16="http://schemas.microsoft.com/office/drawing/2014/main" id="{AB9CB30D-7A8B-419B-8130-049370CC5BDF}"/>
            </a:ext>
          </a:extLst>
        </xdr:cNvPr>
        <xdr:cNvSpPr/>
      </xdr:nvSpPr>
      <xdr:spPr>
        <a:xfrm>
          <a:off x="9192260" y="1765731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50546</xdr:rowOff>
    </xdr:from>
    <xdr:to>
      <xdr:col>50</xdr:col>
      <xdr:colOff>165100</xdr:colOff>
      <xdr:row>105</xdr:row>
      <xdr:rowOff>152146</xdr:rowOff>
    </xdr:to>
    <xdr:sp macro="" textlink="">
      <xdr:nvSpPr>
        <xdr:cNvPr id="467" name="フローチャート: 判断 466">
          <a:extLst>
            <a:ext uri="{FF2B5EF4-FFF2-40B4-BE49-F238E27FC236}">
              <a16:creationId xmlns:a16="http://schemas.microsoft.com/office/drawing/2014/main" id="{05B37A38-AACE-4FF0-8639-17F2F5A0DD0D}"/>
            </a:ext>
          </a:extLst>
        </xdr:cNvPr>
        <xdr:cNvSpPr/>
      </xdr:nvSpPr>
      <xdr:spPr>
        <a:xfrm>
          <a:off x="8445500" y="17652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59689</xdr:rowOff>
    </xdr:from>
    <xdr:to>
      <xdr:col>46</xdr:col>
      <xdr:colOff>38100</xdr:colOff>
      <xdr:row>105</xdr:row>
      <xdr:rowOff>161289</xdr:rowOff>
    </xdr:to>
    <xdr:sp macro="" textlink="">
      <xdr:nvSpPr>
        <xdr:cNvPr id="468" name="フローチャート: 判断 467">
          <a:extLst>
            <a:ext uri="{FF2B5EF4-FFF2-40B4-BE49-F238E27FC236}">
              <a16:creationId xmlns:a16="http://schemas.microsoft.com/office/drawing/2014/main" id="{361F18E9-8374-4EBB-B488-03FC82F5B666}"/>
            </a:ext>
          </a:extLst>
        </xdr:cNvPr>
        <xdr:cNvSpPr/>
      </xdr:nvSpPr>
      <xdr:spPr>
        <a:xfrm>
          <a:off x="7670800" y="1766188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68835</xdr:rowOff>
    </xdr:from>
    <xdr:to>
      <xdr:col>41</xdr:col>
      <xdr:colOff>101600</xdr:colOff>
      <xdr:row>105</xdr:row>
      <xdr:rowOff>170435</xdr:rowOff>
    </xdr:to>
    <xdr:sp macro="" textlink="">
      <xdr:nvSpPr>
        <xdr:cNvPr id="469" name="フローチャート: 判断 468">
          <a:extLst>
            <a:ext uri="{FF2B5EF4-FFF2-40B4-BE49-F238E27FC236}">
              <a16:creationId xmlns:a16="http://schemas.microsoft.com/office/drawing/2014/main" id="{C3028224-20FE-4B36-AB1B-D895D9C21463}"/>
            </a:ext>
          </a:extLst>
        </xdr:cNvPr>
        <xdr:cNvSpPr/>
      </xdr:nvSpPr>
      <xdr:spPr>
        <a:xfrm>
          <a:off x="6873240" y="17671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55118</xdr:rowOff>
    </xdr:from>
    <xdr:to>
      <xdr:col>36</xdr:col>
      <xdr:colOff>165100</xdr:colOff>
      <xdr:row>105</xdr:row>
      <xdr:rowOff>156718</xdr:rowOff>
    </xdr:to>
    <xdr:sp macro="" textlink="">
      <xdr:nvSpPr>
        <xdr:cNvPr id="470" name="フローチャート: 判断 469">
          <a:extLst>
            <a:ext uri="{FF2B5EF4-FFF2-40B4-BE49-F238E27FC236}">
              <a16:creationId xmlns:a16="http://schemas.microsoft.com/office/drawing/2014/main" id="{2C4B6501-0623-44DD-8842-728C4D889DB0}"/>
            </a:ext>
          </a:extLst>
        </xdr:cNvPr>
        <xdr:cNvSpPr/>
      </xdr:nvSpPr>
      <xdr:spPr>
        <a:xfrm>
          <a:off x="6098540" y="176573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C0CB4672-C967-491E-8918-E215C31B4EA4}"/>
            </a:ext>
          </a:extLst>
        </xdr:cNvPr>
        <xdr:cNvSpPr txBox="1"/>
      </xdr:nvSpPr>
      <xdr:spPr>
        <a:xfrm>
          <a:off x="90525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FBE4EE59-24AC-4A22-BC4E-AA45453E7639}"/>
            </a:ext>
          </a:extLst>
        </xdr:cNvPr>
        <xdr:cNvSpPr txBox="1"/>
      </xdr:nvSpPr>
      <xdr:spPr>
        <a:xfrm>
          <a:off x="83286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56199A49-C9D3-4F51-927C-00FEA6CC7388}"/>
            </a:ext>
          </a:extLst>
        </xdr:cNvPr>
        <xdr:cNvSpPr txBox="1"/>
      </xdr:nvSpPr>
      <xdr:spPr>
        <a:xfrm>
          <a:off x="75463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08D63192-4AA4-4070-BCE0-F4FDE328CF35}"/>
            </a:ext>
          </a:extLst>
        </xdr:cNvPr>
        <xdr:cNvSpPr txBox="1"/>
      </xdr:nvSpPr>
      <xdr:spPr>
        <a:xfrm>
          <a:off x="67564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5" name="テキスト ボックス 474">
          <a:extLst>
            <a:ext uri="{FF2B5EF4-FFF2-40B4-BE49-F238E27FC236}">
              <a16:creationId xmlns:a16="http://schemas.microsoft.com/office/drawing/2014/main" id="{84928EA3-DC28-475A-90BE-C4E5C1430ADB}"/>
            </a:ext>
          </a:extLst>
        </xdr:cNvPr>
        <xdr:cNvSpPr txBox="1"/>
      </xdr:nvSpPr>
      <xdr:spPr>
        <a:xfrm>
          <a:off x="5981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164846</xdr:rowOff>
    </xdr:from>
    <xdr:to>
      <xdr:col>55</xdr:col>
      <xdr:colOff>50800</xdr:colOff>
      <xdr:row>106</xdr:row>
      <xdr:rowOff>94996</xdr:rowOff>
    </xdr:to>
    <xdr:sp macro="" textlink="">
      <xdr:nvSpPr>
        <xdr:cNvPr id="476" name="楕円 475">
          <a:extLst>
            <a:ext uri="{FF2B5EF4-FFF2-40B4-BE49-F238E27FC236}">
              <a16:creationId xmlns:a16="http://schemas.microsoft.com/office/drawing/2014/main" id="{31D90B2B-6AFB-4E6D-ACBE-73BA91E47844}"/>
            </a:ext>
          </a:extLst>
        </xdr:cNvPr>
        <xdr:cNvSpPr/>
      </xdr:nvSpPr>
      <xdr:spPr>
        <a:xfrm>
          <a:off x="9192260" y="1776704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105</xdr:row>
      <xdr:rowOff>143273</xdr:rowOff>
    </xdr:from>
    <xdr:ext cx="469744" cy="259045"/>
    <xdr:sp macro="" textlink="">
      <xdr:nvSpPr>
        <xdr:cNvPr id="477" name="【市民会館】&#10;一人当たり面積該当値テキスト">
          <a:extLst>
            <a:ext uri="{FF2B5EF4-FFF2-40B4-BE49-F238E27FC236}">
              <a16:creationId xmlns:a16="http://schemas.microsoft.com/office/drawing/2014/main" id="{B814397D-649A-4272-9660-1E0E67C32B35}"/>
            </a:ext>
          </a:extLst>
        </xdr:cNvPr>
        <xdr:cNvSpPr txBox="1"/>
      </xdr:nvSpPr>
      <xdr:spPr>
        <a:xfrm>
          <a:off x="9258300" y="177454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105</xdr:row>
      <xdr:rowOff>169418</xdr:rowOff>
    </xdr:from>
    <xdr:to>
      <xdr:col>50</xdr:col>
      <xdr:colOff>165100</xdr:colOff>
      <xdr:row>106</xdr:row>
      <xdr:rowOff>99568</xdr:rowOff>
    </xdr:to>
    <xdr:sp macro="" textlink="">
      <xdr:nvSpPr>
        <xdr:cNvPr id="478" name="楕円 477">
          <a:extLst>
            <a:ext uri="{FF2B5EF4-FFF2-40B4-BE49-F238E27FC236}">
              <a16:creationId xmlns:a16="http://schemas.microsoft.com/office/drawing/2014/main" id="{A7B14400-D711-45BD-95E4-3FBF4695E93B}"/>
            </a:ext>
          </a:extLst>
        </xdr:cNvPr>
        <xdr:cNvSpPr/>
      </xdr:nvSpPr>
      <xdr:spPr>
        <a:xfrm>
          <a:off x="8445500" y="1777161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106</xdr:row>
      <xdr:rowOff>44196</xdr:rowOff>
    </xdr:from>
    <xdr:to>
      <xdr:col>55</xdr:col>
      <xdr:colOff>0</xdr:colOff>
      <xdr:row>106</xdr:row>
      <xdr:rowOff>48768</xdr:rowOff>
    </xdr:to>
    <xdr:cxnSp macro="">
      <xdr:nvCxnSpPr>
        <xdr:cNvPr id="479" name="直線コネクタ 478">
          <a:extLst>
            <a:ext uri="{FF2B5EF4-FFF2-40B4-BE49-F238E27FC236}">
              <a16:creationId xmlns:a16="http://schemas.microsoft.com/office/drawing/2014/main" id="{52CD8A9A-70A5-4D3E-8211-AC6C0BF39CDA}"/>
            </a:ext>
          </a:extLst>
        </xdr:cNvPr>
        <xdr:cNvCxnSpPr/>
      </xdr:nvCxnSpPr>
      <xdr:spPr>
        <a:xfrm flipV="1">
          <a:off x="8496300" y="17814036"/>
          <a:ext cx="7239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105</xdr:row>
      <xdr:rowOff>169418</xdr:rowOff>
    </xdr:from>
    <xdr:to>
      <xdr:col>46</xdr:col>
      <xdr:colOff>38100</xdr:colOff>
      <xdr:row>106</xdr:row>
      <xdr:rowOff>99568</xdr:rowOff>
    </xdr:to>
    <xdr:sp macro="" textlink="">
      <xdr:nvSpPr>
        <xdr:cNvPr id="480" name="楕円 479">
          <a:extLst>
            <a:ext uri="{FF2B5EF4-FFF2-40B4-BE49-F238E27FC236}">
              <a16:creationId xmlns:a16="http://schemas.microsoft.com/office/drawing/2014/main" id="{C317803E-907D-4976-B6B0-F12D08842C4C}"/>
            </a:ext>
          </a:extLst>
        </xdr:cNvPr>
        <xdr:cNvSpPr/>
      </xdr:nvSpPr>
      <xdr:spPr>
        <a:xfrm>
          <a:off x="7670800" y="1777161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106</xdr:row>
      <xdr:rowOff>48768</xdr:rowOff>
    </xdr:from>
    <xdr:to>
      <xdr:col>50</xdr:col>
      <xdr:colOff>114300</xdr:colOff>
      <xdr:row>106</xdr:row>
      <xdr:rowOff>48768</xdr:rowOff>
    </xdr:to>
    <xdr:cxnSp macro="">
      <xdr:nvCxnSpPr>
        <xdr:cNvPr id="481" name="直線コネクタ 480">
          <a:extLst>
            <a:ext uri="{FF2B5EF4-FFF2-40B4-BE49-F238E27FC236}">
              <a16:creationId xmlns:a16="http://schemas.microsoft.com/office/drawing/2014/main" id="{93E335EA-6253-4770-81B6-F6F8714F3FB5}"/>
            </a:ext>
          </a:extLst>
        </xdr:cNvPr>
        <xdr:cNvCxnSpPr/>
      </xdr:nvCxnSpPr>
      <xdr:spPr>
        <a:xfrm>
          <a:off x="7713980" y="17818608"/>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105</xdr:row>
      <xdr:rowOff>169418</xdr:rowOff>
    </xdr:from>
    <xdr:to>
      <xdr:col>41</xdr:col>
      <xdr:colOff>101600</xdr:colOff>
      <xdr:row>106</xdr:row>
      <xdr:rowOff>99568</xdr:rowOff>
    </xdr:to>
    <xdr:sp macro="" textlink="">
      <xdr:nvSpPr>
        <xdr:cNvPr id="482" name="楕円 481">
          <a:extLst>
            <a:ext uri="{FF2B5EF4-FFF2-40B4-BE49-F238E27FC236}">
              <a16:creationId xmlns:a16="http://schemas.microsoft.com/office/drawing/2014/main" id="{82702AFB-D364-4407-BAB0-BEC0FE3B5424}"/>
            </a:ext>
          </a:extLst>
        </xdr:cNvPr>
        <xdr:cNvSpPr/>
      </xdr:nvSpPr>
      <xdr:spPr>
        <a:xfrm>
          <a:off x="6873240" y="1777161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106</xdr:row>
      <xdr:rowOff>48768</xdr:rowOff>
    </xdr:from>
    <xdr:to>
      <xdr:col>45</xdr:col>
      <xdr:colOff>177800</xdr:colOff>
      <xdr:row>106</xdr:row>
      <xdr:rowOff>48768</xdr:rowOff>
    </xdr:to>
    <xdr:cxnSp macro="">
      <xdr:nvCxnSpPr>
        <xdr:cNvPr id="483" name="直線コネクタ 482">
          <a:extLst>
            <a:ext uri="{FF2B5EF4-FFF2-40B4-BE49-F238E27FC236}">
              <a16:creationId xmlns:a16="http://schemas.microsoft.com/office/drawing/2014/main" id="{B7F71803-2138-4674-9D8C-E25CC40F376B}"/>
            </a:ext>
          </a:extLst>
        </xdr:cNvPr>
        <xdr:cNvCxnSpPr/>
      </xdr:nvCxnSpPr>
      <xdr:spPr>
        <a:xfrm>
          <a:off x="6924040" y="17818608"/>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105</xdr:row>
      <xdr:rowOff>169418</xdr:rowOff>
    </xdr:from>
    <xdr:to>
      <xdr:col>36</xdr:col>
      <xdr:colOff>165100</xdr:colOff>
      <xdr:row>106</xdr:row>
      <xdr:rowOff>99568</xdr:rowOff>
    </xdr:to>
    <xdr:sp macro="" textlink="">
      <xdr:nvSpPr>
        <xdr:cNvPr id="484" name="楕円 483">
          <a:extLst>
            <a:ext uri="{FF2B5EF4-FFF2-40B4-BE49-F238E27FC236}">
              <a16:creationId xmlns:a16="http://schemas.microsoft.com/office/drawing/2014/main" id="{185749A7-E11A-4028-A52F-69F8D242DE76}"/>
            </a:ext>
          </a:extLst>
        </xdr:cNvPr>
        <xdr:cNvSpPr/>
      </xdr:nvSpPr>
      <xdr:spPr>
        <a:xfrm>
          <a:off x="6098540" y="1777161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106</xdr:row>
      <xdr:rowOff>48768</xdr:rowOff>
    </xdr:from>
    <xdr:to>
      <xdr:col>41</xdr:col>
      <xdr:colOff>50800</xdr:colOff>
      <xdr:row>106</xdr:row>
      <xdr:rowOff>48768</xdr:rowOff>
    </xdr:to>
    <xdr:cxnSp macro="">
      <xdr:nvCxnSpPr>
        <xdr:cNvPr id="485" name="直線コネクタ 484">
          <a:extLst>
            <a:ext uri="{FF2B5EF4-FFF2-40B4-BE49-F238E27FC236}">
              <a16:creationId xmlns:a16="http://schemas.microsoft.com/office/drawing/2014/main" id="{CE2D68B8-C2F7-4F04-8725-696BD79B1A2B}"/>
            </a:ext>
          </a:extLst>
        </xdr:cNvPr>
        <xdr:cNvCxnSpPr/>
      </xdr:nvCxnSpPr>
      <xdr:spPr>
        <a:xfrm>
          <a:off x="6149340" y="17818608"/>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103</xdr:row>
      <xdr:rowOff>168673</xdr:rowOff>
    </xdr:from>
    <xdr:ext cx="469744" cy="259045"/>
    <xdr:sp macro="" textlink="">
      <xdr:nvSpPr>
        <xdr:cNvPr id="486" name="n_1aveValue【市民会館】&#10;一人当たり面積">
          <a:extLst>
            <a:ext uri="{FF2B5EF4-FFF2-40B4-BE49-F238E27FC236}">
              <a16:creationId xmlns:a16="http://schemas.microsoft.com/office/drawing/2014/main" id="{008C4ABA-92EA-4F80-A68E-7F5E55595303}"/>
            </a:ext>
          </a:extLst>
        </xdr:cNvPr>
        <xdr:cNvSpPr txBox="1"/>
      </xdr:nvSpPr>
      <xdr:spPr>
        <a:xfrm>
          <a:off x="8271587" y="174355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104</xdr:row>
      <xdr:rowOff>6366</xdr:rowOff>
    </xdr:from>
    <xdr:ext cx="469744" cy="259045"/>
    <xdr:sp macro="" textlink="">
      <xdr:nvSpPr>
        <xdr:cNvPr id="487" name="n_2aveValue【市民会館】&#10;一人当たり面積">
          <a:extLst>
            <a:ext uri="{FF2B5EF4-FFF2-40B4-BE49-F238E27FC236}">
              <a16:creationId xmlns:a16="http://schemas.microsoft.com/office/drawing/2014/main" id="{FBF6782A-D359-402A-8DB2-3B5D925CCCCD}"/>
            </a:ext>
          </a:extLst>
        </xdr:cNvPr>
        <xdr:cNvSpPr txBox="1"/>
      </xdr:nvSpPr>
      <xdr:spPr>
        <a:xfrm>
          <a:off x="7509587" y="174409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104</xdr:row>
      <xdr:rowOff>15512</xdr:rowOff>
    </xdr:from>
    <xdr:ext cx="469744" cy="259045"/>
    <xdr:sp macro="" textlink="">
      <xdr:nvSpPr>
        <xdr:cNvPr id="488" name="n_3aveValue【市民会館】&#10;一人当たり面積">
          <a:extLst>
            <a:ext uri="{FF2B5EF4-FFF2-40B4-BE49-F238E27FC236}">
              <a16:creationId xmlns:a16="http://schemas.microsoft.com/office/drawing/2014/main" id="{15466296-FE6D-42D2-9737-FD6734C1EC59}"/>
            </a:ext>
          </a:extLst>
        </xdr:cNvPr>
        <xdr:cNvSpPr txBox="1"/>
      </xdr:nvSpPr>
      <xdr:spPr>
        <a:xfrm>
          <a:off x="6712027" y="174500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104</xdr:row>
      <xdr:rowOff>1795</xdr:rowOff>
    </xdr:from>
    <xdr:ext cx="469744" cy="259045"/>
    <xdr:sp macro="" textlink="">
      <xdr:nvSpPr>
        <xdr:cNvPr id="489" name="n_4aveValue【市民会館】&#10;一人当たり面積">
          <a:extLst>
            <a:ext uri="{FF2B5EF4-FFF2-40B4-BE49-F238E27FC236}">
              <a16:creationId xmlns:a16="http://schemas.microsoft.com/office/drawing/2014/main" id="{F5EEED4C-B475-4E51-BE42-395036A72CE3}"/>
            </a:ext>
          </a:extLst>
        </xdr:cNvPr>
        <xdr:cNvSpPr txBox="1"/>
      </xdr:nvSpPr>
      <xdr:spPr>
        <a:xfrm>
          <a:off x="5937327" y="17436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106</xdr:row>
      <xdr:rowOff>90695</xdr:rowOff>
    </xdr:from>
    <xdr:ext cx="469744" cy="259045"/>
    <xdr:sp macro="" textlink="">
      <xdr:nvSpPr>
        <xdr:cNvPr id="490" name="n_1mainValue【市民会館】&#10;一人当たり面積">
          <a:extLst>
            <a:ext uri="{FF2B5EF4-FFF2-40B4-BE49-F238E27FC236}">
              <a16:creationId xmlns:a16="http://schemas.microsoft.com/office/drawing/2014/main" id="{375A13B6-4316-4D85-B14D-CDD9F8AC7F43}"/>
            </a:ext>
          </a:extLst>
        </xdr:cNvPr>
        <xdr:cNvSpPr txBox="1"/>
      </xdr:nvSpPr>
      <xdr:spPr>
        <a:xfrm>
          <a:off x="8271587" y="178605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106</xdr:row>
      <xdr:rowOff>90695</xdr:rowOff>
    </xdr:from>
    <xdr:ext cx="469744" cy="259045"/>
    <xdr:sp macro="" textlink="">
      <xdr:nvSpPr>
        <xdr:cNvPr id="491" name="n_2mainValue【市民会館】&#10;一人当たり面積">
          <a:extLst>
            <a:ext uri="{FF2B5EF4-FFF2-40B4-BE49-F238E27FC236}">
              <a16:creationId xmlns:a16="http://schemas.microsoft.com/office/drawing/2014/main" id="{69B15B97-659F-4EC8-BD0C-002A6F211C8E}"/>
            </a:ext>
          </a:extLst>
        </xdr:cNvPr>
        <xdr:cNvSpPr txBox="1"/>
      </xdr:nvSpPr>
      <xdr:spPr>
        <a:xfrm>
          <a:off x="7509587" y="178605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106</xdr:row>
      <xdr:rowOff>90695</xdr:rowOff>
    </xdr:from>
    <xdr:ext cx="469744" cy="259045"/>
    <xdr:sp macro="" textlink="">
      <xdr:nvSpPr>
        <xdr:cNvPr id="492" name="n_3mainValue【市民会館】&#10;一人当たり面積">
          <a:extLst>
            <a:ext uri="{FF2B5EF4-FFF2-40B4-BE49-F238E27FC236}">
              <a16:creationId xmlns:a16="http://schemas.microsoft.com/office/drawing/2014/main" id="{4EB41EEF-69FB-4114-BA98-65ABAA8D5C17}"/>
            </a:ext>
          </a:extLst>
        </xdr:cNvPr>
        <xdr:cNvSpPr txBox="1"/>
      </xdr:nvSpPr>
      <xdr:spPr>
        <a:xfrm>
          <a:off x="6712027" y="178605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106</xdr:row>
      <xdr:rowOff>90695</xdr:rowOff>
    </xdr:from>
    <xdr:ext cx="469744" cy="259045"/>
    <xdr:sp macro="" textlink="">
      <xdr:nvSpPr>
        <xdr:cNvPr id="493" name="n_4mainValue【市民会館】&#10;一人当たり面積">
          <a:extLst>
            <a:ext uri="{FF2B5EF4-FFF2-40B4-BE49-F238E27FC236}">
              <a16:creationId xmlns:a16="http://schemas.microsoft.com/office/drawing/2014/main" id="{B28404C2-E303-49B9-97A6-007F27CBBB8D}"/>
            </a:ext>
          </a:extLst>
        </xdr:cNvPr>
        <xdr:cNvSpPr txBox="1"/>
      </xdr:nvSpPr>
      <xdr:spPr>
        <a:xfrm>
          <a:off x="5937327" y="178605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4" name="正方形/長方形 493">
          <a:extLst>
            <a:ext uri="{FF2B5EF4-FFF2-40B4-BE49-F238E27FC236}">
              <a16:creationId xmlns:a16="http://schemas.microsoft.com/office/drawing/2014/main" id="{C0ABFFC3-4BC3-479D-AEA4-A5C1CEC3BE00}"/>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5" name="正方形/長方形 494">
          <a:extLst>
            <a:ext uri="{FF2B5EF4-FFF2-40B4-BE49-F238E27FC236}">
              <a16:creationId xmlns:a16="http://schemas.microsoft.com/office/drawing/2014/main" id="{A66CE9D1-E2D6-4BCF-9AFC-8903A0016890}"/>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6" name="正方形/長方形 495">
          <a:extLst>
            <a:ext uri="{FF2B5EF4-FFF2-40B4-BE49-F238E27FC236}">
              <a16:creationId xmlns:a16="http://schemas.microsoft.com/office/drawing/2014/main" id="{72D2141A-1E62-4F78-A196-F396B8FD10E1}"/>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7" name="正方形/長方形 496">
          <a:extLst>
            <a:ext uri="{FF2B5EF4-FFF2-40B4-BE49-F238E27FC236}">
              <a16:creationId xmlns:a16="http://schemas.microsoft.com/office/drawing/2014/main" id="{3B768693-F1BD-46EB-B47B-88E353C995FC}"/>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8" name="正方形/長方形 497">
          <a:extLst>
            <a:ext uri="{FF2B5EF4-FFF2-40B4-BE49-F238E27FC236}">
              <a16:creationId xmlns:a16="http://schemas.microsoft.com/office/drawing/2014/main" id="{96F00083-4D42-43AA-8FEB-905FF440334D}"/>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9" name="正方形/長方形 498">
          <a:extLst>
            <a:ext uri="{FF2B5EF4-FFF2-40B4-BE49-F238E27FC236}">
              <a16:creationId xmlns:a16="http://schemas.microsoft.com/office/drawing/2014/main" id="{76CE0582-6014-4F67-97A4-6F2B771FE7B2}"/>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0" name="正方形/長方形 499">
          <a:extLst>
            <a:ext uri="{FF2B5EF4-FFF2-40B4-BE49-F238E27FC236}">
              <a16:creationId xmlns:a16="http://schemas.microsoft.com/office/drawing/2014/main" id="{01D12B65-3832-4F09-8D17-C632FB58C307}"/>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1" name="正方形/長方形 500">
          <a:extLst>
            <a:ext uri="{FF2B5EF4-FFF2-40B4-BE49-F238E27FC236}">
              <a16:creationId xmlns:a16="http://schemas.microsoft.com/office/drawing/2014/main" id="{6AF21117-84CA-4512-9CC6-FBE4E66A9FA7}"/>
            </a:ext>
          </a:extLst>
        </xdr:cNvPr>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2" name="テキスト ボックス 501">
          <a:extLst>
            <a:ext uri="{FF2B5EF4-FFF2-40B4-BE49-F238E27FC236}">
              <a16:creationId xmlns:a16="http://schemas.microsoft.com/office/drawing/2014/main" id="{87B2D51B-DC3F-412B-A9D6-54FA24C26333}"/>
            </a:ext>
          </a:extLst>
        </xdr:cNvPr>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3" name="直線コネクタ 502">
          <a:extLst>
            <a:ext uri="{FF2B5EF4-FFF2-40B4-BE49-F238E27FC236}">
              <a16:creationId xmlns:a16="http://schemas.microsoft.com/office/drawing/2014/main" id="{F57BF674-A610-418D-8E53-F8B184A66F23}"/>
            </a:ext>
          </a:extLst>
        </xdr:cNvPr>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4" name="テキスト ボックス 503">
          <a:extLst>
            <a:ext uri="{FF2B5EF4-FFF2-40B4-BE49-F238E27FC236}">
              <a16:creationId xmlns:a16="http://schemas.microsoft.com/office/drawing/2014/main" id="{C6109FF1-C789-4C03-903E-708CEDAB9132}"/>
            </a:ext>
          </a:extLst>
        </xdr:cNvPr>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5" name="直線コネクタ 504">
          <a:extLst>
            <a:ext uri="{FF2B5EF4-FFF2-40B4-BE49-F238E27FC236}">
              <a16:creationId xmlns:a16="http://schemas.microsoft.com/office/drawing/2014/main" id="{CF64D70A-9D68-4191-9118-EED48973B255}"/>
            </a:ext>
          </a:extLst>
        </xdr:cNvPr>
        <xdr:cNvCxnSpPr/>
      </xdr:nvCxnSpPr>
      <xdr:spPr>
        <a:xfrm>
          <a:off x="10960100" y="70789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6" name="テキスト ボックス 505">
          <a:extLst>
            <a:ext uri="{FF2B5EF4-FFF2-40B4-BE49-F238E27FC236}">
              <a16:creationId xmlns:a16="http://schemas.microsoft.com/office/drawing/2014/main" id="{01E5A575-3AB1-467C-B41D-46242284FC8B}"/>
            </a:ext>
          </a:extLst>
        </xdr:cNvPr>
        <xdr:cNvSpPr txBox="1"/>
      </xdr:nvSpPr>
      <xdr:spPr>
        <a:xfrm>
          <a:off x="105615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7" name="直線コネクタ 506">
          <a:extLst>
            <a:ext uri="{FF2B5EF4-FFF2-40B4-BE49-F238E27FC236}">
              <a16:creationId xmlns:a16="http://schemas.microsoft.com/office/drawing/2014/main" id="{1B0D7FFF-6DCC-4063-B815-F6B30F73D60F}"/>
            </a:ext>
          </a:extLst>
        </xdr:cNvPr>
        <xdr:cNvCxnSpPr/>
      </xdr:nvCxnSpPr>
      <xdr:spPr>
        <a:xfrm>
          <a:off x="10960100" y="67056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8" name="テキスト ボックス 507">
          <a:extLst>
            <a:ext uri="{FF2B5EF4-FFF2-40B4-BE49-F238E27FC236}">
              <a16:creationId xmlns:a16="http://schemas.microsoft.com/office/drawing/2014/main" id="{39BDE52C-8386-4B81-B194-BABB277F44DE}"/>
            </a:ext>
          </a:extLst>
        </xdr:cNvPr>
        <xdr:cNvSpPr txBox="1"/>
      </xdr:nvSpPr>
      <xdr:spPr>
        <a:xfrm>
          <a:off x="1060276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9" name="直線コネクタ 508">
          <a:extLst>
            <a:ext uri="{FF2B5EF4-FFF2-40B4-BE49-F238E27FC236}">
              <a16:creationId xmlns:a16="http://schemas.microsoft.com/office/drawing/2014/main" id="{8884D0DC-39FE-48F2-8790-F6B58FA24E83}"/>
            </a:ext>
          </a:extLst>
        </xdr:cNvPr>
        <xdr:cNvCxnSpPr/>
      </xdr:nvCxnSpPr>
      <xdr:spPr>
        <a:xfrm>
          <a:off x="10960100" y="63360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10" name="テキスト ボックス 509">
          <a:extLst>
            <a:ext uri="{FF2B5EF4-FFF2-40B4-BE49-F238E27FC236}">
              <a16:creationId xmlns:a16="http://schemas.microsoft.com/office/drawing/2014/main" id="{40B250F1-239B-48F9-B133-0A24200B5FAF}"/>
            </a:ext>
          </a:extLst>
        </xdr:cNvPr>
        <xdr:cNvSpPr txBox="1"/>
      </xdr:nvSpPr>
      <xdr:spPr>
        <a:xfrm>
          <a:off x="1060276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11" name="直線コネクタ 510">
          <a:extLst>
            <a:ext uri="{FF2B5EF4-FFF2-40B4-BE49-F238E27FC236}">
              <a16:creationId xmlns:a16="http://schemas.microsoft.com/office/drawing/2014/main" id="{7309BBB3-1B83-41CD-A312-3B4EDD531AB1}"/>
            </a:ext>
          </a:extLst>
        </xdr:cNvPr>
        <xdr:cNvCxnSpPr/>
      </xdr:nvCxnSpPr>
      <xdr:spPr>
        <a:xfrm>
          <a:off x="10960100" y="59626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12" name="テキスト ボックス 511">
          <a:extLst>
            <a:ext uri="{FF2B5EF4-FFF2-40B4-BE49-F238E27FC236}">
              <a16:creationId xmlns:a16="http://schemas.microsoft.com/office/drawing/2014/main" id="{7A0AE4FD-A4B6-4154-BD5A-B0F493C964C9}"/>
            </a:ext>
          </a:extLst>
        </xdr:cNvPr>
        <xdr:cNvSpPr txBox="1"/>
      </xdr:nvSpPr>
      <xdr:spPr>
        <a:xfrm>
          <a:off x="1060276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13" name="直線コネクタ 512">
          <a:extLst>
            <a:ext uri="{FF2B5EF4-FFF2-40B4-BE49-F238E27FC236}">
              <a16:creationId xmlns:a16="http://schemas.microsoft.com/office/drawing/2014/main" id="{3E4A1021-AE35-415C-B964-D9084691E6F2}"/>
            </a:ext>
          </a:extLst>
        </xdr:cNvPr>
        <xdr:cNvCxnSpPr/>
      </xdr:nvCxnSpPr>
      <xdr:spPr>
        <a:xfrm>
          <a:off x="10960100" y="55892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14" name="テキスト ボックス 513">
          <a:extLst>
            <a:ext uri="{FF2B5EF4-FFF2-40B4-BE49-F238E27FC236}">
              <a16:creationId xmlns:a16="http://schemas.microsoft.com/office/drawing/2014/main" id="{F46B8655-BBE5-421B-8ED0-FD426F3E3F8C}"/>
            </a:ext>
          </a:extLst>
        </xdr:cNvPr>
        <xdr:cNvSpPr txBox="1"/>
      </xdr:nvSpPr>
      <xdr:spPr>
        <a:xfrm>
          <a:off x="10602761" y="54508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5" name="直線コネクタ 514">
          <a:extLst>
            <a:ext uri="{FF2B5EF4-FFF2-40B4-BE49-F238E27FC236}">
              <a16:creationId xmlns:a16="http://schemas.microsoft.com/office/drawing/2014/main" id="{5EE512F9-3C0A-4729-A3B6-19BDB50E8743}"/>
            </a:ext>
          </a:extLst>
        </xdr:cNvPr>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6" name="テキスト ボックス 515">
          <a:extLst>
            <a:ext uri="{FF2B5EF4-FFF2-40B4-BE49-F238E27FC236}">
              <a16:creationId xmlns:a16="http://schemas.microsoft.com/office/drawing/2014/main" id="{AFDF8AB8-EFE9-42EF-92C1-933961486512}"/>
            </a:ext>
          </a:extLst>
        </xdr:cNvPr>
        <xdr:cNvSpPr txBox="1"/>
      </xdr:nvSpPr>
      <xdr:spPr>
        <a:xfrm>
          <a:off x="10666881" y="50774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7" name="【一般廃棄物処理施設】&#10;有形固定資産減価償却率グラフ枠">
          <a:extLst>
            <a:ext uri="{FF2B5EF4-FFF2-40B4-BE49-F238E27FC236}">
              <a16:creationId xmlns:a16="http://schemas.microsoft.com/office/drawing/2014/main" id="{BDF7E918-6C7A-47A9-ABA1-6B4805BF5005}"/>
            </a:ext>
          </a:extLst>
        </xdr:cNvPr>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32</xdr:row>
      <xdr:rowOff>167640</xdr:rowOff>
    </xdr:from>
    <xdr:to>
      <xdr:col>85</xdr:col>
      <xdr:colOff>126364</xdr:colOff>
      <xdr:row>42</xdr:row>
      <xdr:rowOff>38100</xdr:rowOff>
    </xdr:to>
    <xdr:cxnSp macro="">
      <xdr:nvCxnSpPr>
        <xdr:cNvPr id="518" name="直線コネクタ 517">
          <a:extLst>
            <a:ext uri="{FF2B5EF4-FFF2-40B4-BE49-F238E27FC236}">
              <a16:creationId xmlns:a16="http://schemas.microsoft.com/office/drawing/2014/main" id="{3542E919-4387-48D5-A546-7F221BFD01F7}"/>
            </a:ext>
          </a:extLst>
        </xdr:cNvPr>
        <xdr:cNvCxnSpPr/>
      </xdr:nvCxnSpPr>
      <xdr:spPr>
        <a:xfrm flipV="1">
          <a:off x="14375764" y="5532120"/>
          <a:ext cx="0" cy="15468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519" name="【一般廃棄物処理施設】&#10;有形固定資産減価償却率最小値テキスト">
          <a:extLst>
            <a:ext uri="{FF2B5EF4-FFF2-40B4-BE49-F238E27FC236}">
              <a16:creationId xmlns:a16="http://schemas.microsoft.com/office/drawing/2014/main" id="{7B29C18D-F81A-4DB6-87C8-76CEE02EFF6E}"/>
            </a:ext>
          </a:extLst>
        </xdr:cNvPr>
        <xdr:cNvSpPr txBox="1"/>
      </xdr:nvSpPr>
      <xdr:spPr>
        <a:xfrm>
          <a:off x="14414500" y="7082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520" name="直線コネクタ 519">
          <a:extLst>
            <a:ext uri="{FF2B5EF4-FFF2-40B4-BE49-F238E27FC236}">
              <a16:creationId xmlns:a16="http://schemas.microsoft.com/office/drawing/2014/main" id="{89935B80-7A21-49D0-AE3F-FF3939E4FFDB}"/>
            </a:ext>
          </a:extLst>
        </xdr:cNvPr>
        <xdr:cNvCxnSpPr/>
      </xdr:nvCxnSpPr>
      <xdr:spPr>
        <a:xfrm>
          <a:off x="14287500" y="70789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114317</xdr:rowOff>
    </xdr:from>
    <xdr:ext cx="405111" cy="259045"/>
    <xdr:sp macro="" textlink="">
      <xdr:nvSpPr>
        <xdr:cNvPr id="521" name="【一般廃棄物処理施設】&#10;有形固定資産減価償却率最大値テキスト">
          <a:extLst>
            <a:ext uri="{FF2B5EF4-FFF2-40B4-BE49-F238E27FC236}">
              <a16:creationId xmlns:a16="http://schemas.microsoft.com/office/drawing/2014/main" id="{8B93A801-DF33-4265-A9B3-3D87833C2B2E}"/>
            </a:ext>
          </a:extLst>
        </xdr:cNvPr>
        <xdr:cNvSpPr txBox="1"/>
      </xdr:nvSpPr>
      <xdr:spPr>
        <a:xfrm>
          <a:off x="14414500" y="5311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167640</xdr:rowOff>
    </xdr:from>
    <xdr:to>
      <xdr:col>86</xdr:col>
      <xdr:colOff>25400</xdr:colOff>
      <xdr:row>32</xdr:row>
      <xdr:rowOff>167640</xdr:rowOff>
    </xdr:to>
    <xdr:cxnSp macro="">
      <xdr:nvCxnSpPr>
        <xdr:cNvPr id="522" name="直線コネクタ 521">
          <a:extLst>
            <a:ext uri="{FF2B5EF4-FFF2-40B4-BE49-F238E27FC236}">
              <a16:creationId xmlns:a16="http://schemas.microsoft.com/office/drawing/2014/main" id="{AB037C61-AD30-4341-9B5D-F4CFA32E2943}"/>
            </a:ext>
          </a:extLst>
        </xdr:cNvPr>
        <xdr:cNvCxnSpPr/>
      </xdr:nvCxnSpPr>
      <xdr:spPr>
        <a:xfrm>
          <a:off x="14287500" y="55321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47642</xdr:rowOff>
    </xdr:from>
    <xdr:ext cx="405111" cy="259045"/>
    <xdr:sp macro="" textlink="">
      <xdr:nvSpPr>
        <xdr:cNvPr id="523" name="【一般廃棄物処理施設】&#10;有形固定資産減価償却率平均値テキスト">
          <a:extLst>
            <a:ext uri="{FF2B5EF4-FFF2-40B4-BE49-F238E27FC236}">
              <a16:creationId xmlns:a16="http://schemas.microsoft.com/office/drawing/2014/main" id="{BF99B49F-102F-4B6D-89A4-FC7AA95630AE}"/>
            </a:ext>
          </a:extLst>
        </xdr:cNvPr>
        <xdr:cNvSpPr txBox="1"/>
      </xdr:nvSpPr>
      <xdr:spPr>
        <a:xfrm>
          <a:off x="14414500" y="64179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69215</xdr:rowOff>
    </xdr:from>
    <xdr:to>
      <xdr:col>85</xdr:col>
      <xdr:colOff>177800</xdr:colOff>
      <xdr:row>38</xdr:row>
      <xdr:rowOff>170815</xdr:rowOff>
    </xdr:to>
    <xdr:sp macro="" textlink="">
      <xdr:nvSpPr>
        <xdr:cNvPr id="524" name="フローチャート: 判断 523">
          <a:extLst>
            <a:ext uri="{FF2B5EF4-FFF2-40B4-BE49-F238E27FC236}">
              <a16:creationId xmlns:a16="http://schemas.microsoft.com/office/drawing/2014/main" id="{D8B8633E-EBDA-4EE4-9068-B9D497F99163}"/>
            </a:ext>
          </a:extLst>
        </xdr:cNvPr>
        <xdr:cNvSpPr/>
      </xdr:nvSpPr>
      <xdr:spPr>
        <a:xfrm>
          <a:off x="14325600" y="6439535"/>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29210</xdr:rowOff>
    </xdr:from>
    <xdr:to>
      <xdr:col>81</xdr:col>
      <xdr:colOff>101600</xdr:colOff>
      <xdr:row>38</xdr:row>
      <xdr:rowOff>130810</xdr:rowOff>
    </xdr:to>
    <xdr:sp macro="" textlink="">
      <xdr:nvSpPr>
        <xdr:cNvPr id="525" name="フローチャート: 判断 524">
          <a:extLst>
            <a:ext uri="{FF2B5EF4-FFF2-40B4-BE49-F238E27FC236}">
              <a16:creationId xmlns:a16="http://schemas.microsoft.com/office/drawing/2014/main" id="{3104F042-6994-4AEF-889E-DABF984BAFC4}"/>
            </a:ext>
          </a:extLst>
        </xdr:cNvPr>
        <xdr:cNvSpPr/>
      </xdr:nvSpPr>
      <xdr:spPr>
        <a:xfrm>
          <a:off x="13578840" y="6399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156845</xdr:rowOff>
    </xdr:from>
    <xdr:to>
      <xdr:col>76</xdr:col>
      <xdr:colOff>165100</xdr:colOff>
      <xdr:row>38</xdr:row>
      <xdr:rowOff>86995</xdr:rowOff>
    </xdr:to>
    <xdr:sp macro="" textlink="">
      <xdr:nvSpPr>
        <xdr:cNvPr id="526" name="フローチャート: 判断 525">
          <a:extLst>
            <a:ext uri="{FF2B5EF4-FFF2-40B4-BE49-F238E27FC236}">
              <a16:creationId xmlns:a16="http://schemas.microsoft.com/office/drawing/2014/main" id="{BABBFA0D-C88E-4058-9806-F111ADBBF571}"/>
            </a:ext>
          </a:extLst>
        </xdr:cNvPr>
        <xdr:cNvSpPr/>
      </xdr:nvSpPr>
      <xdr:spPr>
        <a:xfrm>
          <a:off x="12804140" y="635952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149225</xdr:rowOff>
    </xdr:from>
    <xdr:to>
      <xdr:col>72</xdr:col>
      <xdr:colOff>38100</xdr:colOff>
      <xdr:row>38</xdr:row>
      <xdr:rowOff>79375</xdr:rowOff>
    </xdr:to>
    <xdr:sp macro="" textlink="">
      <xdr:nvSpPr>
        <xdr:cNvPr id="527" name="フローチャート: 判断 526">
          <a:extLst>
            <a:ext uri="{FF2B5EF4-FFF2-40B4-BE49-F238E27FC236}">
              <a16:creationId xmlns:a16="http://schemas.microsoft.com/office/drawing/2014/main" id="{D4ED6392-3388-4261-97F0-70E254E1AA53}"/>
            </a:ext>
          </a:extLst>
        </xdr:cNvPr>
        <xdr:cNvSpPr/>
      </xdr:nvSpPr>
      <xdr:spPr>
        <a:xfrm>
          <a:off x="12029440" y="635190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147320</xdr:rowOff>
    </xdr:from>
    <xdr:to>
      <xdr:col>67</xdr:col>
      <xdr:colOff>101600</xdr:colOff>
      <xdr:row>38</xdr:row>
      <xdr:rowOff>77470</xdr:rowOff>
    </xdr:to>
    <xdr:sp macro="" textlink="">
      <xdr:nvSpPr>
        <xdr:cNvPr id="528" name="フローチャート: 判断 527">
          <a:extLst>
            <a:ext uri="{FF2B5EF4-FFF2-40B4-BE49-F238E27FC236}">
              <a16:creationId xmlns:a16="http://schemas.microsoft.com/office/drawing/2014/main" id="{65E86D6B-9BAC-47A7-B8A6-FCBF638FDA3E}"/>
            </a:ext>
          </a:extLst>
        </xdr:cNvPr>
        <xdr:cNvSpPr/>
      </xdr:nvSpPr>
      <xdr:spPr>
        <a:xfrm>
          <a:off x="11231880" y="63500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10A7E6AE-7BC5-461A-BBAE-B2E60E60422B}"/>
            </a:ext>
          </a:extLst>
        </xdr:cNvPr>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65164FDE-DB16-469F-AFA7-AF66C34F20C0}"/>
            </a:ext>
          </a:extLst>
        </xdr:cNvPr>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6DFD7D1D-6E83-4A66-B408-31F5DDB53A0E}"/>
            </a:ext>
          </a:extLst>
        </xdr:cNvPr>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2" name="テキスト ボックス 531">
          <a:extLst>
            <a:ext uri="{FF2B5EF4-FFF2-40B4-BE49-F238E27FC236}">
              <a16:creationId xmlns:a16="http://schemas.microsoft.com/office/drawing/2014/main" id="{97F4ED12-139E-45BF-9A9A-EE01D50063B2}"/>
            </a:ext>
          </a:extLst>
        </xdr:cNvPr>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3" name="テキスト ボックス 532">
          <a:extLst>
            <a:ext uri="{FF2B5EF4-FFF2-40B4-BE49-F238E27FC236}">
              <a16:creationId xmlns:a16="http://schemas.microsoft.com/office/drawing/2014/main" id="{48923B72-B5DC-4A00-8D98-4D0A5D3E503C}"/>
            </a:ext>
          </a:extLst>
        </xdr:cNvPr>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61595</xdr:rowOff>
    </xdr:from>
    <xdr:to>
      <xdr:col>85</xdr:col>
      <xdr:colOff>177800</xdr:colOff>
      <xdr:row>37</xdr:row>
      <xdr:rowOff>163195</xdr:rowOff>
    </xdr:to>
    <xdr:sp macro="" textlink="">
      <xdr:nvSpPr>
        <xdr:cNvPr id="534" name="楕円 533">
          <a:extLst>
            <a:ext uri="{FF2B5EF4-FFF2-40B4-BE49-F238E27FC236}">
              <a16:creationId xmlns:a16="http://schemas.microsoft.com/office/drawing/2014/main" id="{0E85FC58-8C50-4A89-870E-AC35AC61A681}"/>
            </a:ext>
          </a:extLst>
        </xdr:cNvPr>
        <xdr:cNvSpPr/>
      </xdr:nvSpPr>
      <xdr:spPr>
        <a:xfrm>
          <a:off x="14325600" y="6264275"/>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36</xdr:row>
      <xdr:rowOff>84472</xdr:rowOff>
    </xdr:from>
    <xdr:ext cx="405111" cy="259045"/>
    <xdr:sp macro="" textlink="">
      <xdr:nvSpPr>
        <xdr:cNvPr id="535" name="【一般廃棄物処理施設】&#10;有形固定資産減価償却率該当値テキスト">
          <a:extLst>
            <a:ext uri="{FF2B5EF4-FFF2-40B4-BE49-F238E27FC236}">
              <a16:creationId xmlns:a16="http://schemas.microsoft.com/office/drawing/2014/main" id="{19D4CACC-32C7-4DCE-BA8F-529831632CE8}"/>
            </a:ext>
          </a:extLst>
        </xdr:cNvPr>
        <xdr:cNvSpPr txBox="1"/>
      </xdr:nvSpPr>
      <xdr:spPr>
        <a:xfrm>
          <a:off x="14414500" y="6119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21590</xdr:rowOff>
    </xdr:from>
    <xdr:to>
      <xdr:col>81</xdr:col>
      <xdr:colOff>101600</xdr:colOff>
      <xdr:row>37</xdr:row>
      <xdr:rowOff>123190</xdr:rowOff>
    </xdr:to>
    <xdr:sp macro="" textlink="">
      <xdr:nvSpPr>
        <xdr:cNvPr id="536" name="楕円 535">
          <a:extLst>
            <a:ext uri="{FF2B5EF4-FFF2-40B4-BE49-F238E27FC236}">
              <a16:creationId xmlns:a16="http://schemas.microsoft.com/office/drawing/2014/main" id="{10B97DAA-E133-4F7D-AD0C-61CDE1090F50}"/>
            </a:ext>
          </a:extLst>
        </xdr:cNvPr>
        <xdr:cNvSpPr/>
      </xdr:nvSpPr>
      <xdr:spPr>
        <a:xfrm>
          <a:off x="13578840" y="6224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72390</xdr:rowOff>
    </xdr:from>
    <xdr:to>
      <xdr:col>85</xdr:col>
      <xdr:colOff>127000</xdr:colOff>
      <xdr:row>37</xdr:row>
      <xdr:rowOff>112395</xdr:rowOff>
    </xdr:to>
    <xdr:cxnSp macro="">
      <xdr:nvCxnSpPr>
        <xdr:cNvPr id="537" name="直線コネクタ 536">
          <a:extLst>
            <a:ext uri="{FF2B5EF4-FFF2-40B4-BE49-F238E27FC236}">
              <a16:creationId xmlns:a16="http://schemas.microsoft.com/office/drawing/2014/main" id="{067DB932-E7C4-4E00-A94D-DB48BBFAD3D0}"/>
            </a:ext>
          </a:extLst>
        </xdr:cNvPr>
        <xdr:cNvCxnSpPr/>
      </xdr:nvCxnSpPr>
      <xdr:spPr>
        <a:xfrm>
          <a:off x="13629640" y="6275070"/>
          <a:ext cx="74676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153035</xdr:rowOff>
    </xdr:from>
    <xdr:to>
      <xdr:col>76</xdr:col>
      <xdr:colOff>165100</xdr:colOff>
      <xdr:row>37</xdr:row>
      <xdr:rowOff>83185</xdr:rowOff>
    </xdr:to>
    <xdr:sp macro="" textlink="">
      <xdr:nvSpPr>
        <xdr:cNvPr id="538" name="楕円 537">
          <a:extLst>
            <a:ext uri="{FF2B5EF4-FFF2-40B4-BE49-F238E27FC236}">
              <a16:creationId xmlns:a16="http://schemas.microsoft.com/office/drawing/2014/main" id="{1275856D-C786-4353-A208-3D19A13C7849}"/>
            </a:ext>
          </a:extLst>
        </xdr:cNvPr>
        <xdr:cNvSpPr/>
      </xdr:nvSpPr>
      <xdr:spPr>
        <a:xfrm>
          <a:off x="12804140" y="618807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32385</xdr:rowOff>
    </xdr:from>
    <xdr:to>
      <xdr:col>81</xdr:col>
      <xdr:colOff>50800</xdr:colOff>
      <xdr:row>37</xdr:row>
      <xdr:rowOff>72390</xdr:rowOff>
    </xdr:to>
    <xdr:cxnSp macro="">
      <xdr:nvCxnSpPr>
        <xdr:cNvPr id="539" name="直線コネクタ 538">
          <a:extLst>
            <a:ext uri="{FF2B5EF4-FFF2-40B4-BE49-F238E27FC236}">
              <a16:creationId xmlns:a16="http://schemas.microsoft.com/office/drawing/2014/main" id="{75725316-4A8F-4FE7-B569-B81106C708FA}"/>
            </a:ext>
          </a:extLst>
        </xdr:cNvPr>
        <xdr:cNvCxnSpPr/>
      </xdr:nvCxnSpPr>
      <xdr:spPr>
        <a:xfrm>
          <a:off x="12854940" y="6235065"/>
          <a:ext cx="7747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114935</xdr:rowOff>
    </xdr:from>
    <xdr:to>
      <xdr:col>72</xdr:col>
      <xdr:colOff>38100</xdr:colOff>
      <xdr:row>37</xdr:row>
      <xdr:rowOff>45085</xdr:rowOff>
    </xdr:to>
    <xdr:sp macro="" textlink="">
      <xdr:nvSpPr>
        <xdr:cNvPr id="540" name="楕円 539">
          <a:extLst>
            <a:ext uri="{FF2B5EF4-FFF2-40B4-BE49-F238E27FC236}">
              <a16:creationId xmlns:a16="http://schemas.microsoft.com/office/drawing/2014/main" id="{DAE21394-31C7-4A46-9F33-7434E473E3B1}"/>
            </a:ext>
          </a:extLst>
        </xdr:cNvPr>
        <xdr:cNvSpPr/>
      </xdr:nvSpPr>
      <xdr:spPr>
        <a:xfrm>
          <a:off x="12029440" y="614997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36</xdr:row>
      <xdr:rowOff>165735</xdr:rowOff>
    </xdr:from>
    <xdr:to>
      <xdr:col>76</xdr:col>
      <xdr:colOff>114300</xdr:colOff>
      <xdr:row>37</xdr:row>
      <xdr:rowOff>32385</xdr:rowOff>
    </xdr:to>
    <xdr:cxnSp macro="">
      <xdr:nvCxnSpPr>
        <xdr:cNvPr id="541" name="直線コネクタ 540">
          <a:extLst>
            <a:ext uri="{FF2B5EF4-FFF2-40B4-BE49-F238E27FC236}">
              <a16:creationId xmlns:a16="http://schemas.microsoft.com/office/drawing/2014/main" id="{92D47551-1260-445A-A05D-4FB25C835EA5}"/>
            </a:ext>
          </a:extLst>
        </xdr:cNvPr>
        <xdr:cNvCxnSpPr/>
      </xdr:nvCxnSpPr>
      <xdr:spPr>
        <a:xfrm>
          <a:off x="12072620" y="6200775"/>
          <a:ext cx="78232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36</xdr:row>
      <xdr:rowOff>74930</xdr:rowOff>
    </xdr:from>
    <xdr:to>
      <xdr:col>67</xdr:col>
      <xdr:colOff>101600</xdr:colOff>
      <xdr:row>37</xdr:row>
      <xdr:rowOff>5080</xdr:rowOff>
    </xdr:to>
    <xdr:sp macro="" textlink="">
      <xdr:nvSpPr>
        <xdr:cNvPr id="542" name="楕円 541">
          <a:extLst>
            <a:ext uri="{FF2B5EF4-FFF2-40B4-BE49-F238E27FC236}">
              <a16:creationId xmlns:a16="http://schemas.microsoft.com/office/drawing/2014/main" id="{7C56096C-87F6-4107-93E7-1A060D43EDE0}"/>
            </a:ext>
          </a:extLst>
        </xdr:cNvPr>
        <xdr:cNvSpPr/>
      </xdr:nvSpPr>
      <xdr:spPr>
        <a:xfrm>
          <a:off x="11231880" y="61099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36</xdr:row>
      <xdr:rowOff>125730</xdr:rowOff>
    </xdr:from>
    <xdr:to>
      <xdr:col>71</xdr:col>
      <xdr:colOff>177800</xdr:colOff>
      <xdr:row>36</xdr:row>
      <xdr:rowOff>165735</xdr:rowOff>
    </xdr:to>
    <xdr:cxnSp macro="">
      <xdr:nvCxnSpPr>
        <xdr:cNvPr id="543" name="直線コネクタ 542">
          <a:extLst>
            <a:ext uri="{FF2B5EF4-FFF2-40B4-BE49-F238E27FC236}">
              <a16:creationId xmlns:a16="http://schemas.microsoft.com/office/drawing/2014/main" id="{6A878057-E76D-4F2C-8DE1-1605407B6346}"/>
            </a:ext>
          </a:extLst>
        </xdr:cNvPr>
        <xdr:cNvCxnSpPr/>
      </xdr:nvCxnSpPr>
      <xdr:spPr>
        <a:xfrm>
          <a:off x="11282680" y="6160770"/>
          <a:ext cx="78994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121937</xdr:rowOff>
    </xdr:from>
    <xdr:ext cx="405111" cy="259045"/>
    <xdr:sp macro="" textlink="">
      <xdr:nvSpPr>
        <xdr:cNvPr id="544" name="n_1aveValue【一般廃棄物処理施設】&#10;有形固定資産減価償却率">
          <a:extLst>
            <a:ext uri="{FF2B5EF4-FFF2-40B4-BE49-F238E27FC236}">
              <a16:creationId xmlns:a16="http://schemas.microsoft.com/office/drawing/2014/main" id="{9D7B9471-6E33-4934-9507-1FBE33A55F9F}"/>
            </a:ext>
          </a:extLst>
        </xdr:cNvPr>
        <xdr:cNvSpPr txBox="1"/>
      </xdr:nvSpPr>
      <xdr:spPr>
        <a:xfrm>
          <a:off x="13437244" y="6492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78122</xdr:rowOff>
    </xdr:from>
    <xdr:ext cx="405111" cy="259045"/>
    <xdr:sp macro="" textlink="">
      <xdr:nvSpPr>
        <xdr:cNvPr id="545" name="n_2aveValue【一般廃棄物処理施設】&#10;有形固定資産減価償却率">
          <a:extLst>
            <a:ext uri="{FF2B5EF4-FFF2-40B4-BE49-F238E27FC236}">
              <a16:creationId xmlns:a16="http://schemas.microsoft.com/office/drawing/2014/main" id="{0F900B80-C67C-4E18-8BE3-030944CDE05A}"/>
            </a:ext>
          </a:extLst>
        </xdr:cNvPr>
        <xdr:cNvSpPr txBox="1"/>
      </xdr:nvSpPr>
      <xdr:spPr>
        <a:xfrm>
          <a:off x="12675244" y="6448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70502</xdr:rowOff>
    </xdr:from>
    <xdr:ext cx="405111" cy="259045"/>
    <xdr:sp macro="" textlink="">
      <xdr:nvSpPr>
        <xdr:cNvPr id="546" name="n_3aveValue【一般廃棄物処理施設】&#10;有形固定資産減価償却率">
          <a:extLst>
            <a:ext uri="{FF2B5EF4-FFF2-40B4-BE49-F238E27FC236}">
              <a16:creationId xmlns:a16="http://schemas.microsoft.com/office/drawing/2014/main" id="{EF7B86C6-5180-459F-B95F-53128E404F52}"/>
            </a:ext>
          </a:extLst>
        </xdr:cNvPr>
        <xdr:cNvSpPr txBox="1"/>
      </xdr:nvSpPr>
      <xdr:spPr>
        <a:xfrm>
          <a:off x="11900544" y="6440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68597</xdr:rowOff>
    </xdr:from>
    <xdr:ext cx="405111" cy="259045"/>
    <xdr:sp macro="" textlink="">
      <xdr:nvSpPr>
        <xdr:cNvPr id="547" name="n_4aveValue【一般廃棄物処理施設】&#10;有形固定資産減価償却率">
          <a:extLst>
            <a:ext uri="{FF2B5EF4-FFF2-40B4-BE49-F238E27FC236}">
              <a16:creationId xmlns:a16="http://schemas.microsoft.com/office/drawing/2014/main" id="{D3822E32-192D-4AFC-8A93-0E92C4ACEF0E}"/>
            </a:ext>
          </a:extLst>
        </xdr:cNvPr>
        <xdr:cNvSpPr txBox="1"/>
      </xdr:nvSpPr>
      <xdr:spPr>
        <a:xfrm>
          <a:off x="11102984" y="6438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35</xdr:row>
      <xdr:rowOff>139717</xdr:rowOff>
    </xdr:from>
    <xdr:ext cx="405111" cy="259045"/>
    <xdr:sp macro="" textlink="">
      <xdr:nvSpPr>
        <xdr:cNvPr id="548" name="n_1mainValue【一般廃棄物処理施設】&#10;有形固定資産減価償却率">
          <a:extLst>
            <a:ext uri="{FF2B5EF4-FFF2-40B4-BE49-F238E27FC236}">
              <a16:creationId xmlns:a16="http://schemas.microsoft.com/office/drawing/2014/main" id="{7DBB4F42-AE98-44B5-AEF0-D627A1060FE9}"/>
            </a:ext>
          </a:extLst>
        </xdr:cNvPr>
        <xdr:cNvSpPr txBox="1"/>
      </xdr:nvSpPr>
      <xdr:spPr>
        <a:xfrm>
          <a:off x="13437244" y="6007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99712</xdr:rowOff>
    </xdr:from>
    <xdr:ext cx="405111" cy="259045"/>
    <xdr:sp macro="" textlink="">
      <xdr:nvSpPr>
        <xdr:cNvPr id="549" name="n_2mainValue【一般廃棄物処理施設】&#10;有形固定資産減価償却率">
          <a:extLst>
            <a:ext uri="{FF2B5EF4-FFF2-40B4-BE49-F238E27FC236}">
              <a16:creationId xmlns:a16="http://schemas.microsoft.com/office/drawing/2014/main" id="{0503E337-2E88-49CA-85C9-DD472E510492}"/>
            </a:ext>
          </a:extLst>
        </xdr:cNvPr>
        <xdr:cNvSpPr txBox="1"/>
      </xdr:nvSpPr>
      <xdr:spPr>
        <a:xfrm>
          <a:off x="12675244" y="59671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61612</xdr:rowOff>
    </xdr:from>
    <xdr:ext cx="405111" cy="259045"/>
    <xdr:sp macro="" textlink="">
      <xdr:nvSpPr>
        <xdr:cNvPr id="550" name="n_3mainValue【一般廃棄物処理施設】&#10;有形固定資産減価償却率">
          <a:extLst>
            <a:ext uri="{FF2B5EF4-FFF2-40B4-BE49-F238E27FC236}">
              <a16:creationId xmlns:a16="http://schemas.microsoft.com/office/drawing/2014/main" id="{32125185-7BEF-41E5-9F3C-88C52A7B6358}"/>
            </a:ext>
          </a:extLst>
        </xdr:cNvPr>
        <xdr:cNvSpPr txBox="1"/>
      </xdr:nvSpPr>
      <xdr:spPr>
        <a:xfrm>
          <a:off x="11900544" y="59290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21607</xdr:rowOff>
    </xdr:from>
    <xdr:ext cx="405111" cy="259045"/>
    <xdr:sp macro="" textlink="">
      <xdr:nvSpPr>
        <xdr:cNvPr id="551" name="n_4mainValue【一般廃棄物処理施設】&#10;有形固定資産減価償却率">
          <a:extLst>
            <a:ext uri="{FF2B5EF4-FFF2-40B4-BE49-F238E27FC236}">
              <a16:creationId xmlns:a16="http://schemas.microsoft.com/office/drawing/2014/main" id="{0D4FE8CB-3D3B-4FA3-BA81-3152A54E9594}"/>
            </a:ext>
          </a:extLst>
        </xdr:cNvPr>
        <xdr:cNvSpPr txBox="1"/>
      </xdr:nvSpPr>
      <xdr:spPr>
        <a:xfrm>
          <a:off x="11102984" y="5889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2" name="正方形/長方形 551">
          <a:extLst>
            <a:ext uri="{FF2B5EF4-FFF2-40B4-BE49-F238E27FC236}">
              <a16:creationId xmlns:a16="http://schemas.microsoft.com/office/drawing/2014/main" id="{5133710C-5F74-4745-A733-78CB74BF5F42}"/>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3" name="正方形/長方形 552">
          <a:extLst>
            <a:ext uri="{FF2B5EF4-FFF2-40B4-BE49-F238E27FC236}">
              <a16:creationId xmlns:a16="http://schemas.microsoft.com/office/drawing/2014/main" id="{5B038838-3BB6-46ED-8663-9738D54E7FE7}"/>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4" name="正方形/長方形 553">
          <a:extLst>
            <a:ext uri="{FF2B5EF4-FFF2-40B4-BE49-F238E27FC236}">
              <a16:creationId xmlns:a16="http://schemas.microsoft.com/office/drawing/2014/main" id="{017FB43F-2D44-43AE-BE7A-7B782B687D96}"/>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5" name="正方形/長方形 554">
          <a:extLst>
            <a:ext uri="{FF2B5EF4-FFF2-40B4-BE49-F238E27FC236}">
              <a16:creationId xmlns:a16="http://schemas.microsoft.com/office/drawing/2014/main" id="{DE77535D-A530-432F-9772-D2C20C110485}"/>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6" name="正方形/長方形 555">
          <a:extLst>
            <a:ext uri="{FF2B5EF4-FFF2-40B4-BE49-F238E27FC236}">
              <a16:creationId xmlns:a16="http://schemas.microsoft.com/office/drawing/2014/main" id="{27304B5A-15BA-4A67-8210-742E4F65A7EA}"/>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7" name="正方形/長方形 556">
          <a:extLst>
            <a:ext uri="{FF2B5EF4-FFF2-40B4-BE49-F238E27FC236}">
              <a16:creationId xmlns:a16="http://schemas.microsoft.com/office/drawing/2014/main" id="{0634BFA8-59BC-4E9D-937C-FCC749D06981}"/>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8" name="正方形/長方形 557">
          <a:extLst>
            <a:ext uri="{FF2B5EF4-FFF2-40B4-BE49-F238E27FC236}">
              <a16:creationId xmlns:a16="http://schemas.microsoft.com/office/drawing/2014/main" id="{0CAC6325-E2A7-421D-82DE-5696F378C503}"/>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9" name="正方形/長方形 558">
          <a:extLst>
            <a:ext uri="{FF2B5EF4-FFF2-40B4-BE49-F238E27FC236}">
              <a16:creationId xmlns:a16="http://schemas.microsoft.com/office/drawing/2014/main" id="{05F4195F-EC3F-4F94-8040-DF33E818300B}"/>
            </a:ext>
          </a:extLst>
        </xdr:cNvPr>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0" name="テキスト ボックス 559">
          <a:extLst>
            <a:ext uri="{FF2B5EF4-FFF2-40B4-BE49-F238E27FC236}">
              <a16:creationId xmlns:a16="http://schemas.microsoft.com/office/drawing/2014/main" id="{D4CAC259-FD6C-4F24-89E8-4BC661CACBFC}"/>
            </a:ext>
          </a:extLst>
        </xdr:cNvPr>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1" name="直線コネクタ 560">
          <a:extLst>
            <a:ext uri="{FF2B5EF4-FFF2-40B4-BE49-F238E27FC236}">
              <a16:creationId xmlns:a16="http://schemas.microsoft.com/office/drawing/2014/main" id="{DDFBD10F-C723-40C5-A54F-615D5B31598E}"/>
            </a:ext>
          </a:extLst>
        </xdr:cNvPr>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62" name="直線コネクタ 561">
          <a:extLst>
            <a:ext uri="{FF2B5EF4-FFF2-40B4-BE49-F238E27FC236}">
              <a16:creationId xmlns:a16="http://schemas.microsoft.com/office/drawing/2014/main" id="{437F2400-001C-4A6C-9E43-01091FE0BAE1}"/>
            </a:ext>
          </a:extLst>
        </xdr:cNvPr>
        <xdr:cNvCxnSpPr/>
      </xdr:nvCxnSpPr>
      <xdr:spPr>
        <a:xfrm>
          <a:off x="16093440" y="7006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563" name="テキスト ボックス 562">
          <a:extLst>
            <a:ext uri="{FF2B5EF4-FFF2-40B4-BE49-F238E27FC236}">
              <a16:creationId xmlns:a16="http://schemas.microsoft.com/office/drawing/2014/main" id="{A46F9469-57A0-41AF-8EEB-D17A87A99036}"/>
            </a:ext>
          </a:extLst>
        </xdr:cNvPr>
        <xdr:cNvSpPr txBox="1"/>
      </xdr:nvSpPr>
      <xdr:spPr>
        <a:xfrm>
          <a:off x="15890374" y="68681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64" name="直線コネクタ 563">
          <a:extLst>
            <a:ext uri="{FF2B5EF4-FFF2-40B4-BE49-F238E27FC236}">
              <a16:creationId xmlns:a16="http://schemas.microsoft.com/office/drawing/2014/main" id="{47C2C7B1-832B-494B-B3ED-FF49E87C2117}"/>
            </a:ext>
          </a:extLst>
        </xdr:cNvPr>
        <xdr:cNvCxnSpPr/>
      </xdr:nvCxnSpPr>
      <xdr:spPr>
        <a:xfrm>
          <a:off x="16093440" y="65570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565" name="テキスト ボックス 564">
          <a:extLst>
            <a:ext uri="{FF2B5EF4-FFF2-40B4-BE49-F238E27FC236}">
              <a16:creationId xmlns:a16="http://schemas.microsoft.com/office/drawing/2014/main" id="{EC14D481-193A-44A9-B4A3-6E9B1779115A}"/>
            </a:ext>
          </a:extLst>
        </xdr:cNvPr>
        <xdr:cNvSpPr txBox="1"/>
      </xdr:nvSpPr>
      <xdr:spPr>
        <a:xfrm>
          <a:off x="15589461" y="641859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6" name="直線コネクタ 565">
          <a:extLst>
            <a:ext uri="{FF2B5EF4-FFF2-40B4-BE49-F238E27FC236}">
              <a16:creationId xmlns:a16="http://schemas.microsoft.com/office/drawing/2014/main" id="{B3BD5090-A187-445D-ABBF-37E2D2CE5281}"/>
            </a:ext>
          </a:extLst>
        </xdr:cNvPr>
        <xdr:cNvCxnSpPr/>
      </xdr:nvCxnSpPr>
      <xdr:spPr>
        <a:xfrm>
          <a:off x="16093440" y="61112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567" name="テキスト ボックス 566">
          <a:extLst>
            <a:ext uri="{FF2B5EF4-FFF2-40B4-BE49-F238E27FC236}">
              <a16:creationId xmlns:a16="http://schemas.microsoft.com/office/drawing/2014/main" id="{5A687223-04DC-4C68-BA4C-60BB5C1BE53B}"/>
            </a:ext>
          </a:extLst>
        </xdr:cNvPr>
        <xdr:cNvSpPr txBox="1"/>
      </xdr:nvSpPr>
      <xdr:spPr>
        <a:xfrm>
          <a:off x="15589461" y="59728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8" name="直線コネクタ 567">
          <a:extLst>
            <a:ext uri="{FF2B5EF4-FFF2-40B4-BE49-F238E27FC236}">
              <a16:creationId xmlns:a16="http://schemas.microsoft.com/office/drawing/2014/main" id="{044A7F33-1805-4AC1-A64B-C5B134377B05}"/>
            </a:ext>
          </a:extLst>
        </xdr:cNvPr>
        <xdr:cNvCxnSpPr/>
      </xdr:nvCxnSpPr>
      <xdr:spPr>
        <a:xfrm>
          <a:off x="16093440" y="5665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569" name="テキスト ボックス 568">
          <a:extLst>
            <a:ext uri="{FF2B5EF4-FFF2-40B4-BE49-F238E27FC236}">
              <a16:creationId xmlns:a16="http://schemas.microsoft.com/office/drawing/2014/main" id="{999603EE-529C-4CD2-8417-0C32E7D44F88}"/>
            </a:ext>
          </a:extLst>
        </xdr:cNvPr>
        <xdr:cNvSpPr txBox="1"/>
      </xdr:nvSpPr>
      <xdr:spPr>
        <a:xfrm>
          <a:off x="15589461" y="55270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0" name="直線コネクタ 569">
          <a:extLst>
            <a:ext uri="{FF2B5EF4-FFF2-40B4-BE49-F238E27FC236}">
              <a16:creationId xmlns:a16="http://schemas.microsoft.com/office/drawing/2014/main" id="{E108F5BF-CEDC-4AEC-8FF1-F96787CA0EB0}"/>
            </a:ext>
          </a:extLst>
        </xdr:cNvPr>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71" name="テキスト ボックス 570">
          <a:extLst>
            <a:ext uri="{FF2B5EF4-FFF2-40B4-BE49-F238E27FC236}">
              <a16:creationId xmlns:a16="http://schemas.microsoft.com/office/drawing/2014/main" id="{EA15463A-580C-4507-9B63-AF79E6227F26}"/>
            </a:ext>
          </a:extLst>
        </xdr:cNvPr>
        <xdr:cNvSpPr txBox="1"/>
      </xdr:nvSpPr>
      <xdr:spPr>
        <a:xfrm>
          <a:off x="15589461" y="50774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2" name="【一般廃棄物処理施設】&#10;一人当たり有形固定資産（償却資産）額グラフ枠">
          <a:extLst>
            <a:ext uri="{FF2B5EF4-FFF2-40B4-BE49-F238E27FC236}">
              <a16:creationId xmlns:a16="http://schemas.microsoft.com/office/drawing/2014/main" id="{FAA4A04B-249D-4F18-80FB-B436A4A31F7E}"/>
            </a:ext>
          </a:extLst>
        </xdr:cNvPr>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161559</xdr:rowOff>
    </xdr:from>
    <xdr:to>
      <xdr:col>116</xdr:col>
      <xdr:colOff>62864</xdr:colOff>
      <xdr:row>41</xdr:row>
      <xdr:rowOff>132115</xdr:rowOff>
    </xdr:to>
    <xdr:cxnSp macro="">
      <xdr:nvCxnSpPr>
        <xdr:cNvPr id="573" name="直線コネクタ 572">
          <a:extLst>
            <a:ext uri="{FF2B5EF4-FFF2-40B4-BE49-F238E27FC236}">
              <a16:creationId xmlns:a16="http://schemas.microsoft.com/office/drawing/2014/main" id="{E3C95710-6A89-4CC7-BDBD-D3F0F2805069}"/>
            </a:ext>
          </a:extLst>
        </xdr:cNvPr>
        <xdr:cNvCxnSpPr/>
      </xdr:nvCxnSpPr>
      <xdr:spPr>
        <a:xfrm flipV="1">
          <a:off x="19509104" y="5693679"/>
          <a:ext cx="0" cy="13116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135942</xdr:rowOff>
    </xdr:from>
    <xdr:ext cx="378565" cy="259045"/>
    <xdr:sp macro="" textlink="">
      <xdr:nvSpPr>
        <xdr:cNvPr id="574" name="【一般廃棄物処理施設】&#10;一人当たり有形固定資産（償却資産）額最小値テキスト">
          <a:extLst>
            <a:ext uri="{FF2B5EF4-FFF2-40B4-BE49-F238E27FC236}">
              <a16:creationId xmlns:a16="http://schemas.microsoft.com/office/drawing/2014/main" id="{C52FFEDD-860D-442A-86A4-30992690B8DC}"/>
            </a:ext>
          </a:extLst>
        </xdr:cNvPr>
        <xdr:cNvSpPr txBox="1"/>
      </xdr:nvSpPr>
      <xdr:spPr>
        <a:xfrm>
          <a:off x="19547840" y="700918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132115</xdr:rowOff>
    </xdr:from>
    <xdr:to>
      <xdr:col>116</xdr:col>
      <xdr:colOff>152400</xdr:colOff>
      <xdr:row>41</xdr:row>
      <xdr:rowOff>132115</xdr:rowOff>
    </xdr:to>
    <xdr:cxnSp macro="">
      <xdr:nvCxnSpPr>
        <xdr:cNvPr id="575" name="直線コネクタ 574">
          <a:extLst>
            <a:ext uri="{FF2B5EF4-FFF2-40B4-BE49-F238E27FC236}">
              <a16:creationId xmlns:a16="http://schemas.microsoft.com/office/drawing/2014/main" id="{23319CF1-E14A-45EA-894A-A2B6714A9111}"/>
            </a:ext>
          </a:extLst>
        </xdr:cNvPr>
        <xdr:cNvCxnSpPr/>
      </xdr:nvCxnSpPr>
      <xdr:spPr>
        <a:xfrm>
          <a:off x="19443700" y="700535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108236</xdr:rowOff>
    </xdr:from>
    <xdr:ext cx="599010" cy="259045"/>
    <xdr:sp macro="" textlink="">
      <xdr:nvSpPr>
        <xdr:cNvPr id="576" name="【一般廃棄物処理施設】&#10;一人当たり有形固定資産（償却資産）額最大値テキスト">
          <a:extLst>
            <a:ext uri="{FF2B5EF4-FFF2-40B4-BE49-F238E27FC236}">
              <a16:creationId xmlns:a16="http://schemas.microsoft.com/office/drawing/2014/main" id="{6E3D9789-71C0-4797-96EE-01DB58261587}"/>
            </a:ext>
          </a:extLst>
        </xdr:cNvPr>
        <xdr:cNvSpPr txBox="1"/>
      </xdr:nvSpPr>
      <xdr:spPr>
        <a:xfrm>
          <a:off x="19547840" y="54727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293,830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161559</xdr:rowOff>
    </xdr:from>
    <xdr:to>
      <xdr:col>116</xdr:col>
      <xdr:colOff>152400</xdr:colOff>
      <xdr:row>33</xdr:row>
      <xdr:rowOff>161559</xdr:rowOff>
    </xdr:to>
    <xdr:cxnSp macro="">
      <xdr:nvCxnSpPr>
        <xdr:cNvPr id="577" name="直線コネクタ 576">
          <a:extLst>
            <a:ext uri="{FF2B5EF4-FFF2-40B4-BE49-F238E27FC236}">
              <a16:creationId xmlns:a16="http://schemas.microsoft.com/office/drawing/2014/main" id="{0875CF3F-41D7-4EB3-993A-FF43E15DDD5C}"/>
            </a:ext>
          </a:extLst>
        </xdr:cNvPr>
        <xdr:cNvCxnSpPr/>
      </xdr:nvCxnSpPr>
      <xdr:spPr>
        <a:xfrm>
          <a:off x="19443700" y="569367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10817</xdr:rowOff>
    </xdr:from>
    <xdr:ext cx="534377" cy="259045"/>
    <xdr:sp macro="" textlink="">
      <xdr:nvSpPr>
        <xdr:cNvPr id="578" name="【一般廃棄物処理施設】&#10;一人当たり有形固定資産（償却資産）額平均値テキスト">
          <a:extLst>
            <a:ext uri="{FF2B5EF4-FFF2-40B4-BE49-F238E27FC236}">
              <a16:creationId xmlns:a16="http://schemas.microsoft.com/office/drawing/2014/main" id="{29C1AE8C-9B37-484B-95D8-7D4B5A00C907}"/>
            </a:ext>
          </a:extLst>
        </xdr:cNvPr>
        <xdr:cNvSpPr txBox="1"/>
      </xdr:nvSpPr>
      <xdr:spPr>
        <a:xfrm>
          <a:off x="19547840" y="65487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32390</xdr:rowOff>
    </xdr:from>
    <xdr:to>
      <xdr:col>116</xdr:col>
      <xdr:colOff>114300</xdr:colOff>
      <xdr:row>39</xdr:row>
      <xdr:rowOff>133990</xdr:rowOff>
    </xdr:to>
    <xdr:sp macro="" textlink="">
      <xdr:nvSpPr>
        <xdr:cNvPr id="579" name="フローチャート: 判断 578">
          <a:extLst>
            <a:ext uri="{FF2B5EF4-FFF2-40B4-BE49-F238E27FC236}">
              <a16:creationId xmlns:a16="http://schemas.microsoft.com/office/drawing/2014/main" id="{8E536D38-06EE-47CA-B3AF-7E97582184F7}"/>
            </a:ext>
          </a:extLst>
        </xdr:cNvPr>
        <xdr:cNvSpPr/>
      </xdr:nvSpPr>
      <xdr:spPr>
        <a:xfrm>
          <a:off x="19458940" y="6570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30937</xdr:rowOff>
    </xdr:from>
    <xdr:to>
      <xdr:col>112</xdr:col>
      <xdr:colOff>38100</xdr:colOff>
      <xdr:row>39</xdr:row>
      <xdr:rowOff>132537</xdr:rowOff>
    </xdr:to>
    <xdr:sp macro="" textlink="">
      <xdr:nvSpPr>
        <xdr:cNvPr id="580" name="フローチャート: 判断 579">
          <a:extLst>
            <a:ext uri="{FF2B5EF4-FFF2-40B4-BE49-F238E27FC236}">
              <a16:creationId xmlns:a16="http://schemas.microsoft.com/office/drawing/2014/main" id="{8B02F9EE-A81F-472D-8377-A6CB0EE44E01}"/>
            </a:ext>
          </a:extLst>
        </xdr:cNvPr>
        <xdr:cNvSpPr/>
      </xdr:nvSpPr>
      <xdr:spPr>
        <a:xfrm>
          <a:off x="18735040" y="656889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46038</xdr:rowOff>
    </xdr:from>
    <xdr:to>
      <xdr:col>107</xdr:col>
      <xdr:colOff>101600</xdr:colOff>
      <xdr:row>39</xdr:row>
      <xdr:rowOff>147638</xdr:rowOff>
    </xdr:to>
    <xdr:sp macro="" textlink="">
      <xdr:nvSpPr>
        <xdr:cNvPr id="581" name="フローチャート: 判断 580">
          <a:extLst>
            <a:ext uri="{FF2B5EF4-FFF2-40B4-BE49-F238E27FC236}">
              <a16:creationId xmlns:a16="http://schemas.microsoft.com/office/drawing/2014/main" id="{D8A3EC07-D204-43AF-9962-10C6F79183CC}"/>
            </a:ext>
          </a:extLst>
        </xdr:cNvPr>
        <xdr:cNvSpPr/>
      </xdr:nvSpPr>
      <xdr:spPr>
        <a:xfrm>
          <a:off x="17937480" y="6583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54761</xdr:rowOff>
    </xdr:from>
    <xdr:to>
      <xdr:col>102</xdr:col>
      <xdr:colOff>165100</xdr:colOff>
      <xdr:row>39</xdr:row>
      <xdr:rowOff>156361</xdr:rowOff>
    </xdr:to>
    <xdr:sp macro="" textlink="">
      <xdr:nvSpPr>
        <xdr:cNvPr id="582" name="フローチャート: 判断 581">
          <a:extLst>
            <a:ext uri="{FF2B5EF4-FFF2-40B4-BE49-F238E27FC236}">
              <a16:creationId xmlns:a16="http://schemas.microsoft.com/office/drawing/2014/main" id="{3D83027F-FB9A-4EE3-AE65-8C46F40E640A}"/>
            </a:ext>
          </a:extLst>
        </xdr:cNvPr>
        <xdr:cNvSpPr/>
      </xdr:nvSpPr>
      <xdr:spPr>
        <a:xfrm>
          <a:off x="17162780" y="6592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33945</xdr:rowOff>
    </xdr:from>
    <xdr:to>
      <xdr:col>98</xdr:col>
      <xdr:colOff>38100</xdr:colOff>
      <xdr:row>39</xdr:row>
      <xdr:rowOff>135545</xdr:rowOff>
    </xdr:to>
    <xdr:sp macro="" textlink="">
      <xdr:nvSpPr>
        <xdr:cNvPr id="583" name="フローチャート: 判断 582">
          <a:extLst>
            <a:ext uri="{FF2B5EF4-FFF2-40B4-BE49-F238E27FC236}">
              <a16:creationId xmlns:a16="http://schemas.microsoft.com/office/drawing/2014/main" id="{EC7AB0FF-1804-436B-9B35-16775C9E034A}"/>
            </a:ext>
          </a:extLst>
        </xdr:cNvPr>
        <xdr:cNvSpPr/>
      </xdr:nvSpPr>
      <xdr:spPr>
        <a:xfrm>
          <a:off x="16388080" y="657190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6DC8B34A-689A-48D9-AD7A-7AD917781F43}"/>
            </a:ext>
          </a:extLst>
        </xdr:cNvPr>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5E4576C6-5967-470C-B1CD-6AD1FD89D159}"/>
            </a:ext>
          </a:extLst>
        </xdr:cNvPr>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6" name="テキスト ボックス 585">
          <a:extLst>
            <a:ext uri="{FF2B5EF4-FFF2-40B4-BE49-F238E27FC236}">
              <a16:creationId xmlns:a16="http://schemas.microsoft.com/office/drawing/2014/main" id="{514F0928-6B48-472D-8CCA-22E022434385}"/>
            </a:ext>
          </a:extLst>
        </xdr:cNvPr>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FFC02816-0AAA-4366-A0DB-D4E522A626E6}"/>
            </a:ext>
          </a:extLst>
        </xdr:cNvPr>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423C3541-1E7E-4A92-A5E8-9B04F7F6A8CE}"/>
            </a:ext>
          </a:extLst>
        </xdr:cNvPr>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16197</xdr:rowOff>
    </xdr:from>
    <xdr:to>
      <xdr:col>116</xdr:col>
      <xdr:colOff>114300</xdr:colOff>
      <xdr:row>38</xdr:row>
      <xdr:rowOff>117797</xdr:rowOff>
    </xdr:to>
    <xdr:sp macro="" textlink="">
      <xdr:nvSpPr>
        <xdr:cNvPr id="589" name="楕円 588">
          <a:extLst>
            <a:ext uri="{FF2B5EF4-FFF2-40B4-BE49-F238E27FC236}">
              <a16:creationId xmlns:a16="http://schemas.microsoft.com/office/drawing/2014/main" id="{4DEFAEEB-DEBE-4FC2-B422-2A313D9AE9F8}"/>
            </a:ext>
          </a:extLst>
        </xdr:cNvPr>
        <xdr:cNvSpPr/>
      </xdr:nvSpPr>
      <xdr:spPr>
        <a:xfrm>
          <a:off x="19458940" y="63865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37</xdr:row>
      <xdr:rowOff>39074</xdr:rowOff>
    </xdr:from>
    <xdr:ext cx="599010" cy="259045"/>
    <xdr:sp macro="" textlink="">
      <xdr:nvSpPr>
        <xdr:cNvPr id="590" name="【一般廃棄物処理施設】&#10;一人当たり有形固定資産（償却資産）額該当値テキスト">
          <a:extLst>
            <a:ext uri="{FF2B5EF4-FFF2-40B4-BE49-F238E27FC236}">
              <a16:creationId xmlns:a16="http://schemas.microsoft.com/office/drawing/2014/main" id="{7410FCE2-68B7-469A-85AF-85A67E7C0B84}"/>
            </a:ext>
          </a:extLst>
        </xdr:cNvPr>
        <xdr:cNvSpPr txBox="1"/>
      </xdr:nvSpPr>
      <xdr:spPr>
        <a:xfrm>
          <a:off x="19547840" y="62417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127,013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18862</xdr:rowOff>
    </xdr:from>
    <xdr:to>
      <xdr:col>112</xdr:col>
      <xdr:colOff>38100</xdr:colOff>
      <xdr:row>38</xdr:row>
      <xdr:rowOff>120462</xdr:rowOff>
    </xdr:to>
    <xdr:sp macro="" textlink="">
      <xdr:nvSpPr>
        <xdr:cNvPr id="591" name="楕円 590">
          <a:extLst>
            <a:ext uri="{FF2B5EF4-FFF2-40B4-BE49-F238E27FC236}">
              <a16:creationId xmlns:a16="http://schemas.microsoft.com/office/drawing/2014/main" id="{ABD53721-B2FB-4DC7-A384-13053EBDCA21}"/>
            </a:ext>
          </a:extLst>
        </xdr:cNvPr>
        <xdr:cNvSpPr/>
      </xdr:nvSpPr>
      <xdr:spPr>
        <a:xfrm>
          <a:off x="18735040" y="638918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38</xdr:row>
      <xdr:rowOff>66997</xdr:rowOff>
    </xdr:from>
    <xdr:to>
      <xdr:col>116</xdr:col>
      <xdr:colOff>63500</xdr:colOff>
      <xdr:row>38</xdr:row>
      <xdr:rowOff>69662</xdr:rowOff>
    </xdr:to>
    <xdr:cxnSp macro="">
      <xdr:nvCxnSpPr>
        <xdr:cNvPr id="592" name="直線コネクタ 591">
          <a:extLst>
            <a:ext uri="{FF2B5EF4-FFF2-40B4-BE49-F238E27FC236}">
              <a16:creationId xmlns:a16="http://schemas.microsoft.com/office/drawing/2014/main" id="{0E1AA24B-D566-43D9-B0E9-3C6B81961AAD}"/>
            </a:ext>
          </a:extLst>
        </xdr:cNvPr>
        <xdr:cNvCxnSpPr/>
      </xdr:nvCxnSpPr>
      <xdr:spPr>
        <a:xfrm flipV="1">
          <a:off x="18778220" y="6437317"/>
          <a:ext cx="731520" cy="26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19497</xdr:rowOff>
    </xdr:from>
    <xdr:to>
      <xdr:col>107</xdr:col>
      <xdr:colOff>101600</xdr:colOff>
      <xdr:row>38</xdr:row>
      <xdr:rowOff>121097</xdr:rowOff>
    </xdr:to>
    <xdr:sp macro="" textlink="">
      <xdr:nvSpPr>
        <xdr:cNvPr id="593" name="楕円 592">
          <a:extLst>
            <a:ext uri="{FF2B5EF4-FFF2-40B4-BE49-F238E27FC236}">
              <a16:creationId xmlns:a16="http://schemas.microsoft.com/office/drawing/2014/main" id="{5ACE746E-7357-4AD4-81C6-4414BC4ECF94}"/>
            </a:ext>
          </a:extLst>
        </xdr:cNvPr>
        <xdr:cNvSpPr/>
      </xdr:nvSpPr>
      <xdr:spPr>
        <a:xfrm>
          <a:off x="17937480" y="63898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69662</xdr:rowOff>
    </xdr:from>
    <xdr:to>
      <xdr:col>111</xdr:col>
      <xdr:colOff>177800</xdr:colOff>
      <xdr:row>38</xdr:row>
      <xdr:rowOff>70297</xdr:rowOff>
    </xdr:to>
    <xdr:cxnSp macro="">
      <xdr:nvCxnSpPr>
        <xdr:cNvPr id="594" name="直線コネクタ 593">
          <a:extLst>
            <a:ext uri="{FF2B5EF4-FFF2-40B4-BE49-F238E27FC236}">
              <a16:creationId xmlns:a16="http://schemas.microsoft.com/office/drawing/2014/main" id="{E0FEDB16-32A9-4730-8FCD-782B6B437CD1}"/>
            </a:ext>
          </a:extLst>
        </xdr:cNvPr>
        <xdr:cNvCxnSpPr/>
      </xdr:nvCxnSpPr>
      <xdr:spPr>
        <a:xfrm flipV="1">
          <a:off x="17988280" y="6439982"/>
          <a:ext cx="789940" cy="6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23187</xdr:rowOff>
    </xdr:from>
    <xdr:to>
      <xdr:col>102</xdr:col>
      <xdr:colOff>165100</xdr:colOff>
      <xdr:row>38</xdr:row>
      <xdr:rowOff>124787</xdr:rowOff>
    </xdr:to>
    <xdr:sp macro="" textlink="">
      <xdr:nvSpPr>
        <xdr:cNvPr id="595" name="楕円 594">
          <a:extLst>
            <a:ext uri="{FF2B5EF4-FFF2-40B4-BE49-F238E27FC236}">
              <a16:creationId xmlns:a16="http://schemas.microsoft.com/office/drawing/2014/main" id="{5E31A919-BF01-4091-B8AE-4BC817D9A9E0}"/>
            </a:ext>
          </a:extLst>
        </xdr:cNvPr>
        <xdr:cNvSpPr/>
      </xdr:nvSpPr>
      <xdr:spPr>
        <a:xfrm>
          <a:off x="17162780" y="6393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38</xdr:row>
      <xdr:rowOff>70297</xdr:rowOff>
    </xdr:from>
    <xdr:to>
      <xdr:col>107</xdr:col>
      <xdr:colOff>50800</xdr:colOff>
      <xdr:row>38</xdr:row>
      <xdr:rowOff>73987</xdr:rowOff>
    </xdr:to>
    <xdr:cxnSp macro="">
      <xdr:nvCxnSpPr>
        <xdr:cNvPr id="596" name="直線コネクタ 595">
          <a:extLst>
            <a:ext uri="{FF2B5EF4-FFF2-40B4-BE49-F238E27FC236}">
              <a16:creationId xmlns:a16="http://schemas.microsoft.com/office/drawing/2014/main" id="{3C48F539-1CC3-481C-845F-1D9C52C2BAA9}"/>
            </a:ext>
          </a:extLst>
        </xdr:cNvPr>
        <xdr:cNvCxnSpPr/>
      </xdr:nvCxnSpPr>
      <xdr:spPr>
        <a:xfrm flipV="1">
          <a:off x="17213580" y="6440617"/>
          <a:ext cx="774700" cy="36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24984</xdr:rowOff>
    </xdr:from>
    <xdr:to>
      <xdr:col>98</xdr:col>
      <xdr:colOff>38100</xdr:colOff>
      <xdr:row>38</xdr:row>
      <xdr:rowOff>126584</xdr:rowOff>
    </xdr:to>
    <xdr:sp macro="" textlink="">
      <xdr:nvSpPr>
        <xdr:cNvPr id="597" name="楕円 596">
          <a:extLst>
            <a:ext uri="{FF2B5EF4-FFF2-40B4-BE49-F238E27FC236}">
              <a16:creationId xmlns:a16="http://schemas.microsoft.com/office/drawing/2014/main" id="{70D63D96-49BC-41AD-B67C-F97490E04504}"/>
            </a:ext>
          </a:extLst>
        </xdr:cNvPr>
        <xdr:cNvSpPr/>
      </xdr:nvSpPr>
      <xdr:spPr>
        <a:xfrm>
          <a:off x="16388080" y="639530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38</xdr:row>
      <xdr:rowOff>73987</xdr:rowOff>
    </xdr:from>
    <xdr:to>
      <xdr:col>102</xdr:col>
      <xdr:colOff>114300</xdr:colOff>
      <xdr:row>38</xdr:row>
      <xdr:rowOff>75784</xdr:rowOff>
    </xdr:to>
    <xdr:cxnSp macro="">
      <xdr:nvCxnSpPr>
        <xdr:cNvPr id="598" name="直線コネクタ 597">
          <a:extLst>
            <a:ext uri="{FF2B5EF4-FFF2-40B4-BE49-F238E27FC236}">
              <a16:creationId xmlns:a16="http://schemas.microsoft.com/office/drawing/2014/main" id="{B39AB651-03FA-4CB3-8186-7FF5252431E7}"/>
            </a:ext>
          </a:extLst>
        </xdr:cNvPr>
        <xdr:cNvCxnSpPr/>
      </xdr:nvCxnSpPr>
      <xdr:spPr>
        <a:xfrm flipV="1">
          <a:off x="16431260" y="6444307"/>
          <a:ext cx="782320" cy="1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39</xdr:row>
      <xdr:rowOff>123664</xdr:rowOff>
    </xdr:from>
    <xdr:ext cx="534377" cy="259045"/>
    <xdr:sp macro="" textlink="">
      <xdr:nvSpPr>
        <xdr:cNvPr id="599" name="n_1aveValue【一般廃棄物処理施設】&#10;一人当たり有形固定資産（償却資産）額">
          <a:extLst>
            <a:ext uri="{FF2B5EF4-FFF2-40B4-BE49-F238E27FC236}">
              <a16:creationId xmlns:a16="http://schemas.microsoft.com/office/drawing/2014/main" id="{B2531874-F72C-421D-AF72-5985D1100233}"/>
            </a:ext>
          </a:extLst>
        </xdr:cNvPr>
        <xdr:cNvSpPr txBox="1"/>
      </xdr:nvSpPr>
      <xdr:spPr>
        <a:xfrm>
          <a:off x="18528811" y="66616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39</xdr:row>
      <xdr:rowOff>138765</xdr:rowOff>
    </xdr:from>
    <xdr:ext cx="534377" cy="259045"/>
    <xdr:sp macro="" textlink="">
      <xdr:nvSpPr>
        <xdr:cNvPr id="600" name="n_2aveValue【一般廃棄物処理施設】&#10;一人当たり有形固定資産（償却資産）額">
          <a:extLst>
            <a:ext uri="{FF2B5EF4-FFF2-40B4-BE49-F238E27FC236}">
              <a16:creationId xmlns:a16="http://schemas.microsoft.com/office/drawing/2014/main" id="{BED46A75-384D-413D-9005-0CE28D583941}"/>
            </a:ext>
          </a:extLst>
        </xdr:cNvPr>
        <xdr:cNvSpPr txBox="1"/>
      </xdr:nvSpPr>
      <xdr:spPr>
        <a:xfrm>
          <a:off x="17766811" y="66767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82,986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39</xdr:row>
      <xdr:rowOff>147488</xdr:rowOff>
    </xdr:from>
    <xdr:ext cx="534377" cy="259045"/>
    <xdr:sp macro="" textlink="">
      <xdr:nvSpPr>
        <xdr:cNvPr id="601" name="n_3aveValue【一般廃棄物処理施設】&#10;一人当たり有形固定資産（償却資産）額">
          <a:extLst>
            <a:ext uri="{FF2B5EF4-FFF2-40B4-BE49-F238E27FC236}">
              <a16:creationId xmlns:a16="http://schemas.microsoft.com/office/drawing/2014/main" id="{8FC2F765-1A3E-4FD0-AC3B-FE5FDB3C95BC}"/>
            </a:ext>
          </a:extLst>
        </xdr:cNvPr>
        <xdr:cNvSpPr txBox="1"/>
      </xdr:nvSpPr>
      <xdr:spPr>
        <a:xfrm>
          <a:off x="16969251" y="66854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39</xdr:row>
      <xdr:rowOff>126672</xdr:rowOff>
    </xdr:from>
    <xdr:ext cx="534377" cy="259045"/>
    <xdr:sp macro="" textlink="">
      <xdr:nvSpPr>
        <xdr:cNvPr id="602" name="n_4aveValue【一般廃棄物処理施設】&#10;一人当たり有形固定資産（償却資産）額">
          <a:extLst>
            <a:ext uri="{FF2B5EF4-FFF2-40B4-BE49-F238E27FC236}">
              <a16:creationId xmlns:a16="http://schemas.microsoft.com/office/drawing/2014/main" id="{ACDCC643-4828-442E-ABC3-E243206D051C}"/>
            </a:ext>
          </a:extLst>
        </xdr:cNvPr>
        <xdr:cNvSpPr txBox="1"/>
      </xdr:nvSpPr>
      <xdr:spPr>
        <a:xfrm>
          <a:off x="16194551" y="66646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36</xdr:row>
      <xdr:rowOff>136989</xdr:rowOff>
    </xdr:from>
    <xdr:ext cx="599010" cy="259045"/>
    <xdr:sp macro="" textlink="">
      <xdr:nvSpPr>
        <xdr:cNvPr id="603" name="n_1mainValue【一般廃棄物処理施設】&#10;一人当たり有形固定資産（償却資産）額">
          <a:extLst>
            <a:ext uri="{FF2B5EF4-FFF2-40B4-BE49-F238E27FC236}">
              <a16:creationId xmlns:a16="http://schemas.microsoft.com/office/drawing/2014/main" id="{E3FFC31A-AD5C-41F5-9F9F-2E21A8C69CA5}"/>
            </a:ext>
          </a:extLst>
        </xdr:cNvPr>
        <xdr:cNvSpPr txBox="1"/>
      </xdr:nvSpPr>
      <xdr:spPr>
        <a:xfrm>
          <a:off x="18496495" y="61720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36</xdr:row>
      <xdr:rowOff>137625</xdr:rowOff>
    </xdr:from>
    <xdr:ext cx="599010" cy="259045"/>
    <xdr:sp macro="" textlink="">
      <xdr:nvSpPr>
        <xdr:cNvPr id="604" name="n_2mainValue【一般廃棄物処理施設】&#10;一人当たり有形固定資産（償却資産）額">
          <a:extLst>
            <a:ext uri="{FF2B5EF4-FFF2-40B4-BE49-F238E27FC236}">
              <a16:creationId xmlns:a16="http://schemas.microsoft.com/office/drawing/2014/main" id="{35C71E9D-B71B-4AA5-AF5B-09F5990E690B}"/>
            </a:ext>
          </a:extLst>
        </xdr:cNvPr>
        <xdr:cNvSpPr txBox="1"/>
      </xdr:nvSpPr>
      <xdr:spPr>
        <a:xfrm>
          <a:off x="17734495" y="61726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36</xdr:row>
      <xdr:rowOff>141314</xdr:rowOff>
    </xdr:from>
    <xdr:ext cx="599010" cy="259045"/>
    <xdr:sp macro="" textlink="">
      <xdr:nvSpPr>
        <xdr:cNvPr id="605" name="n_3mainValue【一般廃棄物処理施設】&#10;一人当たり有形固定資産（償却資産）額">
          <a:extLst>
            <a:ext uri="{FF2B5EF4-FFF2-40B4-BE49-F238E27FC236}">
              <a16:creationId xmlns:a16="http://schemas.microsoft.com/office/drawing/2014/main" id="{AE462174-5BF0-4628-BE85-82D6B75548B3}"/>
            </a:ext>
          </a:extLst>
        </xdr:cNvPr>
        <xdr:cNvSpPr txBox="1"/>
      </xdr:nvSpPr>
      <xdr:spPr>
        <a:xfrm>
          <a:off x="16936935" y="61763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36</xdr:row>
      <xdr:rowOff>143111</xdr:rowOff>
    </xdr:from>
    <xdr:ext cx="599010" cy="259045"/>
    <xdr:sp macro="" textlink="">
      <xdr:nvSpPr>
        <xdr:cNvPr id="606" name="n_4mainValue【一般廃棄物処理施設】&#10;一人当たり有形固定資産（償却資産）額">
          <a:extLst>
            <a:ext uri="{FF2B5EF4-FFF2-40B4-BE49-F238E27FC236}">
              <a16:creationId xmlns:a16="http://schemas.microsoft.com/office/drawing/2014/main" id="{60FF3546-0586-4A60-96D1-744B813A7FC1}"/>
            </a:ext>
          </a:extLst>
        </xdr:cNvPr>
        <xdr:cNvSpPr txBox="1"/>
      </xdr:nvSpPr>
      <xdr:spPr>
        <a:xfrm>
          <a:off x="16162235" y="61781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7" name="正方形/長方形 606">
          <a:extLst>
            <a:ext uri="{FF2B5EF4-FFF2-40B4-BE49-F238E27FC236}">
              <a16:creationId xmlns:a16="http://schemas.microsoft.com/office/drawing/2014/main" id="{8A2FCC62-A5B8-483F-A392-1EFF9BC90872}"/>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8" name="正方形/長方形 607">
          <a:extLst>
            <a:ext uri="{FF2B5EF4-FFF2-40B4-BE49-F238E27FC236}">
              <a16:creationId xmlns:a16="http://schemas.microsoft.com/office/drawing/2014/main" id="{75AADFE1-837D-4615-83FC-CE6640E5FEA0}"/>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9" name="正方形/長方形 608">
          <a:extLst>
            <a:ext uri="{FF2B5EF4-FFF2-40B4-BE49-F238E27FC236}">
              <a16:creationId xmlns:a16="http://schemas.microsoft.com/office/drawing/2014/main" id="{819B3709-1805-4600-ACF5-283A2E95C60E}"/>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0" name="正方形/長方形 609">
          <a:extLst>
            <a:ext uri="{FF2B5EF4-FFF2-40B4-BE49-F238E27FC236}">
              <a16:creationId xmlns:a16="http://schemas.microsoft.com/office/drawing/2014/main" id="{18C6216C-EEF8-4DDE-B300-2AAB0A868A0B}"/>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1" name="正方形/長方形 610">
          <a:extLst>
            <a:ext uri="{FF2B5EF4-FFF2-40B4-BE49-F238E27FC236}">
              <a16:creationId xmlns:a16="http://schemas.microsoft.com/office/drawing/2014/main" id="{9F265463-7982-4877-90BF-D1F78B3A7F48}"/>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2" name="正方形/長方形 611">
          <a:extLst>
            <a:ext uri="{FF2B5EF4-FFF2-40B4-BE49-F238E27FC236}">
              <a16:creationId xmlns:a16="http://schemas.microsoft.com/office/drawing/2014/main" id="{B50544E4-183D-4115-9F00-740338E006A6}"/>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3" name="正方形/長方形 612">
          <a:extLst>
            <a:ext uri="{FF2B5EF4-FFF2-40B4-BE49-F238E27FC236}">
              <a16:creationId xmlns:a16="http://schemas.microsoft.com/office/drawing/2014/main" id="{49844958-D4AB-4D17-9B9A-8273B3EB1E8D}"/>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4" name="正方形/長方形 613">
          <a:extLst>
            <a:ext uri="{FF2B5EF4-FFF2-40B4-BE49-F238E27FC236}">
              <a16:creationId xmlns:a16="http://schemas.microsoft.com/office/drawing/2014/main" id="{9BD58604-C1E1-4107-AE6A-08355C46358E}"/>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5" name="テキスト ボックス 614">
          <a:extLst>
            <a:ext uri="{FF2B5EF4-FFF2-40B4-BE49-F238E27FC236}">
              <a16:creationId xmlns:a16="http://schemas.microsoft.com/office/drawing/2014/main" id="{517F8DBC-ACED-4A7A-9212-9F0B42E5339E}"/>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6" name="直線コネクタ 615">
          <a:extLst>
            <a:ext uri="{FF2B5EF4-FFF2-40B4-BE49-F238E27FC236}">
              <a16:creationId xmlns:a16="http://schemas.microsoft.com/office/drawing/2014/main" id="{1E145223-0613-443C-80E6-DF2C268DB2BB}"/>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7" name="テキスト ボックス 616">
          <a:extLst>
            <a:ext uri="{FF2B5EF4-FFF2-40B4-BE49-F238E27FC236}">
              <a16:creationId xmlns:a16="http://schemas.microsoft.com/office/drawing/2014/main" id="{7FE8950D-7313-42A7-AD7C-61F750FF1DA3}"/>
            </a:ext>
          </a:extLst>
        </xdr:cNvPr>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8" name="直線コネクタ 617">
          <a:extLst>
            <a:ext uri="{FF2B5EF4-FFF2-40B4-BE49-F238E27FC236}">
              <a16:creationId xmlns:a16="http://schemas.microsoft.com/office/drawing/2014/main" id="{B3AA0A60-1260-4729-BE77-AD96169CA44F}"/>
            </a:ext>
          </a:extLst>
        </xdr:cNvPr>
        <xdr:cNvCxnSpPr/>
      </xdr:nvCxnSpPr>
      <xdr:spPr>
        <a:xfrm>
          <a:off x="10960100" y="108051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19" name="テキスト ボックス 618">
          <a:extLst>
            <a:ext uri="{FF2B5EF4-FFF2-40B4-BE49-F238E27FC236}">
              <a16:creationId xmlns:a16="http://schemas.microsoft.com/office/drawing/2014/main" id="{620922D4-1E40-4779-9B0C-972C5867AF12}"/>
            </a:ext>
          </a:extLst>
        </xdr:cNvPr>
        <xdr:cNvSpPr txBox="1"/>
      </xdr:nvSpPr>
      <xdr:spPr>
        <a:xfrm>
          <a:off x="1056150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20" name="直線コネクタ 619">
          <a:extLst>
            <a:ext uri="{FF2B5EF4-FFF2-40B4-BE49-F238E27FC236}">
              <a16:creationId xmlns:a16="http://schemas.microsoft.com/office/drawing/2014/main" id="{51CDD809-0188-4F54-91A8-D9255D4D2167}"/>
            </a:ext>
          </a:extLst>
        </xdr:cNvPr>
        <xdr:cNvCxnSpPr/>
      </xdr:nvCxnSpPr>
      <xdr:spPr>
        <a:xfrm>
          <a:off x="10960100" y="104317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21" name="テキスト ボックス 620">
          <a:extLst>
            <a:ext uri="{FF2B5EF4-FFF2-40B4-BE49-F238E27FC236}">
              <a16:creationId xmlns:a16="http://schemas.microsoft.com/office/drawing/2014/main" id="{06716E6A-EFDB-43B2-BB46-12DD4E7391C0}"/>
            </a:ext>
          </a:extLst>
        </xdr:cNvPr>
        <xdr:cNvSpPr txBox="1"/>
      </xdr:nvSpPr>
      <xdr:spPr>
        <a:xfrm>
          <a:off x="1060276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22" name="直線コネクタ 621">
          <a:extLst>
            <a:ext uri="{FF2B5EF4-FFF2-40B4-BE49-F238E27FC236}">
              <a16:creationId xmlns:a16="http://schemas.microsoft.com/office/drawing/2014/main" id="{7A335F1F-33BC-4DB6-82E9-16C5C9E622DE}"/>
            </a:ext>
          </a:extLst>
        </xdr:cNvPr>
        <xdr:cNvCxnSpPr/>
      </xdr:nvCxnSpPr>
      <xdr:spPr>
        <a:xfrm>
          <a:off x="10960100" y="100584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23" name="テキスト ボックス 622">
          <a:extLst>
            <a:ext uri="{FF2B5EF4-FFF2-40B4-BE49-F238E27FC236}">
              <a16:creationId xmlns:a16="http://schemas.microsoft.com/office/drawing/2014/main" id="{7B59BAA9-5483-432E-A5C4-BE14EC4685FA}"/>
            </a:ext>
          </a:extLst>
        </xdr:cNvPr>
        <xdr:cNvSpPr txBox="1"/>
      </xdr:nvSpPr>
      <xdr:spPr>
        <a:xfrm>
          <a:off x="1060276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4" name="直線コネクタ 623">
          <a:extLst>
            <a:ext uri="{FF2B5EF4-FFF2-40B4-BE49-F238E27FC236}">
              <a16:creationId xmlns:a16="http://schemas.microsoft.com/office/drawing/2014/main" id="{9DE328C4-2FE5-4539-89D9-16094678A166}"/>
            </a:ext>
          </a:extLst>
        </xdr:cNvPr>
        <xdr:cNvCxnSpPr/>
      </xdr:nvCxnSpPr>
      <xdr:spPr>
        <a:xfrm>
          <a:off x="10960100" y="96888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25" name="テキスト ボックス 624">
          <a:extLst>
            <a:ext uri="{FF2B5EF4-FFF2-40B4-BE49-F238E27FC236}">
              <a16:creationId xmlns:a16="http://schemas.microsoft.com/office/drawing/2014/main" id="{87CDC737-13DE-4D7E-9533-3B342EA750A2}"/>
            </a:ext>
          </a:extLst>
        </xdr:cNvPr>
        <xdr:cNvSpPr txBox="1"/>
      </xdr:nvSpPr>
      <xdr:spPr>
        <a:xfrm>
          <a:off x="1060276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6" name="直線コネクタ 625">
          <a:extLst>
            <a:ext uri="{FF2B5EF4-FFF2-40B4-BE49-F238E27FC236}">
              <a16:creationId xmlns:a16="http://schemas.microsoft.com/office/drawing/2014/main" id="{E5A6453D-88CC-422D-877A-DA79CEFCA9DF}"/>
            </a:ext>
          </a:extLst>
        </xdr:cNvPr>
        <xdr:cNvCxnSpPr/>
      </xdr:nvCxnSpPr>
      <xdr:spPr>
        <a:xfrm>
          <a:off x="10960100" y="93154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27" name="テキスト ボックス 626">
          <a:extLst>
            <a:ext uri="{FF2B5EF4-FFF2-40B4-BE49-F238E27FC236}">
              <a16:creationId xmlns:a16="http://schemas.microsoft.com/office/drawing/2014/main" id="{FDB20ACD-D211-44C4-B188-CCBD66E12B1D}"/>
            </a:ext>
          </a:extLst>
        </xdr:cNvPr>
        <xdr:cNvSpPr txBox="1"/>
      </xdr:nvSpPr>
      <xdr:spPr>
        <a:xfrm>
          <a:off x="1060276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8" name="直線コネクタ 627">
          <a:extLst>
            <a:ext uri="{FF2B5EF4-FFF2-40B4-BE49-F238E27FC236}">
              <a16:creationId xmlns:a16="http://schemas.microsoft.com/office/drawing/2014/main" id="{CE06C86B-6D77-4EA7-9B37-11CD6C6E50AA}"/>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29" name="テキスト ボックス 628">
          <a:extLst>
            <a:ext uri="{FF2B5EF4-FFF2-40B4-BE49-F238E27FC236}">
              <a16:creationId xmlns:a16="http://schemas.microsoft.com/office/drawing/2014/main" id="{509DC49F-29F4-446F-87A6-FAAF3AC0133F}"/>
            </a:ext>
          </a:extLst>
        </xdr:cNvPr>
        <xdr:cNvSpPr txBox="1"/>
      </xdr:nvSpPr>
      <xdr:spPr>
        <a:xfrm>
          <a:off x="10666881" y="88036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30" name="【保健センター・保健所】&#10;有形固定資産減価償却率グラフ枠">
          <a:extLst>
            <a:ext uri="{FF2B5EF4-FFF2-40B4-BE49-F238E27FC236}">
              <a16:creationId xmlns:a16="http://schemas.microsoft.com/office/drawing/2014/main" id="{3EB1F856-E2FE-4A4E-B203-590D3588B842}"/>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19050</xdr:rowOff>
    </xdr:from>
    <xdr:to>
      <xdr:col>85</xdr:col>
      <xdr:colOff>126364</xdr:colOff>
      <xdr:row>63</xdr:row>
      <xdr:rowOff>110490</xdr:rowOff>
    </xdr:to>
    <xdr:cxnSp macro="">
      <xdr:nvCxnSpPr>
        <xdr:cNvPr id="631" name="直線コネクタ 630">
          <a:extLst>
            <a:ext uri="{FF2B5EF4-FFF2-40B4-BE49-F238E27FC236}">
              <a16:creationId xmlns:a16="http://schemas.microsoft.com/office/drawing/2014/main" id="{775CF75C-6B44-419E-9CB5-F8EE616E9EDE}"/>
            </a:ext>
          </a:extLst>
        </xdr:cNvPr>
        <xdr:cNvCxnSpPr/>
      </xdr:nvCxnSpPr>
      <xdr:spPr>
        <a:xfrm flipV="1">
          <a:off x="14375764" y="9239250"/>
          <a:ext cx="0" cy="14325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114317</xdr:rowOff>
    </xdr:from>
    <xdr:ext cx="405111" cy="259045"/>
    <xdr:sp macro="" textlink="">
      <xdr:nvSpPr>
        <xdr:cNvPr id="632" name="【保健センター・保健所】&#10;有形固定資産減価償却率最小値テキスト">
          <a:extLst>
            <a:ext uri="{FF2B5EF4-FFF2-40B4-BE49-F238E27FC236}">
              <a16:creationId xmlns:a16="http://schemas.microsoft.com/office/drawing/2014/main" id="{627EA57F-15A6-4B0E-A3AB-3F01E486A4CB}"/>
            </a:ext>
          </a:extLst>
        </xdr:cNvPr>
        <xdr:cNvSpPr txBox="1"/>
      </xdr:nvSpPr>
      <xdr:spPr>
        <a:xfrm>
          <a:off x="14414500" y="106756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110490</xdr:rowOff>
    </xdr:from>
    <xdr:to>
      <xdr:col>86</xdr:col>
      <xdr:colOff>25400</xdr:colOff>
      <xdr:row>63</xdr:row>
      <xdr:rowOff>110490</xdr:rowOff>
    </xdr:to>
    <xdr:cxnSp macro="">
      <xdr:nvCxnSpPr>
        <xdr:cNvPr id="633" name="直線コネクタ 632">
          <a:extLst>
            <a:ext uri="{FF2B5EF4-FFF2-40B4-BE49-F238E27FC236}">
              <a16:creationId xmlns:a16="http://schemas.microsoft.com/office/drawing/2014/main" id="{081D9822-025C-47DB-9E71-B5DD8BFDBB63}"/>
            </a:ext>
          </a:extLst>
        </xdr:cNvPr>
        <xdr:cNvCxnSpPr/>
      </xdr:nvCxnSpPr>
      <xdr:spPr>
        <a:xfrm>
          <a:off x="14287500" y="106718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137177</xdr:rowOff>
    </xdr:from>
    <xdr:ext cx="405111" cy="259045"/>
    <xdr:sp macro="" textlink="">
      <xdr:nvSpPr>
        <xdr:cNvPr id="634" name="【保健センター・保健所】&#10;有形固定資産減価償却率最大値テキスト">
          <a:extLst>
            <a:ext uri="{FF2B5EF4-FFF2-40B4-BE49-F238E27FC236}">
              <a16:creationId xmlns:a16="http://schemas.microsoft.com/office/drawing/2014/main" id="{CA2EE907-1511-4D6D-9CB2-3CC5BBE9AC57}"/>
            </a:ext>
          </a:extLst>
        </xdr:cNvPr>
        <xdr:cNvSpPr txBox="1"/>
      </xdr:nvSpPr>
      <xdr:spPr>
        <a:xfrm>
          <a:off x="14414500" y="9022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19050</xdr:rowOff>
    </xdr:from>
    <xdr:to>
      <xdr:col>86</xdr:col>
      <xdr:colOff>25400</xdr:colOff>
      <xdr:row>55</xdr:row>
      <xdr:rowOff>19050</xdr:rowOff>
    </xdr:to>
    <xdr:cxnSp macro="">
      <xdr:nvCxnSpPr>
        <xdr:cNvPr id="635" name="直線コネクタ 634">
          <a:extLst>
            <a:ext uri="{FF2B5EF4-FFF2-40B4-BE49-F238E27FC236}">
              <a16:creationId xmlns:a16="http://schemas.microsoft.com/office/drawing/2014/main" id="{5F86678A-3B48-48DE-AAAA-FCA958B2541A}"/>
            </a:ext>
          </a:extLst>
        </xdr:cNvPr>
        <xdr:cNvCxnSpPr/>
      </xdr:nvCxnSpPr>
      <xdr:spPr>
        <a:xfrm>
          <a:off x="14287500" y="92392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55262</xdr:rowOff>
    </xdr:from>
    <xdr:ext cx="405111" cy="259045"/>
    <xdr:sp macro="" textlink="">
      <xdr:nvSpPr>
        <xdr:cNvPr id="636" name="【保健センター・保健所】&#10;有形固定資産減価償却率平均値テキスト">
          <a:extLst>
            <a:ext uri="{FF2B5EF4-FFF2-40B4-BE49-F238E27FC236}">
              <a16:creationId xmlns:a16="http://schemas.microsoft.com/office/drawing/2014/main" id="{A7915673-0DEE-4B70-81BF-CFC20990E26D}"/>
            </a:ext>
          </a:extLst>
        </xdr:cNvPr>
        <xdr:cNvSpPr txBox="1"/>
      </xdr:nvSpPr>
      <xdr:spPr>
        <a:xfrm>
          <a:off x="14414500" y="99460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76835</xdr:rowOff>
    </xdr:from>
    <xdr:to>
      <xdr:col>85</xdr:col>
      <xdr:colOff>177800</xdr:colOff>
      <xdr:row>60</xdr:row>
      <xdr:rowOff>6985</xdr:rowOff>
    </xdr:to>
    <xdr:sp macro="" textlink="">
      <xdr:nvSpPr>
        <xdr:cNvPr id="637" name="フローチャート: 判断 636">
          <a:extLst>
            <a:ext uri="{FF2B5EF4-FFF2-40B4-BE49-F238E27FC236}">
              <a16:creationId xmlns:a16="http://schemas.microsoft.com/office/drawing/2014/main" id="{038C5A31-1FB0-4811-A405-B005AC99DC5B}"/>
            </a:ext>
          </a:extLst>
        </xdr:cNvPr>
        <xdr:cNvSpPr/>
      </xdr:nvSpPr>
      <xdr:spPr>
        <a:xfrm>
          <a:off x="14325600" y="9967595"/>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31115</xdr:rowOff>
    </xdr:from>
    <xdr:to>
      <xdr:col>81</xdr:col>
      <xdr:colOff>101600</xdr:colOff>
      <xdr:row>59</xdr:row>
      <xdr:rowOff>132715</xdr:rowOff>
    </xdr:to>
    <xdr:sp macro="" textlink="">
      <xdr:nvSpPr>
        <xdr:cNvPr id="638" name="フローチャート: 判断 637">
          <a:extLst>
            <a:ext uri="{FF2B5EF4-FFF2-40B4-BE49-F238E27FC236}">
              <a16:creationId xmlns:a16="http://schemas.microsoft.com/office/drawing/2014/main" id="{4DDECA96-6A2D-4263-BEC7-C3E9F0FB4DF8}"/>
            </a:ext>
          </a:extLst>
        </xdr:cNvPr>
        <xdr:cNvSpPr/>
      </xdr:nvSpPr>
      <xdr:spPr>
        <a:xfrm>
          <a:off x="13578840" y="9921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170180</xdr:rowOff>
    </xdr:from>
    <xdr:to>
      <xdr:col>76</xdr:col>
      <xdr:colOff>165100</xdr:colOff>
      <xdr:row>59</xdr:row>
      <xdr:rowOff>100330</xdr:rowOff>
    </xdr:to>
    <xdr:sp macro="" textlink="">
      <xdr:nvSpPr>
        <xdr:cNvPr id="639" name="フローチャート: 判断 638">
          <a:extLst>
            <a:ext uri="{FF2B5EF4-FFF2-40B4-BE49-F238E27FC236}">
              <a16:creationId xmlns:a16="http://schemas.microsoft.com/office/drawing/2014/main" id="{0FA6DD57-18B0-4CFD-BD65-6CA1D9EA1BC2}"/>
            </a:ext>
          </a:extLst>
        </xdr:cNvPr>
        <xdr:cNvSpPr/>
      </xdr:nvSpPr>
      <xdr:spPr>
        <a:xfrm>
          <a:off x="12804140" y="98933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147320</xdr:rowOff>
    </xdr:from>
    <xdr:to>
      <xdr:col>72</xdr:col>
      <xdr:colOff>38100</xdr:colOff>
      <xdr:row>59</xdr:row>
      <xdr:rowOff>77470</xdr:rowOff>
    </xdr:to>
    <xdr:sp macro="" textlink="">
      <xdr:nvSpPr>
        <xdr:cNvPr id="640" name="フローチャート: 判断 639">
          <a:extLst>
            <a:ext uri="{FF2B5EF4-FFF2-40B4-BE49-F238E27FC236}">
              <a16:creationId xmlns:a16="http://schemas.microsoft.com/office/drawing/2014/main" id="{87C3D063-5C36-4F6E-A5BA-B4BCF7C996F3}"/>
            </a:ext>
          </a:extLst>
        </xdr:cNvPr>
        <xdr:cNvSpPr/>
      </xdr:nvSpPr>
      <xdr:spPr>
        <a:xfrm>
          <a:off x="12029440" y="987044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118745</xdr:rowOff>
    </xdr:from>
    <xdr:to>
      <xdr:col>67</xdr:col>
      <xdr:colOff>101600</xdr:colOff>
      <xdr:row>59</xdr:row>
      <xdr:rowOff>48895</xdr:rowOff>
    </xdr:to>
    <xdr:sp macro="" textlink="">
      <xdr:nvSpPr>
        <xdr:cNvPr id="641" name="フローチャート: 判断 640">
          <a:extLst>
            <a:ext uri="{FF2B5EF4-FFF2-40B4-BE49-F238E27FC236}">
              <a16:creationId xmlns:a16="http://schemas.microsoft.com/office/drawing/2014/main" id="{6A6EF398-3CD3-47C7-A7CE-F4AF4FF3D3C2}"/>
            </a:ext>
          </a:extLst>
        </xdr:cNvPr>
        <xdr:cNvSpPr/>
      </xdr:nvSpPr>
      <xdr:spPr>
        <a:xfrm>
          <a:off x="11231880" y="984186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2" name="テキスト ボックス 641">
          <a:extLst>
            <a:ext uri="{FF2B5EF4-FFF2-40B4-BE49-F238E27FC236}">
              <a16:creationId xmlns:a16="http://schemas.microsoft.com/office/drawing/2014/main" id="{A8A2F968-4BE0-4D18-914E-56A13C0AD45C}"/>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3A48B7AD-2D81-4F8B-A2C4-A7116A4A0468}"/>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4" name="テキスト ボックス 643">
          <a:extLst>
            <a:ext uri="{FF2B5EF4-FFF2-40B4-BE49-F238E27FC236}">
              <a16:creationId xmlns:a16="http://schemas.microsoft.com/office/drawing/2014/main" id="{E92E6F06-426A-487E-BF14-470964247E55}"/>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5" name="テキスト ボックス 644">
          <a:extLst>
            <a:ext uri="{FF2B5EF4-FFF2-40B4-BE49-F238E27FC236}">
              <a16:creationId xmlns:a16="http://schemas.microsoft.com/office/drawing/2014/main" id="{6ED1961A-B64C-4702-93C0-7F5B842D2FD5}"/>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6" name="テキスト ボックス 645">
          <a:extLst>
            <a:ext uri="{FF2B5EF4-FFF2-40B4-BE49-F238E27FC236}">
              <a16:creationId xmlns:a16="http://schemas.microsoft.com/office/drawing/2014/main" id="{5747DBAA-5D05-4D2B-88DB-8A370FFA8E66}"/>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12065</xdr:rowOff>
    </xdr:from>
    <xdr:to>
      <xdr:col>85</xdr:col>
      <xdr:colOff>177800</xdr:colOff>
      <xdr:row>59</xdr:row>
      <xdr:rowOff>113665</xdr:rowOff>
    </xdr:to>
    <xdr:sp macro="" textlink="">
      <xdr:nvSpPr>
        <xdr:cNvPr id="647" name="楕円 646">
          <a:extLst>
            <a:ext uri="{FF2B5EF4-FFF2-40B4-BE49-F238E27FC236}">
              <a16:creationId xmlns:a16="http://schemas.microsoft.com/office/drawing/2014/main" id="{A35E5164-6005-4273-8FE0-64A6B9B56EB7}"/>
            </a:ext>
          </a:extLst>
        </xdr:cNvPr>
        <xdr:cNvSpPr/>
      </xdr:nvSpPr>
      <xdr:spPr>
        <a:xfrm>
          <a:off x="14325600" y="9902825"/>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34942</xdr:rowOff>
    </xdr:from>
    <xdr:ext cx="405111" cy="259045"/>
    <xdr:sp macro="" textlink="">
      <xdr:nvSpPr>
        <xdr:cNvPr id="648" name="【保健センター・保健所】&#10;有形固定資産減価償却率該当値テキスト">
          <a:extLst>
            <a:ext uri="{FF2B5EF4-FFF2-40B4-BE49-F238E27FC236}">
              <a16:creationId xmlns:a16="http://schemas.microsoft.com/office/drawing/2014/main" id="{FD485BD5-661C-4E08-BD13-F81A0578F7FB}"/>
            </a:ext>
          </a:extLst>
        </xdr:cNvPr>
        <xdr:cNvSpPr txBox="1"/>
      </xdr:nvSpPr>
      <xdr:spPr>
        <a:xfrm>
          <a:off x="14414500" y="9758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156845</xdr:rowOff>
    </xdr:from>
    <xdr:to>
      <xdr:col>81</xdr:col>
      <xdr:colOff>101600</xdr:colOff>
      <xdr:row>59</xdr:row>
      <xdr:rowOff>86995</xdr:rowOff>
    </xdr:to>
    <xdr:sp macro="" textlink="">
      <xdr:nvSpPr>
        <xdr:cNvPr id="649" name="楕円 648">
          <a:extLst>
            <a:ext uri="{FF2B5EF4-FFF2-40B4-BE49-F238E27FC236}">
              <a16:creationId xmlns:a16="http://schemas.microsoft.com/office/drawing/2014/main" id="{AF8047DA-330B-49AF-B1D4-66E6047C6E11}"/>
            </a:ext>
          </a:extLst>
        </xdr:cNvPr>
        <xdr:cNvSpPr/>
      </xdr:nvSpPr>
      <xdr:spPr>
        <a:xfrm>
          <a:off x="13578840" y="987996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36195</xdr:rowOff>
    </xdr:from>
    <xdr:to>
      <xdr:col>85</xdr:col>
      <xdr:colOff>127000</xdr:colOff>
      <xdr:row>59</xdr:row>
      <xdr:rowOff>62865</xdr:rowOff>
    </xdr:to>
    <xdr:cxnSp macro="">
      <xdr:nvCxnSpPr>
        <xdr:cNvPr id="650" name="直線コネクタ 649">
          <a:extLst>
            <a:ext uri="{FF2B5EF4-FFF2-40B4-BE49-F238E27FC236}">
              <a16:creationId xmlns:a16="http://schemas.microsoft.com/office/drawing/2014/main" id="{0700A0D4-94BD-42D0-81AE-1FAC8EDB0531}"/>
            </a:ext>
          </a:extLst>
        </xdr:cNvPr>
        <xdr:cNvCxnSpPr/>
      </xdr:nvCxnSpPr>
      <xdr:spPr>
        <a:xfrm>
          <a:off x="13629640" y="9926955"/>
          <a:ext cx="74676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103505</xdr:rowOff>
    </xdr:from>
    <xdr:to>
      <xdr:col>76</xdr:col>
      <xdr:colOff>165100</xdr:colOff>
      <xdr:row>59</xdr:row>
      <xdr:rowOff>33655</xdr:rowOff>
    </xdr:to>
    <xdr:sp macro="" textlink="">
      <xdr:nvSpPr>
        <xdr:cNvPr id="651" name="楕円 650">
          <a:extLst>
            <a:ext uri="{FF2B5EF4-FFF2-40B4-BE49-F238E27FC236}">
              <a16:creationId xmlns:a16="http://schemas.microsoft.com/office/drawing/2014/main" id="{DAEE6F0F-316C-4FEB-8550-293A4BA9D0A1}"/>
            </a:ext>
          </a:extLst>
        </xdr:cNvPr>
        <xdr:cNvSpPr/>
      </xdr:nvSpPr>
      <xdr:spPr>
        <a:xfrm>
          <a:off x="12804140" y="982662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154305</xdr:rowOff>
    </xdr:from>
    <xdr:to>
      <xdr:col>81</xdr:col>
      <xdr:colOff>50800</xdr:colOff>
      <xdr:row>59</xdr:row>
      <xdr:rowOff>36195</xdr:rowOff>
    </xdr:to>
    <xdr:cxnSp macro="">
      <xdr:nvCxnSpPr>
        <xdr:cNvPr id="652" name="直線コネクタ 651">
          <a:extLst>
            <a:ext uri="{FF2B5EF4-FFF2-40B4-BE49-F238E27FC236}">
              <a16:creationId xmlns:a16="http://schemas.microsoft.com/office/drawing/2014/main" id="{3AEA4798-8EAC-409C-BC2E-54DB8DD6D751}"/>
            </a:ext>
          </a:extLst>
        </xdr:cNvPr>
        <xdr:cNvCxnSpPr/>
      </xdr:nvCxnSpPr>
      <xdr:spPr>
        <a:xfrm>
          <a:off x="12854940" y="9877425"/>
          <a:ext cx="7747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36830</xdr:rowOff>
    </xdr:from>
    <xdr:to>
      <xdr:col>72</xdr:col>
      <xdr:colOff>38100</xdr:colOff>
      <xdr:row>58</xdr:row>
      <xdr:rowOff>138430</xdr:rowOff>
    </xdr:to>
    <xdr:sp macro="" textlink="">
      <xdr:nvSpPr>
        <xdr:cNvPr id="653" name="楕円 652">
          <a:extLst>
            <a:ext uri="{FF2B5EF4-FFF2-40B4-BE49-F238E27FC236}">
              <a16:creationId xmlns:a16="http://schemas.microsoft.com/office/drawing/2014/main" id="{8AF480CB-C4CD-47B6-AAE4-780FF93283A3}"/>
            </a:ext>
          </a:extLst>
        </xdr:cNvPr>
        <xdr:cNvSpPr/>
      </xdr:nvSpPr>
      <xdr:spPr>
        <a:xfrm>
          <a:off x="12029440" y="975995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87630</xdr:rowOff>
    </xdr:from>
    <xdr:to>
      <xdr:col>76</xdr:col>
      <xdr:colOff>114300</xdr:colOff>
      <xdr:row>58</xdr:row>
      <xdr:rowOff>154305</xdr:rowOff>
    </xdr:to>
    <xdr:cxnSp macro="">
      <xdr:nvCxnSpPr>
        <xdr:cNvPr id="654" name="直線コネクタ 653">
          <a:extLst>
            <a:ext uri="{FF2B5EF4-FFF2-40B4-BE49-F238E27FC236}">
              <a16:creationId xmlns:a16="http://schemas.microsoft.com/office/drawing/2014/main" id="{8C254585-C4AF-4D2A-B29D-A7E59C3816C6}"/>
            </a:ext>
          </a:extLst>
        </xdr:cNvPr>
        <xdr:cNvCxnSpPr/>
      </xdr:nvCxnSpPr>
      <xdr:spPr>
        <a:xfrm>
          <a:off x="12072620" y="9810750"/>
          <a:ext cx="782320" cy="6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57</xdr:row>
      <xdr:rowOff>141605</xdr:rowOff>
    </xdr:from>
    <xdr:to>
      <xdr:col>67</xdr:col>
      <xdr:colOff>101600</xdr:colOff>
      <xdr:row>58</xdr:row>
      <xdr:rowOff>71755</xdr:rowOff>
    </xdr:to>
    <xdr:sp macro="" textlink="">
      <xdr:nvSpPr>
        <xdr:cNvPr id="655" name="楕円 654">
          <a:extLst>
            <a:ext uri="{FF2B5EF4-FFF2-40B4-BE49-F238E27FC236}">
              <a16:creationId xmlns:a16="http://schemas.microsoft.com/office/drawing/2014/main" id="{D828445B-ABD6-4EA0-970A-7BD675E330B1}"/>
            </a:ext>
          </a:extLst>
        </xdr:cNvPr>
        <xdr:cNvSpPr/>
      </xdr:nvSpPr>
      <xdr:spPr>
        <a:xfrm>
          <a:off x="11231880" y="969708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20955</xdr:rowOff>
    </xdr:from>
    <xdr:to>
      <xdr:col>71</xdr:col>
      <xdr:colOff>177800</xdr:colOff>
      <xdr:row>58</xdr:row>
      <xdr:rowOff>87630</xdr:rowOff>
    </xdr:to>
    <xdr:cxnSp macro="">
      <xdr:nvCxnSpPr>
        <xdr:cNvPr id="656" name="直線コネクタ 655">
          <a:extLst>
            <a:ext uri="{FF2B5EF4-FFF2-40B4-BE49-F238E27FC236}">
              <a16:creationId xmlns:a16="http://schemas.microsoft.com/office/drawing/2014/main" id="{10199770-D1ED-4FAD-942E-0BC9C3C4852D}"/>
            </a:ext>
          </a:extLst>
        </xdr:cNvPr>
        <xdr:cNvCxnSpPr/>
      </xdr:nvCxnSpPr>
      <xdr:spPr>
        <a:xfrm>
          <a:off x="11282680" y="9744075"/>
          <a:ext cx="789940" cy="6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123842</xdr:rowOff>
    </xdr:from>
    <xdr:ext cx="405111" cy="259045"/>
    <xdr:sp macro="" textlink="">
      <xdr:nvSpPr>
        <xdr:cNvPr id="657" name="n_1aveValue【保健センター・保健所】&#10;有形固定資産減価償却率">
          <a:extLst>
            <a:ext uri="{FF2B5EF4-FFF2-40B4-BE49-F238E27FC236}">
              <a16:creationId xmlns:a16="http://schemas.microsoft.com/office/drawing/2014/main" id="{8EED8E9C-2E50-4BF6-AE90-A4A4759AC1A5}"/>
            </a:ext>
          </a:extLst>
        </xdr:cNvPr>
        <xdr:cNvSpPr txBox="1"/>
      </xdr:nvSpPr>
      <xdr:spPr>
        <a:xfrm>
          <a:off x="13437244" y="10014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91457</xdr:rowOff>
    </xdr:from>
    <xdr:ext cx="405111" cy="259045"/>
    <xdr:sp macro="" textlink="">
      <xdr:nvSpPr>
        <xdr:cNvPr id="658" name="n_2aveValue【保健センター・保健所】&#10;有形固定資産減価償却率">
          <a:extLst>
            <a:ext uri="{FF2B5EF4-FFF2-40B4-BE49-F238E27FC236}">
              <a16:creationId xmlns:a16="http://schemas.microsoft.com/office/drawing/2014/main" id="{6D9E23D8-F0A8-4018-A6AD-293EB904E335}"/>
            </a:ext>
          </a:extLst>
        </xdr:cNvPr>
        <xdr:cNvSpPr txBox="1"/>
      </xdr:nvSpPr>
      <xdr:spPr>
        <a:xfrm>
          <a:off x="12675244" y="9982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68597</xdr:rowOff>
    </xdr:from>
    <xdr:ext cx="405111" cy="259045"/>
    <xdr:sp macro="" textlink="">
      <xdr:nvSpPr>
        <xdr:cNvPr id="659" name="n_3aveValue【保健センター・保健所】&#10;有形固定資産減価償却率">
          <a:extLst>
            <a:ext uri="{FF2B5EF4-FFF2-40B4-BE49-F238E27FC236}">
              <a16:creationId xmlns:a16="http://schemas.microsoft.com/office/drawing/2014/main" id="{EC235BEB-374E-4120-9668-68FA063F8154}"/>
            </a:ext>
          </a:extLst>
        </xdr:cNvPr>
        <xdr:cNvSpPr txBox="1"/>
      </xdr:nvSpPr>
      <xdr:spPr>
        <a:xfrm>
          <a:off x="11900544" y="9959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40022</xdr:rowOff>
    </xdr:from>
    <xdr:ext cx="405111" cy="259045"/>
    <xdr:sp macro="" textlink="">
      <xdr:nvSpPr>
        <xdr:cNvPr id="660" name="n_4aveValue【保健センター・保健所】&#10;有形固定資産減価償却率">
          <a:extLst>
            <a:ext uri="{FF2B5EF4-FFF2-40B4-BE49-F238E27FC236}">
              <a16:creationId xmlns:a16="http://schemas.microsoft.com/office/drawing/2014/main" id="{7753E9D9-338B-43F3-A7D3-61D7114BEE1E}"/>
            </a:ext>
          </a:extLst>
        </xdr:cNvPr>
        <xdr:cNvSpPr txBox="1"/>
      </xdr:nvSpPr>
      <xdr:spPr>
        <a:xfrm>
          <a:off x="11102984" y="9930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103522</xdr:rowOff>
    </xdr:from>
    <xdr:ext cx="405111" cy="259045"/>
    <xdr:sp macro="" textlink="">
      <xdr:nvSpPr>
        <xdr:cNvPr id="661" name="n_1mainValue【保健センター・保健所】&#10;有形固定資産減価償却率">
          <a:extLst>
            <a:ext uri="{FF2B5EF4-FFF2-40B4-BE49-F238E27FC236}">
              <a16:creationId xmlns:a16="http://schemas.microsoft.com/office/drawing/2014/main" id="{A97E11D6-64DD-4194-BCD7-787085AFA62D}"/>
            </a:ext>
          </a:extLst>
        </xdr:cNvPr>
        <xdr:cNvSpPr txBox="1"/>
      </xdr:nvSpPr>
      <xdr:spPr>
        <a:xfrm>
          <a:off x="13437244" y="9659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50182</xdr:rowOff>
    </xdr:from>
    <xdr:ext cx="405111" cy="259045"/>
    <xdr:sp macro="" textlink="">
      <xdr:nvSpPr>
        <xdr:cNvPr id="662" name="n_2mainValue【保健センター・保健所】&#10;有形固定資産減価償却率">
          <a:extLst>
            <a:ext uri="{FF2B5EF4-FFF2-40B4-BE49-F238E27FC236}">
              <a16:creationId xmlns:a16="http://schemas.microsoft.com/office/drawing/2014/main" id="{C9F953F4-D0C5-47D5-B024-12A4F2E0E13E}"/>
            </a:ext>
          </a:extLst>
        </xdr:cNvPr>
        <xdr:cNvSpPr txBox="1"/>
      </xdr:nvSpPr>
      <xdr:spPr>
        <a:xfrm>
          <a:off x="12675244" y="9605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154957</xdr:rowOff>
    </xdr:from>
    <xdr:ext cx="405111" cy="259045"/>
    <xdr:sp macro="" textlink="">
      <xdr:nvSpPr>
        <xdr:cNvPr id="663" name="n_3mainValue【保健センター・保健所】&#10;有形固定資産減価償却率">
          <a:extLst>
            <a:ext uri="{FF2B5EF4-FFF2-40B4-BE49-F238E27FC236}">
              <a16:creationId xmlns:a16="http://schemas.microsoft.com/office/drawing/2014/main" id="{67409892-B6A9-4107-B261-91B02C269E64}"/>
            </a:ext>
          </a:extLst>
        </xdr:cNvPr>
        <xdr:cNvSpPr txBox="1"/>
      </xdr:nvSpPr>
      <xdr:spPr>
        <a:xfrm>
          <a:off x="11900544" y="9542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88282</xdr:rowOff>
    </xdr:from>
    <xdr:ext cx="405111" cy="259045"/>
    <xdr:sp macro="" textlink="">
      <xdr:nvSpPr>
        <xdr:cNvPr id="664" name="n_4mainValue【保健センター・保健所】&#10;有形固定資産減価償却率">
          <a:extLst>
            <a:ext uri="{FF2B5EF4-FFF2-40B4-BE49-F238E27FC236}">
              <a16:creationId xmlns:a16="http://schemas.microsoft.com/office/drawing/2014/main" id="{4F79C7B5-5D55-467C-9E26-27836A143D0B}"/>
            </a:ext>
          </a:extLst>
        </xdr:cNvPr>
        <xdr:cNvSpPr txBox="1"/>
      </xdr:nvSpPr>
      <xdr:spPr>
        <a:xfrm>
          <a:off x="11102984" y="9476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5" name="正方形/長方形 664">
          <a:extLst>
            <a:ext uri="{FF2B5EF4-FFF2-40B4-BE49-F238E27FC236}">
              <a16:creationId xmlns:a16="http://schemas.microsoft.com/office/drawing/2014/main" id="{0A9ED541-8544-457D-A863-99385204AABC}"/>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6" name="正方形/長方形 665">
          <a:extLst>
            <a:ext uri="{FF2B5EF4-FFF2-40B4-BE49-F238E27FC236}">
              <a16:creationId xmlns:a16="http://schemas.microsoft.com/office/drawing/2014/main" id="{889EB721-6D31-451A-AC36-46A5FCB88E32}"/>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7" name="正方形/長方形 666">
          <a:extLst>
            <a:ext uri="{FF2B5EF4-FFF2-40B4-BE49-F238E27FC236}">
              <a16:creationId xmlns:a16="http://schemas.microsoft.com/office/drawing/2014/main" id="{B51E460A-C7B4-4F87-B3F8-D38803A83711}"/>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8" name="正方形/長方形 667">
          <a:extLst>
            <a:ext uri="{FF2B5EF4-FFF2-40B4-BE49-F238E27FC236}">
              <a16:creationId xmlns:a16="http://schemas.microsoft.com/office/drawing/2014/main" id="{CEC0A14D-434E-4429-A451-D21BBB339949}"/>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9" name="正方形/長方形 668">
          <a:extLst>
            <a:ext uri="{FF2B5EF4-FFF2-40B4-BE49-F238E27FC236}">
              <a16:creationId xmlns:a16="http://schemas.microsoft.com/office/drawing/2014/main" id="{5FE63660-9679-4137-BC3A-1CBDF51B578B}"/>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0" name="正方形/長方形 669">
          <a:extLst>
            <a:ext uri="{FF2B5EF4-FFF2-40B4-BE49-F238E27FC236}">
              <a16:creationId xmlns:a16="http://schemas.microsoft.com/office/drawing/2014/main" id="{136E7FE3-E36D-4138-BC1B-A47B301E34E1}"/>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1" name="正方形/長方形 670">
          <a:extLst>
            <a:ext uri="{FF2B5EF4-FFF2-40B4-BE49-F238E27FC236}">
              <a16:creationId xmlns:a16="http://schemas.microsoft.com/office/drawing/2014/main" id="{25735C95-F734-4703-BFCC-95DA5829D390}"/>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2" name="正方形/長方形 671">
          <a:extLst>
            <a:ext uri="{FF2B5EF4-FFF2-40B4-BE49-F238E27FC236}">
              <a16:creationId xmlns:a16="http://schemas.microsoft.com/office/drawing/2014/main" id="{B7ECF414-D8C7-448A-AA99-CACFF4E64836}"/>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3" name="テキスト ボックス 672">
          <a:extLst>
            <a:ext uri="{FF2B5EF4-FFF2-40B4-BE49-F238E27FC236}">
              <a16:creationId xmlns:a16="http://schemas.microsoft.com/office/drawing/2014/main" id="{13D993F5-B907-4B95-9ACE-164CBC0882F2}"/>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4" name="直線コネクタ 673">
          <a:extLst>
            <a:ext uri="{FF2B5EF4-FFF2-40B4-BE49-F238E27FC236}">
              <a16:creationId xmlns:a16="http://schemas.microsoft.com/office/drawing/2014/main" id="{AA1D9DD0-8269-48C3-AFE1-CE6A8D8316C2}"/>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675" name="直線コネクタ 674">
          <a:extLst>
            <a:ext uri="{FF2B5EF4-FFF2-40B4-BE49-F238E27FC236}">
              <a16:creationId xmlns:a16="http://schemas.microsoft.com/office/drawing/2014/main" id="{88C38240-4A71-4DAB-9C89-C265B49814AE}"/>
            </a:ext>
          </a:extLst>
        </xdr:cNvPr>
        <xdr:cNvCxnSpPr/>
      </xdr:nvCxnSpPr>
      <xdr:spPr>
        <a:xfrm>
          <a:off x="16093440" y="1085958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676" name="テキスト ボックス 675">
          <a:extLst>
            <a:ext uri="{FF2B5EF4-FFF2-40B4-BE49-F238E27FC236}">
              <a16:creationId xmlns:a16="http://schemas.microsoft.com/office/drawing/2014/main" id="{14AECB69-7EA3-48A6-9113-297464CFD672}"/>
            </a:ext>
          </a:extLst>
        </xdr:cNvPr>
        <xdr:cNvSpPr txBox="1"/>
      </xdr:nvSpPr>
      <xdr:spPr>
        <a:xfrm>
          <a:off x="1569484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677" name="直線コネクタ 676">
          <a:extLst>
            <a:ext uri="{FF2B5EF4-FFF2-40B4-BE49-F238E27FC236}">
              <a16:creationId xmlns:a16="http://schemas.microsoft.com/office/drawing/2014/main" id="{6ADBF928-7BD9-48EB-A568-BA95CF44D602}"/>
            </a:ext>
          </a:extLst>
        </xdr:cNvPr>
        <xdr:cNvCxnSpPr/>
      </xdr:nvCxnSpPr>
      <xdr:spPr>
        <a:xfrm>
          <a:off x="16093440" y="1054063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678" name="テキスト ボックス 677">
          <a:extLst>
            <a:ext uri="{FF2B5EF4-FFF2-40B4-BE49-F238E27FC236}">
              <a16:creationId xmlns:a16="http://schemas.microsoft.com/office/drawing/2014/main" id="{28C90DE7-BDAC-4596-A824-E20CF265863A}"/>
            </a:ext>
          </a:extLst>
        </xdr:cNvPr>
        <xdr:cNvSpPr txBox="1"/>
      </xdr:nvSpPr>
      <xdr:spPr>
        <a:xfrm>
          <a:off x="15694841" y="1039841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679" name="直線コネクタ 678">
          <a:extLst>
            <a:ext uri="{FF2B5EF4-FFF2-40B4-BE49-F238E27FC236}">
              <a16:creationId xmlns:a16="http://schemas.microsoft.com/office/drawing/2014/main" id="{BF1D1FDA-1193-47E0-B2A4-D27B946DD04F}"/>
            </a:ext>
          </a:extLst>
        </xdr:cNvPr>
        <xdr:cNvCxnSpPr/>
      </xdr:nvCxnSpPr>
      <xdr:spPr>
        <a:xfrm>
          <a:off x="16093440" y="1022168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680" name="テキスト ボックス 679">
          <a:extLst>
            <a:ext uri="{FF2B5EF4-FFF2-40B4-BE49-F238E27FC236}">
              <a16:creationId xmlns:a16="http://schemas.microsoft.com/office/drawing/2014/main" id="{75E07457-340D-4997-A6DE-E2BF3494E4EA}"/>
            </a:ext>
          </a:extLst>
        </xdr:cNvPr>
        <xdr:cNvSpPr txBox="1"/>
      </xdr:nvSpPr>
      <xdr:spPr>
        <a:xfrm>
          <a:off x="15694841" y="100794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681" name="直線コネクタ 680">
          <a:extLst>
            <a:ext uri="{FF2B5EF4-FFF2-40B4-BE49-F238E27FC236}">
              <a16:creationId xmlns:a16="http://schemas.microsoft.com/office/drawing/2014/main" id="{9B7A656B-CCC4-4DF2-9585-1574F7050BB4}"/>
            </a:ext>
          </a:extLst>
        </xdr:cNvPr>
        <xdr:cNvCxnSpPr/>
      </xdr:nvCxnSpPr>
      <xdr:spPr>
        <a:xfrm>
          <a:off x="16093440" y="989892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682" name="テキスト ボックス 681">
          <a:extLst>
            <a:ext uri="{FF2B5EF4-FFF2-40B4-BE49-F238E27FC236}">
              <a16:creationId xmlns:a16="http://schemas.microsoft.com/office/drawing/2014/main" id="{7BFBC1C0-614D-43AC-9265-DC4115A928E6}"/>
            </a:ext>
          </a:extLst>
        </xdr:cNvPr>
        <xdr:cNvSpPr txBox="1"/>
      </xdr:nvSpPr>
      <xdr:spPr>
        <a:xfrm>
          <a:off x="15694841" y="976051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683" name="直線コネクタ 682">
          <a:extLst>
            <a:ext uri="{FF2B5EF4-FFF2-40B4-BE49-F238E27FC236}">
              <a16:creationId xmlns:a16="http://schemas.microsoft.com/office/drawing/2014/main" id="{41EB50B4-38DA-4D24-BD7A-4594F9715D8A}"/>
            </a:ext>
          </a:extLst>
        </xdr:cNvPr>
        <xdr:cNvCxnSpPr/>
      </xdr:nvCxnSpPr>
      <xdr:spPr>
        <a:xfrm>
          <a:off x="16093440" y="957997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684" name="テキスト ボックス 683">
          <a:extLst>
            <a:ext uri="{FF2B5EF4-FFF2-40B4-BE49-F238E27FC236}">
              <a16:creationId xmlns:a16="http://schemas.microsoft.com/office/drawing/2014/main" id="{B97789EC-FBFF-475A-AF75-2252A231ACD7}"/>
            </a:ext>
          </a:extLst>
        </xdr:cNvPr>
        <xdr:cNvSpPr txBox="1"/>
      </xdr:nvSpPr>
      <xdr:spPr>
        <a:xfrm>
          <a:off x="15694841" y="944156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685" name="直線コネクタ 684">
          <a:extLst>
            <a:ext uri="{FF2B5EF4-FFF2-40B4-BE49-F238E27FC236}">
              <a16:creationId xmlns:a16="http://schemas.microsoft.com/office/drawing/2014/main" id="{28B337D3-6F4D-4E92-BCA5-EADEB54EF148}"/>
            </a:ext>
          </a:extLst>
        </xdr:cNvPr>
        <xdr:cNvCxnSpPr/>
      </xdr:nvCxnSpPr>
      <xdr:spPr>
        <a:xfrm>
          <a:off x="16093440" y="926102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686" name="テキスト ボックス 685">
          <a:extLst>
            <a:ext uri="{FF2B5EF4-FFF2-40B4-BE49-F238E27FC236}">
              <a16:creationId xmlns:a16="http://schemas.microsoft.com/office/drawing/2014/main" id="{606FD5A5-E077-4B6C-B7C9-AFBFE285D208}"/>
            </a:ext>
          </a:extLst>
        </xdr:cNvPr>
        <xdr:cNvSpPr txBox="1"/>
      </xdr:nvSpPr>
      <xdr:spPr>
        <a:xfrm>
          <a:off x="15694841" y="912260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7" name="直線コネクタ 686">
          <a:extLst>
            <a:ext uri="{FF2B5EF4-FFF2-40B4-BE49-F238E27FC236}">
              <a16:creationId xmlns:a16="http://schemas.microsoft.com/office/drawing/2014/main" id="{F53AFE91-27D3-4915-B630-F1845A464991}"/>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8" name="テキスト ボックス 687">
          <a:extLst>
            <a:ext uri="{FF2B5EF4-FFF2-40B4-BE49-F238E27FC236}">
              <a16:creationId xmlns:a16="http://schemas.microsoft.com/office/drawing/2014/main" id="{1C5A5F03-38DF-408B-A6F8-8B2D6B15962A}"/>
            </a:ext>
          </a:extLst>
        </xdr:cNvPr>
        <xdr:cNvSpPr txBox="1"/>
      </xdr:nvSpPr>
      <xdr:spPr>
        <a:xfrm>
          <a:off x="1569484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9" name="【保健センター・保健所】&#10;一人当たり面積グラフ枠">
          <a:extLst>
            <a:ext uri="{FF2B5EF4-FFF2-40B4-BE49-F238E27FC236}">
              <a16:creationId xmlns:a16="http://schemas.microsoft.com/office/drawing/2014/main" id="{1BE95DA0-E630-4E71-987C-ADDE67DE2274}"/>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138793</xdr:rowOff>
    </xdr:from>
    <xdr:to>
      <xdr:col>116</xdr:col>
      <xdr:colOff>62864</xdr:colOff>
      <xdr:row>64</xdr:row>
      <xdr:rowOff>81643</xdr:rowOff>
    </xdr:to>
    <xdr:cxnSp macro="">
      <xdr:nvCxnSpPr>
        <xdr:cNvPr id="690" name="直線コネクタ 689">
          <a:extLst>
            <a:ext uri="{FF2B5EF4-FFF2-40B4-BE49-F238E27FC236}">
              <a16:creationId xmlns:a16="http://schemas.microsoft.com/office/drawing/2014/main" id="{199A8BF1-EB19-421A-9904-9931AD78EE93}"/>
            </a:ext>
          </a:extLst>
        </xdr:cNvPr>
        <xdr:cNvCxnSpPr/>
      </xdr:nvCxnSpPr>
      <xdr:spPr>
        <a:xfrm flipV="1">
          <a:off x="19509104" y="9358993"/>
          <a:ext cx="0" cy="14516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85470</xdr:rowOff>
    </xdr:from>
    <xdr:ext cx="469744" cy="259045"/>
    <xdr:sp macro="" textlink="">
      <xdr:nvSpPr>
        <xdr:cNvPr id="691" name="【保健センター・保健所】&#10;一人当たり面積最小値テキスト">
          <a:extLst>
            <a:ext uri="{FF2B5EF4-FFF2-40B4-BE49-F238E27FC236}">
              <a16:creationId xmlns:a16="http://schemas.microsoft.com/office/drawing/2014/main" id="{989B5737-8686-4F36-A3F8-A48262A1EF85}"/>
            </a:ext>
          </a:extLst>
        </xdr:cNvPr>
        <xdr:cNvSpPr txBox="1"/>
      </xdr:nvSpPr>
      <xdr:spPr>
        <a:xfrm>
          <a:off x="19547840" y="108144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81643</xdr:rowOff>
    </xdr:from>
    <xdr:to>
      <xdr:col>116</xdr:col>
      <xdr:colOff>152400</xdr:colOff>
      <xdr:row>64</xdr:row>
      <xdr:rowOff>81643</xdr:rowOff>
    </xdr:to>
    <xdr:cxnSp macro="">
      <xdr:nvCxnSpPr>
        <xdr:cNvPr id="692" name="直線コネクタ 691">
          <a:extLst>
            <a:ext uri="{FF2B5EF4-FFF2-40B4-BE49-F238E27FC236}">
              <a16:creationId xmlns:a16="http://schemas.microsoft.com/office/drawing/2014/main" id="{479A3665-B13D-40C6-911C-FF6E156EC96A}"/>
            </a:ext>
          </a:extLst>
        </xdr:cNvPr>
        <xdr:cNvCxnSpPr/>
      </xdr:nvCxnSpPr>
      <xdr:spPr>
        <a:xfrm>
          <a:off x="19443700" y="1081060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85470</xdr:rowOff>
    </xdr:from>
    <xdr:ext cx="469744" cy="259045"/>
    <xdr:sp macro="" textlink="">
      <xdr:nvSpPr>
        <xdr:cNvPr id="693" name="【保健センター・保健所】&#10;一人当たり面積最大値テキスト">
          <a:extLst>
            <a:ext uri="{FF2B5EF4-FFF2-40B4-BE49-F238E27FC236}">
              <a16:creationId xmlns:a16="http://schemas.microsoft.com/office/drawing/2014/main" id="{70155CD9-9C90-444B-B807-EC967196B1BC}"/>
            </a:ext>
          </a:extLst>
        </xdr:cNvPr>
        <xdr:cNvSpPr txBox="1"/>
      </xdr:nvSpPr>
      <xdr:spPr>
        <a:xfrm>
          <a:off x="19547840" y="91380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138793</xdr:rowOff>
    </xdr:from>
    <xdr:to>
      <xdr:col>116</xdr:col>
      <xdr:colOff>152400</xdr:colOff>
      <xdr:row>55</xdr:row>
      <xdr:rowOff>138793</xdr:rowOff>
    </xdr:to>
    <xdr:cxnSp macro="">
      <xdr:nvCxnSpPr>
        <xdr:cNvPr id="694" name="直線コネクタ 693">
          <a:extLst>
            <a:ext uri="{FF2B5EF4-FFF2-40B4-BE49-F238E27FC236}">
              <a16:creationId xmlns:a16="http://schemas.microsoft.com/office/drawing/2014/main" id="{5139CEEF-9102-4109-9870-F21AA65A2837}"/>
            </a:ext>
          </a:extLst>
        </xdr:cNvPr>
        <xdr:cNvCxnSpPr/>
      </xdr:nvCxnSpPr>
      <xdr:spPr>
        <a:xfrm>
          <a:off x="19443700" y="935899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131734</xdr:rowOff>
    </xdr:from>
    <xdr:ext cx="469744" cy="259045"/>
    <xdr:sp macro="" textlink="">
      <xdr:nvSpPr>
        <xdr:cNvPr id="695" name="【保健センター・保健所】&#10;一人当たり面積平均値テキスト">
          <a:extLst>
            <a:ext uri="{FF2B5EF4-FFF2-40B4-BE49-F238E27FC236}">
              <a16:creationId xmlns:a16="http://schemas.microsoft.com/office/drawing/2014/main" id="{B60DC777-FE3A-43D7-8B60-347529B6D11C}"/>
            </a:ext>
          </a:extLst>
        </xdr:cNvPr>
        <xdr:cNvSpPr txBox="1"/>
      </xdr:nvSpPr>
      <xdr:spPr>
        <a:xfrm>
          <a:off x="19547840" y="1035777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153307</xdr:rowOff>
    </xdr:from>
    <xdr:to>
      <xdr:col>116</xdr:col>
      <xdr:colOff>114300</xdr:colOff>
      <xdr:row>62</xdr:row>
      <xdr:rowOff>83457</xdr:rowOff>
    </xdr:to>
    <xdr:sp macro="" textlink="">
      <xdr:nvSpPr>
        <xdr:cNvPr id="696" name="フローチャート: 判断 695">
          <a:extLst>
            <a:ext uri="{FF2B5EF4-FFF2-40B4-BE49-F238E27FC236}">
              <a16:creationId xmlns:a16="http://schemas.microsoft.com/office/drawing/2014/main" id="{ACF7E914-C74F-4847-A1AB-F61BD0620E8E}"/>
            </a:ext>
          </a:extLst>
        </xdr:cNvPr>
        <xdr:cNvSpPr/>
      </xdr:nvSpPr>
      <xdr:spPr>
        <a:xfrm>
          <a:off x="19458940" y="1037934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136978</xdr:rowOff>
    </xdr:from>
    <xdr:to>
      <xdr:col>112</xdr:col>
      <xdr:colOff>38100</xdr:colOff>
      <xdr:row>62</xdr:row>
      <xdr:rowOff>67128</xdr:rowOff>
    </xdr:to>
    <xdr:sp macro="" textlink="">
      <xdr:nvSpPr>
        <xdr:cNvPr id="697" name="フローチャート: 判断 696">
          <a:extLst>
            <a:ext uri="{FF2B5EF4-FFF2-40B4-BE49-F238E27FC236}">
              <a16:creationId xmlns:a16="http://schemas.microsoft.com/office/drawing/2014/main" id="{C62A7F15-A88E-4FD9-A82B-6C03F0AB2C3D}"/>
            </a:ext>
          </a:extLst>
        </xdr:cNvPr>
        <xdr:cNvSpPr/>
      </xdr:nvSpPr>
      <xdr:spPr>
        <a:xfrm>
          <a:off x="18735040" y="1036301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136978</xdr:rowOff>
    </xdr:from>
    <xdr:to>
      <xdr:col>107</xdr:col>
      <xdr:colOff>101600</xdr:colOff>
      <xdr:row>62</xdr:row>
      <xdr:rowOff>67128</xdr:rowOff>
    </xdr:to>
    <xdr:sp macro="" textlink="">
      <xdr:nvSpPr>
        <xdr:cNvPr id="698" name="フローチャート: 判断 697">
          <a:extLst>
            <a:ext uri="{FF2B5EF4-FFF2-40B4-BE49-F238E27FC236}">
              <a16:creationId xmlns:a16="http://schemas.microsoft.com/office/drawing/2014/main" id="{11313D8D-581B-46DB-8EDC-54517ECD393C}"/>
            </a:ext>
          </a:extLst>
        </xdr:cNvPr>
        <xdr:cNvSpPr/>
      </xdr:nvSpPr>
      <xdr:spPr>
        <a:xfrm>
          <a:off x="17937480" y="1036301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136978</xdr:rowOff>
    </xdr:from>
    <xdr:to>
      <xdr:col>102</xdr:col>
      <xdr:colOff>165100</xdr:colOff>
      <xdr:row>62</xdr:row>
      <xdr:rowOff>67128</xdr:rowOff>
    </xdr:to>
    <xdr:sp macro="" textlink="">
      <xdr:nvSpPr>
        <xdr:cNvPr id="699" name="フローチャート: 判断 698">
          <a:extLst>
            <a:ext uri="{FF2B5EF4-FFF2-40B4-BE49-F238E27FC236}">
              <a16:creationId xmlns:a16="http://schemas.microsoft.com/office/drawing/2014/main" id="{5A2098DE-C62C-4D95-BE3A-76D44DC06876}"/>
            </a:ext>
          </a:extLst>
        </xdr:cNvPr>
        <xdr:cNvSpPr/>
      </xdr:nvSpPr>
      <xdr:spPr>
        <a:xfrm>
          <a:off x="17162780" y="1036301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136978</xdr:rowOff>
    </xdr:from>
    <xdr:to>
      <xdr:col>98</xdr:col>
      <xdr:colOff>38100</xdr:colOff>
      <xdr:row>62</xdr:row>
      <xdr:rowOff>67128</xdr:rowOff>
    </xdr:to>
    <xdr:sp macro="" textlink="">
      <xdr:nvSpPr>
        <xdr:cNvPr id="700" name="フローチャート: 判断 699">
          <a:extLst>
            <a:ext uri="{FF2B5EF4-FFF2-40B4-BE49-F238E27FC236}">
              <a16:creationId xmlns:a16="http://schemas.microsoft.com/office/drawing/2014/main" id="{13DBEE1A-B872-4949-AFC8-4B502B1B4F4D}"/>
            </a:ext>
          </a:extLst>
        </xdr:cNvPr>
        <xdr:cNvSpPr/>
      </xdr:nvSpPr>
      <xdr:spPr>
        <a:xfrm>
          <a:off x="16388080" y="1036301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1" name="テキスト ボックス 700">
          <a:extLst>
            <a:ext uri="{FF2B5EF4-FFF2-40B4-BE49-F238E27FC236}">
              <a16:creationId xmlns:a16="http://schemas.microsoft.com/office/drawing/2014/main" id="{D82743CC-5587-4945-AFA7-37FD4FC721EE}"/>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2" name="テキスト ボックス 701">
          <a:extLst>
            <a:ext uri="{FF2B5EF4-FFF2-40B4-BE49-F238E27FC236}">
              <a16:creationId xmlns:a16="http://schemas.microsoft.com/office/drawing/2014/main" id="{FC7EEA1A-FD4B-4DCE-9415-0CF0CE1AA78A}"/>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3" name="テキスト ボックス 702">
          <a:extLst>
            <a:ext uri="{FF2B5EF4-FFF2-40B4-BE49-F238E27FC236}">
              <a16:creationId xmlns:a16="http://schemas.microsoft.com/office/drawing/2014/main" id="{69976855-D6D9-4D12-9BA4-4F0153347C69}"/>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4" name="テキスト ボックス 703">
          <a:extLst>
            <a:ext uri="{FF2B5EF4-FFF2-40B4-BE49-F238E27FC236}">
              <a16:creationId xmlns:a16="http://schemas.microsoft.com/office/drawing/2014/main" id="{5635B129-3ABD-439F-A94B-33CBD10786DF}"/>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5" name="テキスト ボックス 704">
          <a:extLst>
            <a:ext uri="{FF2B5EF4-FFF2-40B4-BE49-F238E27FC236}">
              <a16:creationId xmlns:a16="http://schemas.microsoft.com/office/drawing/2014/main" id="{AC93BB61-607E-47FD-BEEF-3B9FBD1748C4}"/>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120650</xdr:rowOff>
    </xdr:from>
    <xdr:to>
      <xdr:col>116</xdr:col>
      <xdr:colOff>114300</xdr:colOff>
      <xdr:row>58</xdr:row>
      <xdr:rowOff>50800</xdr:rowOff>
    </xdr:to>
    <xdr:sp macro="" textlink="">
      <xdr:nvSpPr>
        <xdr:cNvPr id="706" name="楕円 705">
          <a:extLst>
            <a:ext uri="{FF2B5EF4-FFF2-40B4-BE49-F238E27FC236}">
              <a16:creationId xmlns:a16="http://schemas.microsoft.com/office/drawing/2014/main" id="{33F585BF-420C-4246-8435-431BE99931CD}"/>
            </a:ext>
          </a:extLst>
        </xdr:cNvPr>
        <xdr:cNvSpPr/>
      </xdr:nvSpPr>
      <xdr:spPr>
        <a:xfrm>
          <a:off x="19458940" y="96761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56</xdr:row>
      <xdr:rowOff>143527</xdr:rowOff>
    </xdr:from>
    <xdr:ext cx="469744" cy="259045"/>
    <xdr:sp macro="" textlink="">
      <xdr:nvSpPr>
        <xdr:cNvPr id="707" name="【保健センター・保健所】&#10;一人当たり面積該当値テキスト">
          <a:extLst>
            <a:ext uri="{FF2B5EF4-FFF2-40B4-BE49-F238E27FC236}">
              <a16:creationId xmlns:a16="http://schemas.microsoft.com/office/drawing/2014/main" id="{99AC2A6C-E97D-415F-88E0-59CB1524D37C}"/>
            </a:ext>
          </a:extLst>
        </xdr:cNvPr>
        <xdr:cNvSpPr txBox="1"/>
      </xdr:nvSpPr>
      <xdr:spPr>
        <a:xfrm>
          <a:off x="19547840" y="9531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57</xdr:row>
      <xdr:rowOff>120650</xdr:rowOff>
    </xdr:from>
    <xdr:to>
      <xdr:col>112</xdr:col>
      <xdr:colOff>38100</xdr:colOff>
      <xdr:row>58</xdr:row>
      <xdr:rowOff>50800</xdr:rowOff>
    </xdr:to>
    <xdr:sp macro="" textlink="">
      <xdr:nvSpPr>
        <xdr:cNvPr id="708" name="楕円 707">
          <a:extLst>
            <a:ext uri="{FF2B5EF4-FFF2-40B4-BE49-F238E27FC236}">
              <a16:creationId xmlns:a16="http://schemas.microsoft.com/office/drawing/2014/main" id="{E7DA8871-48FC-4C38-A2B9-DB9D832915B7}"/>
            </a:ext>
          </a:extLst>
        </xdr:cNvPr>
        <xdr:cNvSpPr/>
      </xdr:nvSpPr>
      <xdr:spPr>
        <a:xfrm>
          <a:off x="18735040" y="967613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58</xdr:row>
      <xdr:rowOff>0</xdr:rowOff>
    </xdr:from>
    <xdr:to>
      <xdr:col>116</xdr:col>
      <xdr:colOff>63500</xdr:colOff>
      <xdr:row>58</xdr:row>
      <xdr:rowOff>0</xdr:rowOff>
    </xdr:to>
    <xdr:cxnSp macro="">
      <xdr:nvCxnSpPr>
        <xdr:cNvPr id="709" name="直線コネクタ 708">
          <a:extLst>
            <a:ext uri="{FF2B5EF4-FFF2-40B4-BE49-F238E27FC236}">
              <a16:creationId xmlns:a16="http://schemas.microsoft.com/office/drawing/2014/main" id="{B5EA5ED5-E994-456D-B87C-9243DC47D2A7}"/>
            </a:ext>
          </a:extLst>
        </xdr:cNvPr>
        <xdr:cNvCxnSpPr/>
      </xdr:nvCxnSpPr>
      <xdr:spPr>
        <a:xfrm>
          <a:off x="18778220" y="9723120"/>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120650</xdr:rowOff>
    </xdr:from>
    <xdr:to>
      <xdr:col>107</xdr:col>
      <xdr:colOff>101600</xdr:colOff>
      <xdr:row>58</xdr:row>
      <xdr:rowOff>50800</xdr:rowOff>
    </xdr:to>
    <xdr:sp macro="" textlink="">
      <xdr:nvSpPr>
        <xdr:cNvPr id="710" name="楕円 709">
          <a:extLst>
            <a:ext uri="{FF2B5EF4-FFF2-40B4-BE49-F238E27FC236}">
              <a16:creationId xmlns:a16="http://schemas.microsoft.com/office/drawing/2014/main" id="{4D8AE7ED-9033-4443-911D-84E06CE7ECA6}"/>
            </a:ext>
          </a:extLst>
        </xdr:cNvPr>
        <xdr:cNvSpPr/>
      </xdr:nvSpPr>
      <xdr:spPr>
        <a:xfrm>
          <a:off x="17937480" y="96761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0</xdr:rowOff>
    </xdr:from>
    <xdr:to>
      <xdr:col>111</xdr:col>
      <xdr:colOff>177800</xdr:colOff>
      <xdr:row>58</xdr:row>
      <xdr:rowOff>0</xdr:rowOff>
    </xdr:to>
    <xdr:cxnSp macro="">
      <xdr:nvCxnSpPr>
        <xdr:cNvPr id="711" name="直線コネクタ 710">
          <a:extLst>
            <a:ext uri="{FF2B5EF4-FFF2-40B4-BE49-F238E27FC236}">
              <a16:creationId xmlns:a16="http://schemas.microsoft.com/office/drawing/2014/main" id="{CEA38DFB-F33D-489C-9474-7993867CBC88}"/>
            </a:ext>
          </a:extLst>
        </xdr:cNvPr>
        <xdr:cNvCxnSpPr/>
      </xdr:nvCxnSpPr>
      <xdr:spPr>
        <a:xfrm>
          <a:off x="17988280" y="972312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120650</xdr:rowOff>
    </xdr:from>
    <xdr:to>
      <xdr:col>102</xdr:col>
      <xdr:colOff>165100</xdr:colOff>
      <xdr:row>58</xdr:row>
      <xdr:rowOff>50800</xdr:rowOff>
    </xdr:to>
    <xdr:sp macro="" textlink="">
      <xdr:nvSpPr>
        <xdr:cNvPr id="712" name="楕円 711">
          <a:extLst>
            <a:ext uri="{FF2B5EF4-FFF2-40B4-BE49-F238E27FC236}">
              <a16:creationId xmlns:a16="http://schemas.microsoft.com/office/drawing/2014/main" id="{39657794-892C-4A56-88F9-512223D83262}"/>
            </a:ext>
          </a:extLst>
        </xdr:cNvPr>
        <xdr:cNvSpPr/>
      </xdr:nvSpPr>
      <xdr:spPr>
        <a:xfrm>
          <a:off x="17162780" y="96761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58</xdr:row>
      <xdr:rowOff>0</xdr:rowOff>
    </xdr:from>
    <xdr:to>
      <xdr:col>107</xdr:col>
      <xdr:colOff>50800</xdr:colOff>
      <xdr:row>58</xdr:row>
      <xdr:rowOff>0</xdr:rowOff>
    </xdr:to>
    <xdr:cxnSp macro="">
      <xdr:nvCxnSpPr>
        <xdr:cNvPr id="713" name="直線コネクタ 712">
          <a:extLst>
            <a:ext uri="{FF2B5EF4-FFF2-40B4-BE49-F238E27FC236}">
              <a16:creationId xmlns:a16="http://schemas.microsoft.com/office/drawing/2014/main" id="{AF059388-F130-4CEE-AF30-1B53136A6744}"/>
            </a:ext>
          </a:extLst>
        </xdr:cNvPr>
        <xdr:cNvCxnSpPr/>
      </xdr:nvCxnSpPr>
      <xdr:spPr>
        <a:xfrm>
          <a:off x="17213580" y="972312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57</xdr:row>
      <xdr:rowOff>136978</xdr:rowOff>
    </xdr:from>
    <xdr:to>
      <xdr:col>98</xdr:col>
      <xdr:colOff>38100</xdr:colOff>
      <xdr:row>58</xdr:row>
      <xdr:rowOff>67128</xdr:rowOff>
    </xdr:to>
    <xdr:sp macro="" textlink="">
      <xdr:nvSpPr>
        <xdr:cNvPr id="714" name="楕円 713">
          <a:extLst>
            <a:ext uri="{FF2B5EF4-FFF2-40B4-BE49-F238E27FC236}">
              <a16:creationId xmlns:a16="http://schemas.microsoft.com/office/drawing/2014/main" id="{3426963B-9C05-4B71-8357-9E6E863CFAC8}"/>
            </a:ext>
          </a:extLst>
        </xdr:cNvPr>
        <xdr:cNvSpPr/>
      </xdr:nvSpPr>
      <xdr:spPr>
        <a:xfrm>
          <a:off x="16388080" y="969245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58</xdr:row>
      <xdr:rowOff>0</xdr:rowOff>
    </xdr:from>
    <xdr:to>
      <xdr:col>102</xdr:col>
      <xdr:colOff>114300</xdr:colOff>
      <xdr:row>58</xdr:row>
      <xdr:rowOff>16328</xdr:rowOff>
    </xdr:to>
    <xdr:cxnSp macro="">
      <xdr:nvCxnSpPr>
        <xdr:cNvPr id="715" name="直線コネクタ 714">
          <a:extLst>
            <a:ext uri="{FF2B5EF4-FFF2-40B4-BE49-F238E27FC236}">
              <a16:creationId xmlns:a16="http://schemas.microsoft.com/office/drawing/2014/main" id="{F98C7DD3-569A-4736-B326-26FAB584C260}"/>
            </a:ext>
          </a:extLst>
        </xdr:cNvPr>
        <xdr:cNvCxnSpPr/>
      </xdr:nvCxnSpPr>
      <xdr:spPr>
        <a:xfrm flipV="1">
          <a:off x="16431260" y="9723120"/>
          <a:ext cx="78232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58255</xdr:rowOff>
    </xdr:from>
    <xdr:ext cx="469744" cy="259045"/>
    <xdr:sp macro="" textlink="">
      <xdr:nvSpPr>
        <xdr:cNvPr id="716" name="n_1aveValue【保健センター・保健所】&#10;一人当たり面積">
          <a:extLst>
            <a:ext uri="{FF2B5EF4-FFF2-40B4-BE49-F238E27FC236}">
              <a16:creationId xmlns:a16="http://schemas.microsoft.com/office/drawing/2014/main" id="{3134B8EF-DDA5-44E4-A5FF-805015596C18}"/>
            </a:ext>
          </a:extLst>
        </xdr:cNvPr>
        <xdr:cNvSpPr txBox="1"/>
      </xdr:nvSpPr>
      <xdr:spPr>
        <a:xfrm>
          <a:off x="18561127" y="104519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58255</xdr:rowOff>
    </xdr:from>
    <xdr:ext cx="469744" cy="259045"/>
    <xdr:sp macro="" textlink="">
      <xdr:nvSpPr>
        <xdr:cNvPr id="717" name="n_2aveValue【保健センター・保健所】&#10;一人当たり面積">
          <a:extLst>
            <a:ext uri="{FF2B5EF4-FFF2-40B4-BE49-F238E27FC236}">
              <a16:creationId xmlns:a16="http://schemas.microsoft.com/office/drawing/2014/main" id="{734071B5-F22F-4CF3-B918-BF5EE8C02C14}"/>
            </a:ext>
          </a:extLst>
        </xdr:cNvPr>
        <xdr:cNvSpPr txBox="1"/>
      </xdr:nvSpPr>
      <xdr:spPr>
        <a:xfrm>
          <a:off x="17776267" y="104519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58255</xdr:rowOff>
    </xdr:from>
    <xdr:ext cx="469744" cy="259045"/>
    <xdr:sp macro="" textlink="">
      <xdr:nvSpPr>
        <xdr:cNvPr id="718" name="n_3aveValue【保健センター・保健所】&#10;一人当たり面積">
          <a:extLst>
            <a:ext uri="{FF2B5EF4-FFF2-40B4-BE49-F238E27FC236}">
              <a16:creationId xmlns:a16="http://schemas.microsoft.com/office/drawing/2014/main" id="{49E7BEE2-B564-45DE-AD3B-C5F402E21C5A}"/>
            </a:ext>
          </a:extLst>
        </xdr:cNvPr>
        <xdr:cNvSpPr txBox="1"/>
      </xdr:nvSpPr>
      <xdr:spPr>
        <a:xfrm>
          <a:off x="17001567" y="104519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58255</xdr:rowOff>
    </xdr:from>
    <xdr:ext cx="469744" cy="259045"/>
    <xdr:sp macro="" textlink="">
      <xdr:nvSpPr>
        <xdr:cNvPr id="719" name="n_4aveValue【保健センター・保健所】&#10;一人当たり面積">
          <a:extLst>
            <a:ext uri="{FF2B5EF4-FFF2-40B4-BE49-F238E27FC236}">
              <a16:creationId xmlns:a16="http://schemas.microsoft.com/office/drawing/2014/main" id="{8DADD996-1E6F-4872-BDF0-B50EDE579A33}"/>
            </a:ext>
          </a:extLst>
        </xdr:cNvPr>
        <xdr:cNvSpPr txBox="1"/>
      </xdr:nvSpPr>
      <xdr:spPr>
        <a:xfrm>
          <a:off x="16226867" y="104519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56</xdr:row>
      <xdr:rowOff>67327</xdr:rowOff>
    </xdr:from>
    <xdr:ext cx="469744" cy="259045"/>
    <xdr:sp macro="" textlink="">
      <xdr:nvSpPr>
        <xdr:cNvPr id="720" name="n_1mainValue【保健センター・保健所】&#10;一人当たり面積">
          <a:extLst>
            <a:ext uri="{FF2B5EF4-FFF2-40B4-BE49-F238E27FC236}">
              <a16:creationId xmlns:a16="http://schemas.microsoft.com/office/drawing/2014/main" id="{B9A93890-8D3B-43BB-8538-BB2F84E62A7B}"/>
            </a:ext>
          </a:extLst>
        </xdr:cNvPr>
        <xdr:cNvSpPr txBox="1"/>
      </xdr:nvSpPr>
      <xdr:spPr>
        <a:xfrm>
          <a:off x="18561127" y="9455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56</xdr:row>
      <xdr:rowOff>67327</xdr:rowOff>
    </xdr:from>
    <xdr:ext cx="469744" cy="259045"/>
    <xdr:sp macro="" textlink="">
      <xdr:nvSpPr>
        <xdr:cNvPr id="721" name="n_2mainValue【保健センター・保健所】&#10;一人当たり面積">
          <a:extLst>
            <a:ext uri="{FF2B5EF4-FFF2-40B4-BE49-F238E27FC236}">
              <a16:creationId xmlns:a16="http://schemas.microsoft.com/office/drawing/2014/main" id="{A5DD830C-41AC-4D6A-B21F-4B5DDBF95928}"/>
            </a:ext>
          </a:extLst>
        </xdr:cNvPr>
        <xdr:cNvSpPr txBox="1"/>
      </xdr:nvSpPr>
      <xdr:spPr>
        <a:xfrm>
          <a:off x="17776267" y="9455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56</xdr:row>
      <xdr:rowOff>67327</xdr:rowOff>
    </xdr:from>
    <xdr:ext cx="469744" cy="259045"/>
    <xdr:sp macro="" textlink="">
      <xdr:nvSpPr>
        <xdr:cNvPr id="722" name="n_3mainValue【保健センター・保健所】&#10;一人当たり面積">
          <a:extLst>
            <a:ext uri="{FF2B5EF4-FFF2-40B4-BE49-F238E27FC236}">
              <a16:creationId xmlns:a16="http://schemas.microsoft.com/office/drawing/2014/main" id="{803804DB-FBC7-416F-8503-2AA218BC2292}"/>
            </a:ext>
          </a:extLst>
        </xdr:cNvPr>
        <xdr:cNvSpPr txBox="1"/>
      </xdr:nvSpPr>
      <xdr:spPr>
        <a:xfrm>
          <a:off x="17001567" y="9455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56</xdr:row>
      <xdr:rowOff>83655</xdr:rowOff>
    </xdr:from>
    <xdr:ext cx="469744" cy="259045"/>
    <xdr:sp macro="" textlink="">
      <xdr:nvSpPr>
        <xdr:cNvPr id="723" name="n_4mainValue【保健センター・保健所】&#10;一人当たり面積">
          <a:extLst>
            <a:ext uri="{FF2B5EF4-FFF2-40B4-BE49-F238E27FC236}">
              <a16:creationId xmlns:a16="http://schemas.microsoft.com/office/drawing/2014/main" id="{39E96263-EDD4-4B70-B488-84778A97B4ED}"/>
            </a:ext>
          </a:extLst>
        </xdr:cNvPr>
        <xdr:cNvSpPr txBox="1"/>
      </xdr:nvSpPr>
      <xdr:spPr>
        <a:xfrm>
          <a:off x="16226867" y="94714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4" name="正方形/長方形 723">
          <a:extLst>
            <a:ext uri="{FF2B5EF4-FFF2-40B4-BE49-F238E27FC236}">
              <a16:creationId xmlns:a16="http://schemas.microsoft.com/office/drawing/2014/main" id="{DF63C94E-2C6E-4DA0-AFE6-420488BF2AFE}"/>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5" name="正方形/長方形 724">
          <a:extLst>
            <a:ext uri="{FF2B5EF4-FFF2-40B4-BE49-F238E27FC236}">
              <a16:creationId xmlns:a16="http://schemas.microsoft.com/office/drawing/2014/main" id="{88F732B7-A9F3-4D09-910A-4D758E19683C}"/>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6" name="正方形/長方形 725">
          <a:extLst>
            <a:ext uri="{FF2B5EF4-FFF2-40B4-BE49-F238E27FC236}">
              <a16:creationId xmlns:a16="http://schemas.microsoft.com/office/drawing/2014/main" id="{684B1C55-67CC-4536-AAAD-FB996D928E46}"/>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7" name="正方形/長方形 726">
          <a:extLst>
            <a:ext uri="{FF2B5EF4-FFF2-40B4-BE49-F238E27FC236}">
              <a16:creationId xmlns:a16="http://schemas.microsoft.com/office/drawing/2014/main" id="{CD316439-09C1-474D-9C6F-A858263E63EB}"/>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8" name="正方形/長方形 727">
          <a:extLst>
            <a:ext uri="{FF2B5EF4-FFF2-40B4-BE49-F238E27FC236}">
              <a16:creationId xmlns:a16="http://schemas.microsoft.com/office/drawing/2014/main" id="{59E1ABF4-1164-42B4-A8CF-6F5407702A07}"/>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9" name="正方形/長方形 728">
          <a:extLst>
            <a:ext uri="{FF2B5EF4-FFF2-40B4-BE49-F238E27FC236}">
              <a16:creationId xmlns:a16="http://schemas.microsoft.com/office/drawing/2014/main" id="{24BA17CC-DE83-46CC-943B-E9F075B453B9}"/>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0" name="正方形/長方形 729">
          <a:extLst>
            <a:ext uri="{FF2B5EF4-FFF2-40B4-BE49-F238E27FC236}">
              <a16:creationId xmlns:a16="http://schemas.microsoft.com/office/drawing/2014/main" id="{F69043C0-C29E-406E-911A-02F38908F90E}"/>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1" name="正方形/長方形 730">
          <a:extLst>
            <a:ext uri="{FF2B5EF4-FFF2-40B4-BE49-F238E27FC236}">
              <a16:creationId xmlns:a16="http://schemas.microsoft.com/office/drawing/2014/main" id="{FFBFC05D-49DB-4E98-9008-596C8BD6579B}"/>
            </a:ext>
          </a:extLst>
        </xdr:cNvPr>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2" name="テキスト ボックス 731">
          <a:extLst>
            <a:ext uri="{FF2B5EF4-FFF2-40B4-BE49-F238E27FC236}">
              <a16:creationId xmlns:a16="http://schemas.microsoft.com/office/drawing/2014/main" id="{6391097C-3AD0-4D43-9329-7E77D79EC361}"/>
            </a:ext>
          </a:extLst>
        </xdr:cNvPr>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3" name="直線コネクタ 732">
          <a:extLst>
            <a:ext uri="{FF2B5EF4-FFF2-40B4-BE49-F238E27FC236}">
              <a16:creationId xmlns:a16="http://schemas.microsoft.com/office/drawing/2014/main" id="{9F909660-0FA4-4385-9663-BD023F397F4D}"/>
            </a:ext>
          </a:extLst>
        </xdr:cNvPr>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4" name="テキスト ボックス 733">
          <a:extLst>
            <a:ext uri="{FF2B5EF4-FFF2-40B4-BE49-F238E27FC236}">
              <a16:creationId xmlns:a16="http://schemas.microsoft.com/office/drawing/2014/main" id="{3648EED1-19D0-4A67-B8A1-7D09FA895D60}"/>
            </a:ext>
          </a:extLst>
        </xdr:cNvPr>
        <xdr:cNvSpPr txBox="1"/>
      </xdr:nvSpPr>
      <xdr:spPr>
        <a:xfrm>
          <a:off x="1056150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35" name="直線コネクタ 734">
          <a:extLst>
            <a:ext uri="{FF2B5EF4-FFF2-40B4-BE49-F238E27FC236}">
              <a16:creationId xmlns:a16="http://schemas.microsoft.com/office/drawing/2014/main" id="{B038F83E-0D53-41CE-ABF2-6C817F86D277}"/>
            </a:ext>
          </a:extLst>
        </xdr:cNvPr>
        <xdr:cNvCxnSpPr/>
      </xdr:nvCxnSpPr>
      <xdr:spPr>
        <a:xfrm>
          <a:off x="10960100" y="145313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36" name="テキスト ボックス 735">
          <a:extLst>
            <a:ext uri="{FF2B5EF4-FFF2-40B4-BE49-F238E27FC236}">
              <a16:creationId xmlns:a16="http://schemas.microsoft.com/office/drawing/2014/main" id="{C3B7513A-D423-4723-B8B9-48B91D126FC6}"/>
            </a:ext>
          </a:extLst>
        </xdr:cNvPr>
        <xdr:cNvSpPr txBox="1"/>
      </xdr:nvSpPr>
      <xdr:spPr>
        <a:xfrm>
          <a:off x="1056150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37" name="直線コネクタ 736">
          <a:extLst>
            <a:ext uri="{FF2B5EF4-FFF2-40B4-BE49-F238E27FC236}">
              <a16:creationId xmlns:a16="http://schemas.microsoft.com/office/drawing/2014/main" id="{178DA660-44EB-4D3F-9441-7D528FFEC596}"/>
            </a:ext>
          </a:extLst>
        </xdr:cNvPr>
        <xdr:cNvCxnSpPr/>
      </xdr:nvCxnSpPr>
      <xdr:spPr>
        <a:xfrm>
          <a:off x="10960100" y="141579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38" name="テキスト ボックス 737">
          <a:extLst>
            <a:ext uri="{FF2B5EF4-FFF2-40B4-BE49-F238E27FC236}">
              <a16:creationId xmlns:a16="http://schemas.microsoft.com/office/drawing/2014/main" id="{20A2607C-F575-4207-8FF8-BF905FBD352C}"/>
            </a:ext>
          </a:extLst>
        </xdr:cNvPr>
        <xdr:cNvSpPr txBox="1"/>
      </xdr:nvSpPr>
      <xdr:spPr>
        <a:xfrm>
          <a:off x="1060276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39" name="直線コネクタ 738">
          <a:extLst>
            <a:ext uri="{FF2B5EF4-FFF2-40B4-BE49-F238E27FC236}">
              <a16:creationId xmlns:a16="http://schemas.microsoft.com/office/drawing/2014/main" id="{23BC741E-3DB5-4779-AB28-8A3C21498B18}"/>
            </a:ext>
          </a:extLst>
        </xdr:cNvPr>
        <xdr:cNvCxnSpPr/>
      </xdr:nvCxnSpPr>
      <xdr:spPr>
        <a:xfrm>
          <a:off x="10960100" y="137845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40" name="テキスト ボックス 739">
          <a:extLst>
            <a:ext uri="{FF2B5EF4-FFF2-40B4-BE49-F238E27FC236}">
              <a16:creationId xmlns:a16="http://schemas.microsoft.com/office/drawing/2014/main" id="{2125EBB8-5F5C-4179-8090-47C9AFF3D8CA}"/>
            </a:ext>
          </a:extLst>
        </xdr:cNvPr>
        <xdr:cNvSpPr txBox="1"/>
      </xdr:nvSpPr>
      <xdr:spPr>
        <a:xfrm>
          <a:off x="1060276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41" name="直線コネクタ 740">
          <a:extLst>
            <a:ext uri="{FF2B5EF4-FFF2-40B4-BE49-F238E27FC236}">
              <a16:creationId xmlns:a16="http://schemas.microsoft.com/office/drawing/2014/main" id="{4448548A-F5D0-47EC-82D8-7FD6524D9B51}"/>
            </a:ext>
          </a:extLst>
        </xdr:cNvPr>
        <xdr:cNvCxnSpPr/>
      </xdr:nvCxnSpPr>
      <xdr:spPr>
        <a:xfrm>
          <a:off x="10960100" y="134112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42" name="テキスト ボックス 741">
          <a:extLst>
            <a:ext uri="{FF2B5EF4-FFF2-40B4-BE49-F238E27FC236}">
              <a16:creationId xmlns:a16="http://schemas.microsoft.com/office/drawing/2014/main" id="{14A88533-26AF-49FB-8B57-BB92454D8F5B}"/>
            </a:ext>
          </a:extLst>
        </xdr:cNvPr>
        <xdr:cNvSpPr txBox="1"/>
      </xdr:nvSpPr>
      <xdr:spPr>
        <a:xfrm>
          <a:off x="1060276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43" name="直線コネクタ 742">
          <a:extLst>
            <a:ext uri="{FF2B5EF4-FFF2-40B4-BE49-F238E27FC236}">
              <a16:creationId xmlns:a16="http://schemas.microsoft.com/office/drawing/2014/main" id="{382E2E51-F3B4-4732-86CC-632E7FB0CFDE}"/>
            </a:ext>
          </a:extLst>
        </xdr:cNvPr>
        <xdr:cNvCxnSpPr/>
      </xdr:nvCxnSpPr>
      <xdr:spPr>
        <a:xfrm>
          <a:off x="10960100" y="130416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44" name="テキスト ボックス 743">
          <a:extLst>
            <a:ext uri="{FF2B5EF4-FFF2-40B4-BE49-F238E27FC236}">
              <a16:creationId xmlns:a16="http://schemas.microsoft.com/office/drawing/2014/main" id="{373A754F-0BF0-484C-8ECD-B5554A73F734}"/>
            </a:ext>
          </a:extLst>
        </xdr:cNvPr>
        <xdr:cNvSpPr txBox="1"/>
      </xdr:nvSpPr>
      <xdr:spPr>
        <a:xfrm>
          <a:off x="1060276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5" name="直線コネクタ 744">
          <a:extLst>
            <a:ext uri="{FF2B5EF4-FFF2-40B4-BE49-F238E27FC236}">
              <a16:creationId xmlns:a16="http://schemas.microsoft.com/office/drawing/2014/main" id="{18F7BF2C-4C11-40DB-AA29-F023D78CDCA3}"/>
            </a:ext>
          </a:extLst>
        </xdr:cNvPr>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46" name="テキスト ボックス 745">
          <a:extLst>
            <a:ext uri="{FF2B5EF4-FFF2-40B4-BE49-F238E27FC236}">
              <a16:creationId xmlns:a16="http://schemas.microsoft.com/office/drawing/2014/main" id="{4622C16A-8B3F-456E-BE85-E982AF114F4E}"/>
            </a:ext>
          </a:extLst>
        </xdr:cNvPr>
        <xdr:cNvSpPr txBox="1"/>
      </xdr:nvSpPr>
      <xdr:spPr>
        <a:xfrm>
          <a:off x="1066688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7" name="【消防施設】&#10;有形固定資産減価償却率グラフ枠">
          <a:extLst>
            <a:ext uri="{FF2B5EF4-FFF2-40B4-BE49-F238E27FC236}">
              <a16:creationId xmlns:a16="http://schemas.microsoft.com/office/drawing/2014/main" id="{7304D95E-1D26-4859-82D8-4DA1F0E12AB2}"/>
            </a:ext>
          </a:extLst>
        </xdr:cNvPr>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20955</xdr:rowOff>
    </xdr:from>
    <xdr:to>
      <xdr:col>85</xdr:col>
      <xdr:colOff>126364</xdr:colOff>
      <xdr:row>85</xdr:row>
      <xdr:rowOff>167639</xdr:rowOff>
    </xdr:to>
    <xdr:cxnSp macro="">
      <xdr:nvCxnSpPr>
        <xdr:cNvPr id="748" name="直線コネクタ 747">
          <a:extLst>
            <a:ext uri="{FF2B5EF4-FFF2-40B4-BE49-F238E27FC236}">
              <a16:creationId xmlns:a16="http://schemas.microsoft.com/office/drawing/2014/main" id="{9DBE503D-F828-4716-9ADE-F5A02BC36FD2}"/>
            </a:ext>
          </a:extLst>
        </xdr:cNvPr>
        <xdr:cNvCxnSpPr/>
      </xdr:nvCxnSpPr>
      <xdr:spPr>
        <a:xfrm flipV="1">
          <a:off x="14375764" y="13096875"/>
          <a:ext cx="0" cy="13201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16</xdr:rowOff>
    </xdr:from>
    <xdr:ext cx="405111" cy="259045"/>
    <xdr:sp macro="" textlink="">
      <xdr:nvSpPr>
        <xdr:cNvPr id="749" name="【消防施設】&#10;有形固定資産減価償却率最小値テキスト">
          <a:extLst>
            <a:ext uri="{FF2B5EF4-FFF2-40B4-BE49-F238E27FC236}">
              <a16:creationId xmlns:a16="http://schemas.microsoft.com/office/drawing/2014/main" id="{6DDBDE91-A5E0-4DF2-94BB-8EF96EDDBF23}"/>
            </a:ext>
          </a:extLst>
        </xdr:cNvPr>
        <xdr:cNvSpPr txBox="1"/>
      </xdr:nvSpPr>
      <xdr:spPr>
        <a:xfrm>
          <a:off x="14414500" y="144170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167639</xdr:rowOff>
    </xdr:from>
    <xdr:to>
      <xdr:col>86</xdr:col>
      <xdr:colOff>25400</xdr:colOff>
      <xdr:row>85</xdr:row>
      <xdr:rowOff>167639</xdr:rowOff>
    </xdr:to>
    <xdr:cxnSp macro="">
      <xdr:nvCxnSpPr>
        <xdr:cNvPr id="750" name="直線コネクタ 749">
          <a:extLst>
            <a:ext uri="{FF2B5EF4-FFF2-40B4-BE49-F238E27FC236}">
              <a16:creationId xmlns:a16="http://schemas.microsoft.com/office/drawing/2014/main" id="{1E44B731-048D-4B1F-90B2-01B0D052F796}"/>
            </a:ext>
          </a:extLst>
        </xdr:cNvPr>
        <xdr:cNvCxnSpPr/>
      </xdr:nvCxnSpPr>
      <xdr:spPr>
        <a:xfrm>
          <a:off x="14287500" y="144170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139082</xdr:rowOff>
    </xdr:from>
    <xdr:ext cx="405111" cy="259045"/>
    <xdr:sp macro="" textlink="">
      <xdr:nvSpPr>
        <xdr:cNvPr id="751" name="【消防施設】&#10;有形固定資産減価償却率最大値テキスト">
          <a:extLst>
            <a:ext uri="{FF2B5EF4-FFF2-40B4-BE49-F238E27FC236}">
              <a16:creationId xmlns:a16="http://schemas.microsoft.com/office/drawing/2014/main" id="{09A45E6C-5E5F-4CFE-AA47-A1D2DEDCBC80}"/>
            </a:ext>
          </a:extLst>
        </xdr:cNvPr>
        <xdr:cNvSpPr txBox="1"/>
      </xdr:nvSpPr>
      <xdr:spPr>
        <a:xfrm>
          <a:off x="14414500" y="12879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20955</xdr:rowOff>
    </xdr:from>
    <xdr:to>
      <xdr:col>86</xdr:col>
      <xdr:colOff>25400</xdr:colOff>
      <xdr:row>78</xdr:row>
      <xdr:rowOff>20955</xdr:rowOff>
    </xdr:to>
    <xdr:cxnSp macro="">
      <xdr:nvCxnSpPr>
        <xdr:cNvPr id="752" name="直線コネクタ 751">
          <a:extLst>
            <a:ext uri="{FF2B5EF4-FFF2-40B4-BE49-F238E27FC236}">
              <a16:creationId xmlns:a16="http://schemas.microsoft.com/office/drawing/2014/main" id="{9E98F3E5-65B9-49F0-83E9-1D319EBCE4E3}"/>
            </a:ext>
          </a:extLst>
        </xdr:cNvPr>
        <xdr:cNvCxnSpPr/>
      </xdr:nvCxnSpPr>
      <xdr:spPr>
        <a:xfrm>
          <a:off x="14287500" y="1309687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27322</xdr:rowOff>
    </xdr:from>
    <xdr:ext cx="405111" cy="259045"/>
    <xdr:sp macro="" textlink="">
      <xdr:nvSpPr>
        <xdr:cNvPr id="753" name="【消防施設】&#10;有形固定資産減価償却率平均値テキスト">
          <a:extLst>
            <a:ext uri="{FF2B5EF4-FFF2-40B4-BE49-F238E27FC236}">
              <a16:creationId xmlns:a16="http://schemas.microsoft.com/office/drawing/2014/main" id="{9556E485-3D8B-4800-BF0F-F0301C43C187}"/>
            </a:ext>
          </a:extLst>
        </xdr:cNvPr>
        <xdr:cNvSpPr txBox="1"/>
      </xdr:nvSpPr>
      <xdr:spPr>
        <a:xfrm>
          <a:off x="14414500" y="136061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4445</xdr:rowOff>
    </xdr:from>
    <xdr:to>
      <xdr:col>85</xdr:col>
      <xdr:colOff>177800</xdr:colOff>
      <xdr:row>82</xdr:row>
      <xdr:rowOff>106045</xdr:rowOff>
    </xdr:to>
    <xdr:sp macro="" textlink="">
      <xdr:nvSpPr>
        <xdr:cNvPr id="754" name="フローチャート: 判断 753">
          <a:extLst>
            <a:ext uri="{FF2B5EF4-FFF2-40B4-BE49-F238E27FC236}">
              <a16:creationId xmlns:a16="http://schemas.microsoft.com/office/drawing/2014/main" id="{DD3D9A2A-78D5-4B3F-B863-3541472751B2}"/>
            </a:ext>
          </a:extLst>
        </xdr:cNvPr>
        <xdr:cNvSpPr/>
      </xdr:nvSpPr>
      <xdr:spPr>
        <a:xfrm>
          <a:off x="14325600" y="13750925"/>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156845</xdr:rowOff>
    </xdr:from>
    <xdr:to>
      <xdr:col>81</xdr:col>
      <xdr:colOff>101600</xdr:colOff>
      <xdr:row>82</xdr:row>
      <xdr:rowOff>86995</xdr:rowOff>
    </xdr:to>
    <xdr:sp macro="" textlink="">
      <xdr:nvSpPr>
        <xdr:cNvPr id="755" name="フローチャート: 判断 754">
          <a:extLst>
            <a:ext uri="{FF2B5EF4-FFF2-40B4-BE49-F238E27FC236}">
              <a16:creationId xmlns:a16="http://schemas.microsoft.com/office/drawing/2014/main" id="{EE6F2A3A-B85C-41A7-B5C5-022006C5B0A2}"/>
            </a:ext>
          </a:extLst>
        </xdr:cNvPr>
        <xdr:cNvSpPr/>
      </xdr:nvSpPr>
      <xdr:spPr>
        <a:xfrm>
          <a:off x="13578840" y="1373568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135889</xdr:rowOff>
    </xdr:from>
    <xdr:to>
      <xdr:col>76</xdr:col>
      <xdr:colOff>165100</xdr:colOff>
      <xdr:row>82</xdr:row>
      <xdr:rowOff>66039</xdr:rowOff>
    </xdr:to>
    <xdr:sp macro="" textlink="">
      <xdr:nvSpPr>
        <xdr:cNvPr id="756" name="フローチャート: 判断 755">
          <a:extLst>
            <a:ext uri="{FF2B5EF4-FFF2-40B4-BE49-F238E27FC236}">
              <a16:creationId xmlns:a16="http://schemas.microsoft.com/office/drawing/2014/main" id="{60EC6B51-0E58-429A-9F1F-920C57729241}"/>
            </a:ext>
          </a:extLst>
        </xdr:cNvPr>
        <xdr:cNvSpPr/>
      </xdr:nvSpPr>
      <xdr:spPr>
        <a:xfrm>
          <a:off x="12804140" y="1371472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122555</xdr:rowOff>
    </xdr:from>
    <xdr:to>
      <xdr:col>72</xdr:col>
      <xdr:colOff>38100</xdr:colOff>
      <xdr:row>82</xdr:row>
      <xdr:rowOff>52705</xdr:rowOff>
    </xdr:to>
    <xdr:sp macro="" textlink="">
      <xdr:nvSpPr>
        <xdr:cNvPr id="757" name="フローチャート: 判断 756">
          <a:extLst>
            <a:ext uri="{FF2B5EF4-FFF2-40B4-BE49-F238E27FC236}">
              <a16:creationId xmlns:a16="http://schemas.microsoft.com/office/drawing/2014/main" id="{61BDEA13-ED64-4431-8636-E5B74199E07C}"/>
            </a:ext>
          </a:extLst>
        </xdr:cNvPr>
        <xdr:cNvSpPr/>
      </xdr:nvSpPr>
      <xdr:spPr>
        <a:xfrm>
          <a:off x="12029440" y="1370139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90170</xdr:rowOff>
    </xdr:from>
    <xdr:to>
      <xdr:col>67</xdr:col>
      <xdr:colOff>101600</xdr:colOff>
      <xdr:row>82</xdr:row>
      <xdr:rowOff>20320</xdr:rowOff>
    </xdr:to>
    <xdr:sp macro="" textlink="">
      <xdr:nvSpPr>
        <xdr:cNvPr id="758" name="フローチャート: 判断 757">
          <a:extLst>
            <a:ext uri="{FF2B5EF4-FFF2-40B4-BE49-F238E27FC236}">
              <a16:creationId xmlns:a16="http://schemas.microsoft.com/office/drawing/2014/main" id="{BF732560-2D88-470B-AC55-21752B372528}"/>
            </a:ext>
          </a:extLst>
        </xdr:cNvPr>
        <xdr:cNvSpPr/>
      </xdr:nvSpPr>
      <xdr:spPr>
        <a:xfrm>
          <a:off x="11231880" y="136690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9" name="テキスト ボックス 758">
          <a:extLst>
            <a:ext uri="{FF2B5EF4-FFF2-40B4-BE49-F238E27FC236}">
              <a16:creationId xmlns:a16="http://schemas.microsoft.com/office/drawing/2014/main" id="{5CFA6021-5CAE-4A9C-BCB8-9899786EC334}"/>
            </a:ext>
          </a:extLst>
        </xdr:cNvPr>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0" name="テキスト ボックス 759">
          <a:extLst>
            <a:ext uri="{FF2B5EF4-FFF2-40B4-BE49-F238E27FC236}">
              <a16:creationId xmlns:a16="http://schemas.microsoft.com/office/drawing/2014/main" id="{A00EBBF0-9618-4E0D-995D-2EB721F26FC6}"/>
            </a:ext>
          </a:extLst>
        </xdr:cNvPr>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1" name="テキスト ボックス 760">
          <a:extLst>
            <a:ext uri="{FF2B5EF4-FFF2-40B4-BE49-F238E27FC236}">
              <a16:creationId xmlns:a16="http://schemas.microsoft.com/office/drawing/2014/main" id="{CD3F32CE-851B-4D4D-BF1F-F45325B0F7EA}"/>
            </a:ext>
          </a:extLst>
        </xdr:cNvPr>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2" name="テキスト ボックス 761">
          <a:extLst>
            <a:ext uri="{FF2B5EF4-FFF2-40B4-BE49-F238E27FC236}">
              <a16:creationId xmlns:a16="http://schemas.microsoft.com/office/drawing/2014/main" id="{729B4BD2-E9A0-4C99-A531-3155D673515E}"/>
            </a:ext>
          </a:extLst>
        </xdr:cNvPr>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3" name="テキスト ボックス 762">
          <a:extLst>
            <a:ext uri="{FF2B5EF4-FFF2-40B4-BE49-F238E27FC236}">
              <a16:creationId xmlns:a16="http://schemas.microsoft.com/office/drawing/2014/main" id="{82A8C492-53A4-40FD-AEE5-6D846F20D178}"/>
            </a:ext>
          </a:extLst>
        </xdr:cNvPr>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84</xdr:row>
      <xdr:rowOff>153036</xdr:rowOff>
    </xdr:from>
    <xdr:to>
      <xdr:col>85</xdr:col>
      <xdr:colOff>177800</xdr:colOff>
      <xdr:row>85</xdr:row>
      <xdr:rowOff>83186</xdr:rowOff>
    </xdr:to>
    <xdr:sp macro="" textlink="">
      <xdr:nvSpPr>
        <xdr:cNvPr id="764" name="楕円 763">
          <a:extLst>
            <a:ext uri="{FF2B5EF4-FFF2-40B4-BE49-F238E27FC236}">
              <a16:creationId xmlns:a16="http://schemas.microsoft.com/office/drawing/2014/main" id="{FF72F8F2-FC67-4D7C-B3B4-DDDD6A916CF1}"/>
            </a:ext>
          </a:extLst>
        </xdr:cNvPr>
        <xdr:cNvSpPr/>
      </xdr:nvSpPr>
      <xdr:spPr>
        <a:xfrm>
          <a:off x="14325600" y="14234796"/>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84</xdr:row>
      <xdr:rowOff>131463</xdr:rowOff>
    </xdr:from>
    <xdr:ext cx="405111" cy="259045"/>
    <xdr:sp macro="" textlink="">
      <xdr:nvSpPr>
        <xdr:cNvPr id="765" name="【消防施設】&#10;有形固定資産減価償却率該当値テキスト">
          <a:extLst>
            <a:ext uri="{FF2B5EF4-FFF2-40B4-BE49-F238E27FC236}">
              <a16:creationId xmlns:a16="http://schemas.microsoft.com/office/drawing/2014/main" id="{22566CE8-6E2E-4885-8095-348EEA49983F}"/>
            </a:ext>
          </a:extLst>
        </xdr:cNvPr>
        <xdr:cNvSpPr txBox="1"/>
      </xdr:nvSpPr>
      <xdr:spPr>
        <a:xfrm>
          <a:off x="14414500" y="142132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84</xdr:row>
      <xdr:rowOff>122555</xdr:rowOff>
    </xdr:from>
    <xdr:to>
      <xdr:col>81</xdr:col>
      <xdr:colOff>101600</xdr:colOff>
      <xdr:row>85</xdr:row>
      <xdr:rowOff>52705</xdr:rowOff>
    </xdr:to>
    <xdr:sp macro="" textlink="">
      <xdr:nvSpPr>
        <xdr:cNvPr id="766" name="楕円 765">
          <a:extLst>
            <a:ext uri="{FF2B5EF4-FFF2-40B4-BE49-F238E27FC236}">
              <a16:creationId xmlns:a16="http://schemas.microsoft.com/office/drawing/2014/main" id="{9974D788-EE22-42C9-8CE7-8548AEBF19FD}"/>
            </a:ext>
          </a:extLst>
        </xdr:cNvPr>
        <xdr:cNvSpPr/>
      </xdr:nvSpPr>
      <xdr:spPr>
        <a:xfrm>
          <a:off x="13578840" y="1420431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85</xdr:row>
      <xdr:rowOff>1905</xdr:rowOff>
    </xdr:from>
    <xdr:to>
      <xdr:col>85</xdr:col>
      <xdr:colOff>127000</xdr:colOff>
      <xdr:row>85</xdr:row>
      <xdr:rowOff>32386</xdr:rowOff>
    </xdr:to>
    <xdr:cxnSp macro="">
      <xdr:nvCxnSpPr>
        <xdr:cNvPr id="767" name="直線コネクタ 766">
          <a:extLst>
            <a:ext uri="{FF2B5EF4-FFF2-40B4-BE49-F238E27FC236}">
              <a16:creationId xmlns:a16="http://schemas.microsoft.com/office/drawing/2014/main" id="{56E9E585-F4F8-4F9B-9D52-4DDE760A8CAA}"/>
            </a:ext>
          </a:extLst>
        </xdr:cNvPr>
        <xdr:cNvCxnSpPr/>
      </xdr:nvCxnSpPr>
      <xdr:spPr>
        <a:xfrm>
          <a:off x="13629640" y="14251305"/>
          <a:ext cx="746760" cy="30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84</xdr:row>
      <xdr:rowOff>86361</xdr:rowOff>
    </xdr:from>
    <xdr:to>
      <xdr:col>76</xdr:col>
      <xdr:colOff>165100</xdr:colOff>
      <xdr:row>85</xdr:row>
      <xdr:rowOff>16511</xdr:rowOff>
    </xdr:to>
    <xdr:sp macro="" textlink="">
      <xdr:nvSpPr>
        <xdr:cNvPr id="768" name="楕円 767">
          <a:extLst>
            <a:ext uri="{FF2B5EF4-FFF2-40B4-BE49-F238E27FC236}">
              <a16:creationId xmlns:a16="http://schemas.microsoft.com/office/drawing/2014/main" id="{59408ACF-850C-43C1-B9E5-1F67A627E3C8}"/>
            </a:ext>
          </a:extLst>
        </xdr:cNvPr>
        <xdr:cNvSpPr/>
      </xdr:nvSpPr>
      <xdr:spPr>
        <a:xfrm>
          <a:off x="12804140" y="1416812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84</xdr:row>
      <xdr:rowOff>137161</xdr:rowOff>
    </xdr:from>
    <xdr:to>
      <xdr:col>81</xdr:col>
      <xdr:colOff>50800</xdr:colOff>
      <xdr:row>85</xdr:row>
      <xdr:rowOff>1905</xdr:rowOff>
    </xdr:to>
    <xdr:cxnSp macro="">
      <xdr:nvCxnSpPr>
        <xdr:cNvPr id="769" name="直線コネクタ 768">
          <a:extLst>
            <a:ext uri="{FF2B5EF4-FFF2-40B4-BE49-F238E27FC236}">
              <a16:creationId xmlns:a16="http://schemas.microsoft.com/office/drawing/2014/main" id="{E8051821-6C24-4BEF-A5B4-4B578CC2A9B4}"/>
            </a:ext>
          </a:extLst>
        </xdr:cNvPr>
        <xdr:cNvCxnSpPr/>
      </xdr:nvCxnSpPr>
      <xdr:spPr>
        <a:xfrm>
          <a:off x="12854940" y="14218921"/>
          <a:ext cx="774700" cy="32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53975</xdr:rowOff>
    </xdr:from>
    <xdr:to>
      <xdr:col>72</xdr:col>
      <xdr:colOff>38100</xdr:colOff>
      <xdr:row>83</xdr:row>
      <xdr:rowOff>155575</xdr:rowOff>
    </xdr:to>
    <xdr:sp macro="" textlink="">
      <xdr:nvSpPr>
        <xdr:cNvPr id="770" name="楕円 769">
          <a:extLst>
            <a:ext uri="{FF2B5EF4-FFF2-40B4-BE49-F238E27FC236}">
              <a16:creationId xmlns:a16="http://schemas.microsoft.com/office/drawing/2014/main" id="{3FA05685-5FCE-4AEA-95E2-EA208FC8AA6C}"/>
            </a:ext>
          </a:extLst>
        </xdr:cNvPr>
        <xdr:cNvSpPr/>
      </xdr:nvSpPr>
      <xdr:spPr>
        <a:xfrm>
          <a:off x="12029440" y="1396809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104775</xdr:rowOff>
    </xdr:from>
    <xdr:to>
      <xdr:col>76</xdr:col>
      <xdr:colOff>114300</xdr:colOff>
      <xdr:row>84</xdr:row>
      <xdr:rowOff>137161</xdr:rowOff>
    </xdr:to>
    <xdr:cxnSp macro="">
      <xdr:nvCxnSpPr>
        <xdr:cNvPr id="771" name="直線コネクタ 770">
          <a:extLst>
            <a:ext uri="{FF2B5EF4-FFF2-40B4-BE49-F238E27FC236}">
              <a16:creationId xmlns:a16="http://schemas.microsoft.com/office/drawing/2014/main" id="{67EE59B9-702B-487D-9EC2-857A9A7E5FC0}"/>
            </a:ext>
          </a:extLst>
        </xdr:cNvPr>
        <xdr:cNvCxnSpPr/>
      </xdr:nvCxnSpPr>
      <xdr:spPr>
        <a:xfrm>
          <a:off x="12072620" y="14018895"/>
          <a:ext cx="782320" cy="2000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84</xdr:row>
      <xdr:rowOff>48261</xdr:rowOff>
    </xdr:from>
    <xdr:to>
      <xdr:col>67</xdr:col>
      <xdr:colOff>101600</xdr:colOff>
      <xdr:row>84</xdr:row>
      <xdr:rowOff>149861</xdr:rowOff>
    </xdr:to>
    <xdr:sp macro="" textlink="">
      <xdr:nvSpPr>
        <xdr:cNvPr id="772" name="楕円 771">
          <a:extLst>
            <a:ext uri="{FF2B5EF4-FFF2-40B4-BE49-F238E27FC236}">
              <a16:creationId xmlns:a16="http://schemas.microsoft.com/office/drawing/2014/main" id="{52192A38-CD79-4411-8FA2-C15E84E3A8D8}"/>
            </a:ext>
          </a:extLst>
        </xdr:cNvPr>
        <xdr:cNvSpPr/>
      </xdr:nvSpPr>
      <xdr:spPr>
        <a:xfrm>
          <a:off x="11231880" y="141300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104775</xdr:rowOff>
    </xdr:from>
    <xdr:to>
      <xdr:col>71</xdr:col>
      <xdr:colOff>177800</xdr:colOff>
      <xdr:row>84</xdr:row>
      <xdr:rowOff>99061</xdr:rowOff>
    </xdr:to>
    <xdr:cxnSp macro="">
      <xdr:nvCxnSpPr>
        <xdr:cNvPr id="773" name="直線コネクタ 772">
          <a:extLst>
            <a:ext uri="{FF2B5EF4-FFF2-40B4-BE49-F238E27FC236}">
              <a16:creationId xmlns:a16="http://schemas.microsoft.com/office/drawing/2014/main" id="{5B88BF25-F681-423C-87E8-56C375FF43EE}"/>
            </a:ext>
          </a:extLst>
        </xdr:cNvPr>
        <xdr:cNvCxnSpPr/>
      </xdr:nvCxnSpPr>
      <xdr:spPr>
        <a:xfrm flipV="1">
          <a:off x="11282680" y="14018895"/>
          <a:ext cx="789940" cy="1619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103522</xdr:rowOff>
    </xdr:from>
    <xdr:ext cx="405111" cy="259045"/>
    <xdr:sp macro="" textlink="">
      <xdr:nvSpPr>
        <xdr:cNvPr id="774" name="n_1aveValue【消防施設】&#10;有形固定資産減価償却率">
          <a:extLst>
            <a:ext uri="{FF2B5EF4-FFF2-40B4-BE49-F238E27FC236}">
              <a16:creationId xmlns:a16="http://schemas.microsoft.com/office/drawing/2014/main" id="{94E9276F-EBEF-42EA-A338-A3ADB0DF904E}"/>
            </a:ext>
          </a:extLst>
        </xdr:cNvPr>
        <xdr:cNvSpPr txBox="1"/>
      </xdr:nvSpPr>
      <xdr:spPr>
        <a:xfrm>
          <a:off x="13437244" y="13514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82566</xdr:rowOff>
    </xdr:from>
    <xdr:ext cx="405111" cy="259045"/>
    <xdr:sp macro="" textlink="">
      <xdr:nvSpPr>
        <xdr:cNvPr id="775" name="n_2aveValue【消防施設】&#10;有形固定資産減価償却率">
          <a:extLst>
            <a:ext uri="{FF2B5EF4-FFF2-40B4-BE49-F238E27FC236}">
              <a16:creationId xmlns:a16="http://schemas.microsoft.com/office/drawing/2014/main" id="{811F2D50-0061-406C-A85B-0A0E6C978500}"/>
            </a:ext>
          </a:extLst>
        </xdr:cNvPr>
        <xdr:cNvSpPr txBox="1"/>
      </xdr:nvSpPr>
      <xdr:spPr>
        <a:xfrm>
          <a:off x="12675244" y="134937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69232</xdr:rowOff>
    </xdr:from>
    <xdr:ext cx="405111" cy="259045"/>
    <xdr:sp macro="" textlink="">
      <xdr:nvSpPr>
        <xdr:cNvPr id="776" name="n_3aveValue【消防施設】&#10;有形固定資産減価償却率">
          <a:extLst>
            <a:ext uri="{FF2B5EF4-FFF2-40B4-BE49-F238E27FC236}">
              <a16:creationId xmlns:a16="http://schemas.microsoft.com/office/drawing/2014/main" id="{1D117ABC-C6E1-4198-BF9D-6475C9A26B8F}"/>
            </a:ext>
          </a:extLst>
        </xdr:cNvPr>
        <xdr:cNvSpPr txBox="1"/>
      </xdr:nvSpPr>
      <xdr:spPr>
        <a:xfrm>
          <a:off x="11900544" y="13480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36847</xdr:rowOff>
    </xdr:from>
    <xdr:ext cx="405111" cy="259045"/>
    <xdr:sp macro="" textlink="">
      <xdr:nvSpPr>
        <xdr:cNvPr id="777" name="n_4aveValue【消防施設】&#10;有形固定資産減価償却率">
          <a:extLst>
            <a:ext uri="{FF2B5EF4-FFF2-40B4-BE49-F238E27FC236}">
              <a16:creationId xmlns:a16="http://schemas.microsoft.com/office/drawing/2014/main" id="{A31CF90E-8DC9-453F-B837-9B6AAB08989D}"/>
            </a:ext>
          </a:extLst>
        </xdr:cNvPr>
        <xdr:cNvSpPr txBox="1"/>
      </xdr:nvSpPr>
      <xdr:spPr>
        <a:xfrm>
          <a:off x="11102984" y="13448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85</xdr:row>
      <xdr:rowOff>43832</xdr:rowOff>
    </xdr:from>
    <xdr:ext cx="405111" cy="259045"/>
    <xdr:sp macro="" textlink="">
      <xdr:nvSpPr>
        <xdr:cNvPr id="778" name="n_1mainValue【消防施設】&#10;有形固定資産減価償却率">
          <a:extLst>
            <a:ext uri="{FF2B5EF4-FFF2-40B4-BE49-F238E27FC236}">
              <a16:creationId xmlns:a16="http://schemas.microsoft.com/office/drawing/2014/main" id="{5F6F205E-58DB-4C4D-BFC7-B624997C922F}"/>
            </a:ext>
          </a:extLst>
        </xdr:cNvPr>
        <xdr:cNvSpPr txBox="1"/>
      </xdr:nvSpPr>
      <xdr:spPr>
        <a:xfrm>
          <a:off x="13437244" y="14293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85</xdr:row>
      <xdr:rowOff>7638</xdr:rowOff>
    </xdr:from>
    <xdr:ext cx="405111" cy="259045"/>
    <xdr:sp macro="" textlink="">
      <xdr:nvSpPr>
        <xdr:cNvPr id="779" name="n_2mainValue【消防施設】&#10;有形固定資産減価償却率">
          <a:extLst>
            <a:ext uri="{FF2B5EF4-FFF2-40B4-BE49-F238E27FC236}">
              <a16:creationId xmlns:a16="http://schemas.microsoft.com/office/drawing/2014/main" id="{BFDB50B1-D825-4882-B7FA-10B77230AFFE}"/>
            </a:ext>
          </a:extLst>
        </xdr:cNvPr>
        <xdr:cNvSpPr txBox="1"/>
      </xdr:nvSpPr>
      <xdr:spPr>
        <a:xfrm>
          <a:off x="12675244" y="142570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146702</xdr:rowOff>
    </xdr:from>
    <xdr:ext cx="405111" cy="259045"/>
    <xdr:sp macro="" textlink="">
      <xdr:nvSpPr>
        <xdr:cNvPr id="780" name="n_3mainValue【消防施設】&#10;有形固定資産減価償却率">
          <a:extLst>
            <a:ext uri="{FF2B5EF4-FFF2-40B4-BE49-F238E27FC236}">
              <a16:creationId xmlns:a16="http://schemas.microsoft.com/office/drawing/2014/main" id="{C9BF1EEC-B7A4-44F0-BA53-4DBB3C8BE26D}"/>
            </a:ext>
          </a:extLst>
        </xdr:cNvPr>
        <xdr:cNvSpPr txBox="1"/>
      </xdr:nvSpPr>
      <xdr:spPr>
        <a:xfrm>
          <a:off x="11900544" y="14060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140988</xdr:rowOff>
    </xdr:from>
    <xdr:ext cx="405111" cy="259045"/>
    <xdr:sp macro="" textlink="">
      <xdr:nvSpPr>
        <xdr:cNvPr id="781" name="n_4mainValue【消防施設】&#10;有形固定資産減価償却率">
          <a:extLst>
            <a:ext uri="{FF2B5EF4-FFF2-40B4-BE49-F238E27FC236}">
              <a16:creationId xmlns:a16="http://schemas.microsoft.com/office/drawing/2014/main" id="{3A326592-3454-4FEC-97CB-4C543B2979A1}"/>
            </a:ext>
          </a:extLst>
        </xdr:cNvPr>
        <xdr:cNvSpPr txBox="1"/>
      </xdr:nvSpPr>
      <xdr:spPr>
        <a:xfrm>
          <a:off x="11102984" y="142227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2" name="正方形/長方形 781">
          <a:extLst>
            <a:ext uri="{FF2B5EF4-FFF2-40B4-BE49-F238E27FC236}">
              <a16:creationId xmlns:a16="http://schemas.microsoft.com/office/drawing/2014/main" id="{F943D0D2-4E60-4F19-93A9-D0FF00AE7CD4}"/>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3" name="正方形/長方形 782">
          <a:extLst>
            <a:ext uri="{FF2B5EF4-FFF2-40B4-BE49-F238E27FC236}">
              <a16:creationId xmlns:a16="http://schemas.microsoft.com/office/drawing/2014/main" id="{19C972AC-460B-4FDC-BCED-3441F51F89B9}"/>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4" name="正方形/長方形 783">
          <a:extLst>
            <a:ext uri="{FF2B5EF4-FFF2-40B4-BE49-F238E27FC236}">
              <a16:creationId xmlns:a16="http://schemas.microsoft.com/office/drawing/2014/main" id="{7E37E14A-D3D5-4694-B6FD-3B59E1686B3E}"/>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5" name="正方形/長方形 784">
          <a:extLst>
            <a:ext uri="{FF2B5EF4-FFF2-40B4-BE49-F238E27FC236}">
              <a16:creationId xmlns:a16="http://schemas.microsoft.com/office/drawing/2014/main" id="{6435CB20-402D-4338-88B8-152D07316DDF}"/>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6" name="正方形/長方形 785">
          <a:extLst>
            <a:ext uri="{FF2B5EF4-FFF2-40B4-BE49-F238E27FC236}">
              <a16:creationId xmlns:a16="http://schemas.microsoft.com/office/drawing/2014/main" id="{ADB5C7DC-F893-44FE-8B98-C1E1EEDD1E83}"/>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7" name="正方形/長方形 786">
          <a:extLst>
            <a:ext uri="{FF2B5EF4-FFF2-40B4-BE49-F238E27FC236}">
              <a16:creationId xmlns:a16="http://schemas.microsoft.com/office/drawing/2014/main" id="{7FA62587-C1BB-4274-A667-A4CCBE4801FB}"/>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8" name="正方形/長方形 787">
          <a:extLst>
            <a:ext uri="{FF2B5EF4-FFF2-40B4-BE49-F238E27FC236}">
              <a16:creationId xmlns:a16="http://schemas.microsoft.com/office/drawing/2014/main" id="{FB1B6F78-8C74-40D0-83A4-4A324E98B3EC}"/>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9" name="正方形/長方形 788">
          <a:extLst>
            <a:ext uri="{FF2B5EF4-FFF2-40B4-BE49-F238E27FC236}">
              <a16:creationId xmlns:a16="http://schemas.microsoft.com/office/drawing/2014/main" id="{2E81844D-B4D0-40A0-8837-30C7709131CA}"/>
            </a:ext>
          </a:extLst>
        </xdr:cNvPr>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0" name="テキスト ボックス 789">
          <a:extLst>
            <a:ext uri="{FF2B5EF4-FFF2-40B4-BE49-F238E27FC236}">
              <a16:creationId xmlns:a16="http://schemas.microsoft.com/office/drawing/2014/main" id="{42DC7566-2969-4726-945A-A88EF4BC377E}"/>
            </a:ext>
          </a:extLst>
        </xdr:cNvPr>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1" name="直線コネクタ 790">
          <a:extLst>
            <a:ext uri="{FF2B5EF4-FFF2-40B4-BE49-F238E27FC236}">
              <a16:creationId xmlns:a16="http://schemas.microsoft.com/office/drawing/2014/main" id="{EFB1DE29-971F-46B8-9513-541D2D0E927F}"/>
            </a:ext>
          </a:extLst>
        </xdr:cNvPr>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792" name="直線コネクタ 791">
          <a:extLst>
            <a:ext uri="{FF2B5EF4-FFF2-40B4-BE49-F238E27FC236}">
              <a16:creationId xmlns:a16="http://schemas.microsoft.com/office/drawing/2014/main" id="{843A29E6-226F-4273-AF5B-DC33871DB1AC}"/>
            </a:ext>
          </a:extLst>
        </xdr:cNvPr>
        <xdr:cNvCxnSpPr/>
      </xdr:nvCxnSpPr>
      <xdr:spPr>
        <a:xfrm>
          <a:off x="16093440" y="145313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793" name="テキスト ボックス 792">
          <a:extLst>
            <a:ext uri="{FF2B5EF4-FFF2-40B4-BE49-F238E27FC236}">
              <a16:creationId xmlns:a16="http://schemas.microsoft.com/office/drawing/2014/main" id="{A62E371E-D21F-4D6E-AFAA-E46BEAB5C54D}"/>
            </a:ext>
          </a:extLst>
        </xdr:cNvPr>
        <xdr:cNvSpPr txBox="1"/>
      </xdr:nvSpPr>
      <xdr:spPr>
        <a:xfrm>
          <a:off x="1569484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794" name="直線コネクタ 793">
          <a:extLst>
            <a:ext uri="{FF2B5EF4-FFF2-40B4-BE49-F238E27FC236}">
              <a16:creationId xmlns:a16="http://schemas.microsoft.com/office/drawing/2014/main" id="{FC2C851F-DB93-4C91-9C9C-6B92E556D73F}"/>
            </a:ext>
          </a:extLst>
        </xdr:cNvPr>
        <xdr:cNvCxnSpPr/>
      </xdr:nvCxnSpPr>
      <xdr:spPr>
        <a:xfrm>
          <a:off x="16093440" y="14157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795" name="テキスト ボックス 794">
          <a:extLst>
            <a:ext uri="{FF2B5EF4-FFF2-40B4-BE49-F238E27FC236}">
              <a16:creationId xmlns:a16="http://schemas.microsoft.com/office/drawing/2014/main" id="{D5371D5A-A3A9-43DC-92EE-3392386D77A8}"/>
            </a:ext>
          </a:extLst>
        </xdr:cNvPr>
        <xdr:cNvSpPr txBox="1"/>
      </xdr:nvSpPr>
      <xdr:spPr>
        <a:xfrm>
          <a:off x="15694841" y="14019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796" name="直線コネクタ 795">
          <a:extLst>
            <a:ext uri="{FF2B5EF4-FFF2-40B4-BE49-F238E27FC236}">
              <a16:creationId xmlns:a16="http://schemas.microsoft.com/office/drawing/2014/main" id="{6C0A0797-79E8-4501-BAD6-015312C95E47}"/>
            </a:ext>
          </a:extLst>
        </xdr:cNvPr>
        <xdr:cNvCxnSpPr/>
      </xdr:nvCxnSpPr>
      <xdr:spPr>
        <a:xfrm>
          <a:off x="16093440" y="137845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797" name="テキスト ボックス 796">
          <a:extLst>
            <a:ext uri="{FF2B5EF4-FFF2-40B4-BE49-F238E27FC236}">
              <a16:creationId xmlns:a16="http://schemas.microsoft.com/office/drawing/2014/main" id="{42C16340-7D44-4E55-8B08-5DFA0C39DF81}"/>
            </a:ext>
          </a:extLst>
        </xdr:cNvPr>
        <xdr:cNvSpPr txBox="1"/>
      </xdr:nvSpPr>
      <xdr:spPr>
        <a:xfrm>
          <a:off x="15694841" y="136461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798" name="直線コネクタ 797">
          <a:extLst>
            <a:ext uri="{FF2B5EF4-FFF2-40B4-BE49-F238E27FC236}">
              <a16:creationId xmlns:a16="http://schemas.microsoft.com/office/drawing/2014/main" id="{6737179E-DC86-4196-BB6F-C42E87B8C383}"/>
            </a:ext>
          </a:extLst>
        </xdr:cNvPr>
        <xdr:cNvCxnSpPr/>
      </xdr:nvCxnSpPr>
      <xdr:spPr>
        <a:xfrm>
          <a:off x="16093440" y="13411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799" name="テキスト ボックス 798">
          <a:extLst>
            <a:ext uri="{FF2B5EF4-FFF2-40B4-BE49-F238E27FC236}">
              <a16:creationId xmlns:a16="http://schemas.microsoft.com/office/drawing/2014/main" id="{C8B2D0A8-9C9D-4B2B-9223-1F79AD0C5628}"/>
            </a:ext>
          </a:extLst>
        </xdr:cNvPr>
        <xdr:cNvSpPr txBox="1"/>
      </xdr:nvSpPr>
      <xdr:spPr>
        <a:xfrm>
          <a:off x="15694841" y="13272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800" name="直線コネクタ 799">
          <a:extLst>
            <a:ext uri="{FF2B5EF4-FFF2-40B4-BE49-F238E27FC236}">
              <a16:creationId xmlns:a16="http://schemas.microsoft.com/office/drawing/2014/main" id="{B3B61D02-5BB0-402F-A4E4-380689427417}"/>
            </a:ext>
          </a:extLst>
        </xdr:cNvPr>
        <xdr:cNvCxnSpPr/>
      </xdr:nvCxnSpPr>
      <xdr:spPr>
        <a:xfrm>
          <a:off x="16093440" y="13041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801" name="テキスト ボックス 800">
          <a:extLst>
            <a:ext uri="{FF2B5EF4-FFF2-40B4-BE49-F238E27FC236}">
              <a16:creationId xmlns:a16="http://schemas.microsoft.com/office/drawing/2014/main" id="{3C68B23B-949C-4728-BDA7-23FA7B745192}"/>
            </a:ext>
          </a:extLst>
        </xdr:cNvPr>
        <xdr:cNvSpPr txBox="1"/>
      </xdr:nvSpPr>
      <xdr:spPr>
        <a:xfrm>
          <a:off x="15694841" y="129032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2" name="直線コネクタ 801">
          <a:extLst>
            <a:ext uri="{FF2B5EF4-FFF2-40B4-BE49-F238E27FC236}">
              <a16:creationId xmlns:a16="http://schemas.microsoft.com/office/drawing/2014/main" id="{E27DE19B-4D4A-448A-A280-4EC4B1A65F7E}"/>
            </a:ext>
          </a:extLst>
        </xdr:cNvPr>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3" name="テキスト ボックス 802">
          <a:extLst>
            <a:ext uri="{FF2B5EF4-FFF2-40B4-BE49-F238E27FC236}">
              <a16:creationId xmlns:a16="http://schemas.microsoft.com/office/drawing/2014/main" id="{ACE749E1-1612-4272-A7D1-6C97D97243A5}"/>
            </a:ext>
          </a:extLst>
        </xdr:cNvPr>
        <xdr:cNvSpPr txBox="1"/>
      </xdr:nvSpPr>
      <xdr:spPr>
        <a:xfrm>
          <a:off x="1569484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4" name="【消防施設】&#10;一人当たり面積グラフ枠">
          <a:extLst>
            <a:ext uri="{FF2B5EF4-FFF2-40B4-BE49-F238E27FC236}">
              <a16:creationId xmlns:a16="http://schemas.microsoft.com/office/drawing/2014/main" id="{3E85798C-CCC6-4EDE-9BB5-7FA4BEC67709}"/>
            </a:ext>
          </a:extLst>
        </xdr:cNvPr>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80011</xdr:rowOff>
    </xdr:from>
    <xdr:to>
      <xdr:col>116</xdr:col>
      <xdr:colOff>62864</xdr:colOff>
      <xdr:row>86</xdr:row>
      <xdr:rowOff>102870</xdr:rowOff>
    </xdr:to>
    <xdr:cxnSp macro="">
      <xdr:nvCxnSpPr>
        <xdr:cNvPr id="805" name="直線コネクタ 804">
          <a:extLst>
            <a:ext uri="{FF2B5EF4-FFF2-40B4-BE49-F238E27FC236}">
              <a16:creationId xmlns:a16="http://schemas.microsoft.com/office/drawing/2014/main" id="{A1A69642-EAD4-446A-9FC8-FE71C9143F72}"/>
            </a:ext>
          </a:extLst>
        </xdr:cNvPr>
        <xdr:cNvCxnSpPr/>
      </xdr:nvCxnSpPr>
      <xdr:spPr>
        <a:xfrm flipV="1">
          <a:off x="19509104" y="12988291"/>
          <a:ext cx="0" cy="15316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106697</xdr:rowOff>
    </xdr:from>
    <xdr:ext cx="469744" cy="259045"/>
    <xdr:sp macro="" textlink="">
      <xdr:nvSpPr>
        <xdr:cNvPr id="806" name="【消防施設】&#10;一人当たり面積最小値テキスト">
          <a:extLst>
            <a:ext uri="{FF2B5EF4-FFF2-40B4-BE49-F238E27FC236}">
              <a16:creationId xmlns:a16="http://schemas.microsoft.com/office/drawing/2014/main" id="{A5B3D166-C49B-4641-A362-31CEEC8B9A76}"/>
            </a:ext>
          </a:extLst>
        </xdr:cNvPr>
        <xdr:cNvSpPr txBox="1"/>
      </xdr:nvSpPr>
      <xdr:spPr>
        <a:xfrm>
          <a:off x="19547840" y="14523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102870</xdr:rowOff>
    </xdr:from>
    <xdr:to>
      <xdr:col>116</xdr:col>
      <xdr:colOff>152400</xdr:colOff>
      <xdr:row>86</xdr:row>
      <xdr:rowOff>102870</xdr:rowOff>
    </xdr:to>
    <xdr:cxnSp macro="">
      <xdr:nvCxnSpPr>
        <xdr:cNvPr id="807" name="直線コネクタ 806">
          <a:extLst>
            <a:ext uri="{FF2B5EF4-FFF2-40B4-BE49-F238E27FC236}">
              <a16:creationId xmlns:a16="http://schemas.microsoft.com/office/drawing/2014/main" id="{1160565C-89A5-4BDA-9384-50DD3126B071}"/>
            </a:ext>
          </a:extLst>
        </xdr:cNvPr>
        <xdr:cNvCxnSpPr/>
      </xdr:nvCxnSpPr>
      <xdr:spPr>
        <a:xfrm>
          <a:off x="19443700" y="145199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26688</xdr:rowOff>
    </xdr:from>
    <xdr:ext cx="469744" cy="259045"/>
    <xdr:sp macro="" textlink="">
      <xdr:nvSpPr>
        <xdr:cNvPr id="808" name="【消防施設】&#10;一人当たり面積最大値テキスト">
          <a:extLst>
            <a:ext uri="{FF2B5EF4-FFF2-40B4-BE49-F238E27FC236}">
              <a16:creationId xmlns:a16="http://schemas.microsoft.com/office/drawing/2014/main" id="{E52FED74-3657-4D1A-B898-98FE7D169938}"/>
            </a:ext>
          </a:extLst>
        </xdr:cNvPr>
        <xdr:cNvSpPr txBox="1"/>
      </xdr:nvSpPr>
      <xdr:spPr>
        <a:xfrm>
          <a:off x="19547840" y="127673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80011</xdr:rowOff>
    </xdr:from>
    <xdr:to>
      <xdr:col>116</xdr:col>
      <xdr:colOff>152400</xdr:colOff>
      <xdr:row>77</xdr:row>
      <xdr:rowOff>80011</xdr:rowOff>
    </xdr:to>
    <xdr:cxnSp macro="">
      <xdr:nvCxnSpPr>
        <xdr:cNvPr id="809" name="直線コネクタ 808">
          <a:extLst>
            <a:ext uri="{FF2B5EF4-FFF2-40B4-BE49-F238E27FC236}">
              <a16:creationId xmlns:a16="http://schemas.microsoft.com/office/drawing/2014/main" id="{21AFA8E1-F984-443E-A22B-B5FCC84835D9}"/>
            </a:ext>
          </a:extLst>
        </xdr:cNvPr>
        <xdr:cNvCxnSpPr/>
      </xdr:nvCxnSpPr>
      <xdr:spPr>
        <a:xfrm>
          <a:off x="19443700" y="1298829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10177</xdr:rowOff>
    </xdr:from>
    <xdr:ext cx="469744" cy="259045"/>
    <xdr:sp macro="" textlink="">
      <xdr:nvSpPr>
        <xdr:cNvPr id="810" name="【消防施設】&#10;一人当たり面積平均値テキスト">
          <a:extLst>
            <a:ext uri="{FF2B5EF4-FFF2-40B4-BE49-F238E27FC236}">
              <a16:creationId xmlns:a16="http://schemas.microsoft.com/office/drawing/2014/main" id="{83CD2D9E-5F89-4D0E-B8E1-16A045C4BA6B}"/>
            </a:ext>
          </a:extLst>
        </xdr:cNvPr>
        <xdr:cNvSpPr txBox="1"/>
      </xdr:nvSpPr>
      <xdr:spPr>
        <a:xfrm>
          <a:off x="19547840" y="1409193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158750</xdr:rowOff>
    </xdr:from>
    <xdr:to>
      <xdr:col>116</xdr:col>
      <xdr:colOff>114300</xdr:colOff>
      <xdr:row>85</xdr:row>
      <xdr:rowOff>88900</xdr:rowOff>
    </xdr:to>
    <xdr:sp macro="" textlink="">
      <xdr:nvSpPr>
        <xdr:cNvPr id="811" name="フローチャート: 判断 810">
          <a:extLst>
            <a:ext uri="{FF2B5EF4-FFF2-40B4-BE49-F238E27FC236}">
              <a16:creationId xmlns:a16="http://schemas.microsoft.com/office/drawing/2014/main" id="{D296D772-FEE6-476A-9C64-140C90ABAC37}"/>
            </a:ext>
          </a:extLst>
        </xdr:cNvPr>
        <xdr:cNvSpPr/>
      </xdr:nvSpPr>
      <xdr:spPr>
        <a:xfrm>
          <a:off x="19458940" y="142405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143511</xdr:rowOff>
    </xdr:from>
    <xdr:to>
      <xdr:col>112</xdr:col>
      <xdr:colOff>38100</xdr:colOff>
      <xdr:row>85</xdr:row>
      <xdr:rowOff>73661</xdr:rowOff>
    </xdr:to>
    <xdr:sp macro="" textlink="">
      <xdr:nvSpPr>
        <xdr:cNvPr id="812" name="フローチャート: 判断 811">
          <a:extLst>
            <a:ext uri="{FF2B5EF4-FFF2-40B4-BE49-F238E27FC236}">
              <a16:creationId xmlns:a16="http://schemas.microsoft.com/office/drawing/2014/main" id="{E203208F-8EC4-4ECB-8F66-371CB2521857}"/>
            </a:ext>
          </a:extLst>
        </xdr:cNvPr>
        <xdr:cNvSpPr/>
      </xdr:nvSpPr>
      <xdr:spPr>
        <a:xfrm>
          <a:off x="18735040" y="1422527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143511</xdr:rowOff>
    </xdr:from>
    <xdr:to>
      <xdr:col>107</xdr:col>
      <xdr:colOff>101600</xdr:colOff>
      <xdr:row>85</xdr:row>
      <xdr:rowOff>73661</xdr:rowOff>
    </xdr:to>
    <xdr:sp macro="" textlink="">
      <xdr:nvSpPr>
        <xdr:cNvPr id="813" name="フローチャート: 判断 812">
          <a:extLst>
            <a:ext uri="{FF2B5EF4-FFF2-40B4-BE49-F238E27FC236}">
              <a16:creationId xmlns:a16="http://schemas.microsoft.com/office/drawing/2014/main" id="{6F2E2C02-F7B7-4EBA-9635-6C7668711C29}"/>
            </a:ext>
          </a:extLst>
        </xdr:cNvPr>
        <xdr:cNvSpPr/>
      </xdr:nvSpPr>
      <xdr:spPr>
        <a:xfrm>
          <a:off x="17937480" y="1422527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143511</xdr:rowOff>
    </xdr:from>
    <xdr:to>
      <xdr:col>102</xdr:col>
      <xdr:colOff>165100</xdr:colOff>
      <xdr:row>85</xdr:row>
      <xdr:rowOff>73661</xdr:rowOff>
    </xdr:to>
    <xdr:sp macro="" textlink="">
      <xdr:nvSpPr>
        <xdr:cNvPr id="814" name="フローチャート: 判断 813">
          <a:extLst>
            <a:ext uri="{FF2B5EF4-FFF2-40B4-BE49-F238E27FC236}">
              <a16:creationId xmlns:a16="http://schemas.microsoft.com/office/drawing/2014/main" id="{014D0A08-531A-4D12-931D-16AFFE3C04EF}"/>
            </a:ext>
          </a:extLst>
        </xdr:cNvPr>
        <xdr:cNvSpPr/>
      </xdr:nvSpPr>
      <xdr:spPr>
        <a:xfrm>
          <a:off x="17162780" y="1422527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154939</xdr:rowOff>
    </xdr:from>
    <xdr:to>
      <xdr:col>98</xdr:col>
      <xdr:colOff>38100</xdr:colOff>
      <xdr:row>85</xdr:row>
      <xdr:rowOff>85089</xdr:rowOff>
    </xdr:to>
    <xdr:sp macro="" textlink="">
      <xdr:nvSpPr>
        <xdr:cNvPr id="815" name="フローチャート: 判断 814">
          <a:extLst>
            <a:ext uri="{FF2B5EF4-FFF2-40B4-BE49-F238E27FC236}">
              <a16:creationId xmlns:a16="http://schemas.microsoft.com/office/drawing/2014/main" id="{217AB484-4C56-4916-A2B9-AD3FA73B9F6D}"/>
            </a:ext>
          </a:extLst>
        </xdr:cNvPr>
        <xdr:cNvSpPr/>
      </xdr:nvSpPr>
      <xdr:spPr>
        <a:xfrm>
          <a:off x="16388080" y="1423669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6" name="テキスト ボックス 815">
          <a:extLst>
            <a:ext uri="{FF2B5EF4-FFF2-40B4-BE49-F238E27FC236}">
              <a16:creationId xmlns:a16="http://schemas.microsoft.com/office/drawing/2014/main" id="{B9A8AEEC-B719-4D37-A337-0DC1FE8A152E}"/>
            </a:ext>
          </a:extLst>
        </xdr:cNvPr>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7" name="テキスト ボックス 816">
          <a:extLst>
            <a:ext uri="{FF2B5EF4-FFF2-40B4-BE49-F238E27FC236}">
              <a16:creationId xmlns:a16="http://schemas.microsoft.com/office/drawing/2014/main" id="{94E59A9A-EB3E-450D-BC6E-ADDFFC123FDE}"/>
            </a:ext>
          </a:extLst>
        </xdr:cNvPr>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18" name="テキスト ボックス 817">
          <a:extLst>
            <a:ext uri="{FF2B5EF4-FFF2-40B4-BE49-F238E27FC236}">
              <a16:creationId xmlns:a16="http://schemas.microsoft.com/office/drawing/2014/main" id="{C86E9AE2-EBF2-4210-8695-0E8B70380E42}"/>
            </a:ext>
          </a:extLst>
        </xdr:cNvPr>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9" name="テキスト ボックス 818">
          <a:extLst>
            <a:ext uri="{FF2B5EF4-FFF2-40B4-BE49-F238E27FC236}">
              <a16:creationId xmlns:a16="http://schemas.microsoft.com/office/drawing/2014/main" id="{475B9FEA-45FF-4CA6-8683-6AA7B453A8D2}"/>
            </a:ext>
          </a:extLst>
        </xdr:cNvPr>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20" name="テキスト ボックス 819">
          <a:extLst>
            <a:ext uri="{FF2B5EF4-FFF2-40B4-BE49-F238E27FC236}">
              <a16:creationId xmlns:a16="http://schemas.microsoft.com/office/drawing/2014/main" id="{48DE957D-65C9-4037-86DF-7C31C85DF3BA}"/>
            </a:ext>
          </a:extLst>
        </xdr:cNvPr>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48261</xdr:rowOff>
    </xdr:from>
    <xdr:to>
      <xdr:col>116</xdr:col>
      <xdr:colOff>114300</xdr:colOff>
      <xdr:row>85</xdr:row>
      <xdr:rowOff>149861</xdr:rowOff>
    </xdr:to>
    <xdr:sp macro="" textlink="">
      <xdr:nvSpPr>
        <xdr:cNvPr id="821" name="楕円 820">
          <a:extLst>
            <a:ext uri="{FF2B5EF4-FFF2-40B4-BE49-F238E27FC236}">
              <a16:creationId xmlns:a16="http://schemas.microsoft.com/office/drawing/2014/main" id="{ACFA2109-0AB8-46B1-9F5F-F5B3DAA671F4}"/>
            </a:ext>
          </a:extLst>
        </xdr:cNvPr>
        <xdr:cNvSpPr/>
      </xdr:nvSpPr>
      <xdr:spPr>
        <a:xfrm>
          <a:off x="19458940" y="14297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26688</xdr:rowOff>
    </xdr:from>
    <xdr:ext cx="469744" cy="259045"/>
    <xdr:sp macro="" textlink="">
      <xdr:nvSpPr>
        <xdr:cNvPr id="822" name="【消防施設】&#10;一人当たり面積該当値テキスト">
          <a:extLst>
            <a:ext uri="{FF2B5EF4-FFF2-40B4-BE49-F238E27FC236}">
              <a16:creationId xmlns:a16="http://schemas.microsoft.com/office/drawing/2014/main" id="{A24D0503-4564-4D9A-A464-695BA6852484}"/>
            </a:ext>
          </a:extLst>
        </xdr:cNvPr>
        <xdr:cNvSpPr txBox="1"/>
      </xdr:nvSpPr>
      <xdr:spPr>
        <a:xfrm>
          <a:off x="19547840" y="14276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48261</xdr:rowOff>
    </xdr:from>
    <xdr:to>
      <xdr:col>112</xdr:col>
      <xdr:colOff>38100</xdr:colOff>
      <xdr:row>85</xdr:row>
      <xdr:rowOff>149861</xdr:rowOff>
    </xdr:to>
    <xdr:sp macro="" textlink="">
      <xdr:nvSpPr>
        <xdr:cNvPr id="823" name="楕円 822">
          <a:extLst>
            <a:ext uri="{FF2B5EF4-FFF2-40B4-BE49-F238E27FC236}">
              <a16:creationId xmlns:a16="http://schemas.microsoft.com/office/drawing/2014/main" id="{B57635C4-72AE-40BC-814F-4A91C40DCE27}"/>
            </a:ext>
          </a:extLst>
        </xdr:cNvPr>
        <xdr:cNvSpPr/>
      </xdr:nvSpPr>
      <xdr:spPr>
        <a:xfrm>
          <a:off x="18735040" y="1429766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99061</xdr:rowOff>
    </xdr:from>
    <xdr:to>
      <xdr:col>116</xdr:col>
      <xdr:colOff>63500</xdr:colOff>
      <xdr:row>85</xdr:row>
      <xdr:rowOff>99061</xdr:rowOff>
    </xdr:to>
    <xdr:cxnSp macro="">
      <xdr:nvCxnSpPr>
        <xdr:cNvPr id="824" name="直線コネクタ 823">
          <a:extLst>
            <a:ext uri="{FF2B5EF4-FFF2-40B4-BE49-F238E27FC236}">
              <a16:creationId xmlns:a16="http://schemas.microsoft.com/office/drawing/2014/main" id="{E48B23C8-1769-4EFD-86C8-1B76F6E98D99}"/>
            </a:ext>
          </a:extLst>
        </xdr:cNvPr>
        <xdr:cNvCxnSpPr/>
      </xdr:nvCxnSpPr>
      <xdr:spPr>
        <a:xfrm>
          <a:off x="18778220" y="14348461"/>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48261</xdr:rowOff>
    </xdr:from>
    <xdr:to>
      <xdr:col>107</xdr:col>
      <xdr:colOff>101600</xdr:colOff>
      <xdr:row>85</xdr:row>
      <xdr:rowOff>149861</xdr:rowOff>
    </xdr:to>
    <xdr:sp macro="" textlink="">
      <xdr:nvSpPr>
        <xdr:cNvPr id="825" name="楕円 824">
          <a:extLst>
            <a:ext uri="{FF2B5EF4-FFF2-40B4-BE49-F238E27FC236}">
              <a16:creationId xmlns:a16="http://schemas.microsoft.com/office/drawing/2014/main" id="{62F0AE6E-D9D9-4632-A9FA-218D3D53C2B8}"/>
            </a:ext>
          </a:extLst>
        </xdr:cNvPr>
        <xdr:cNvSpPr/>
      </xdr:nvSpPr>
      <xdr:spPr>
        <a:xfrm>
          <a:off x="17937480" y="14297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99061</xdr:rowOff>
    </xdr:from>
    <xdr:to>
      <xdr:col>111</xdr:col>
      <xdr:colOff>177800</xdr:colOff>
      <xdr:row>85</xdr:row>
      <xdr:rowOff>99061</xdr:rowOff>
    </xdr:to>
    <xdr:cxnSp macro="">
      <xdr:nvCxnSpPr>
        <xdr:cNvPr id="826" name="直線コネクタ 825">
          <a:extLst>
            <a:ext uri="{FF2B5EF4-FFF2-40B4-BE49-F238E27FC236}">
              <a16:creationId xmlns:a16="http://schemas.microsoft.com/office/drawing/2014/main" id="{29AF6995-667E-4488-B06B-7308161B0E8A}"/>
            </a:ext>
          </a:extLst>
        </xdr:cNvPr>
        <xdr:cNvCxnSpPr/>
      </xdr:nvCxnSpPr>
      <xdr:spPr>
        <a:xfrm>
          <a:off x="17988280" y="14348461"/>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48261</xdr:rowOff>
    </xdr:from>
    <xdr:to>
      <xdr:col>102</xdr:col>
      <xdr:colOff>165100</xdr:colOff>
      <xdr:row>85</xdr:row>
      <xdr:rowOff>149861</xdr:rowOff>
    </xdr:to>
    <xdr:sp macro="" textlink="">
      <xdr:nvSpPr>
        <xdr:cNvPr id="827" name="楕円 826">
          <a:extLst>
            <a:ext uri="{FF2B5EF4-FFF2-40B4-BE49-F238E27FC236}">
              <a16:creationId xmlns:a16="http://schemas.microsoft.com/office/drawing/2014/main" id="{CDA29931-4142-4AEF-B594-0B423332506E}"/>
            </a:ext>
          </a:extLst>
        </xdr:cNvPr>
        <xdr:cNvSpPr/>
      </xdr:nvSpPr>
      <xdr:spPr>
        <a:xfrm>
          <a:off x="17162780" y="14297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99061</xdr:rowOff>
    </xdr:from>
    <xdr:to>
      <xdr:col>107</xdr:col>
      <xdr:colOff>50800</xdr:colOff>
      <xdr:row>85</xdr:row>
      <xdr:rowOff>99061</xdr:rowOff>
    </xdr:to>
    <xdr:cxnSp macro="">
      <xdr:nvCxnSpPr>
        <xdr:cNvPr id="828" name="直線コネクタ 827">
          <a:extLst>
            <a:ext uri="{FF2B5EF4-FFF2-40B4-BE49-F238E27FC236}">
              <a16:creationId xmlns:a16="http://schemas.microsoft.com/office/drawing/2014/main" id="{FFE66396-B1DB-484A-B597-4E706E7305C9}"/>
            </a:ext>
          </a:extLst>
        </xdr:cNvPr>
        <xdr:cNvCxnSpPr/>
      </xdr:nvCxnSpPr>
      <xdr:spPr>
        <a:xfrm>
          <a:off x="17213580" y="14348461"/>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52070</xdr:rowOff>
    </xdr:from>
    <xdr:to>
      <xdr:col>98</xdr:col>
      <xdr:colOff>38100</xdr:colOff>
      <xdr:row>85</xdr:row>
      <xdr:rowOff>153670</xdr:rowOff>
    </xdr:to>
    <xdr:sp macro="" textlink="">
      <xdr:nvSpPr>
        <xdr:cNvPr id="829" name="楕円 828">
          <a:extLst>
            <a:ext uri="{FF2B5EF4-FFF2-40B4-BE49-F238E27FC236}">
              <a16:creationId xmlns:a16="http://schemas.microsoft.com/office/drawing/2014/main" id="{99D41A62-2B43-40D7-94DD-CA7CDCCB7DEA}"/>
            </a:ext>
          </a:extLst>
        </xdr:cNvPr>
        <xdr:cNvSpPr/>
      </xdr:nvSpPr>
      <xdr:spPr>
        <a:xfrm>
          <a:off x="16388080" y="1430147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99061</xdr:rowOff>
    </xdr:from>
    <xdr:to>
      <xdr:col>102</xdr:col>
      <xdr:colOff>114300</xdr:colOff>
      <xdr:row>85</xdr:row>
      <xdr:rowOff>102870</xdr:rowOff>
    </xdr:to>
    <xdr:cxnSp macro="">
      <xdr:nvCxnSpPr>
        <xdr:cNvPr id="830" name="直線コネクタ 829">
          <a:extLst>
            <a:ext uri="{FF2B5EF4-FFF2-40B4-BE49-F238E27FC236}">
              <a16:creationId xmlns:a16="http://schemas.microsoft.com/office/drawing/2014/main" id="{4404D1F2-13E9-4259-90DB-78050C4CADEB}"/>
            </a:ext>
          </a:extLst>
        </xdr:cNvPr>
        <xdr:cNvCxnSpPr/>
      </xdr:nvCxnSpPr>
      <xdr:spPr>
        <a:xfrm flipV="1">
          <a:off x="16431260" y="14348461"/>
          <a:ext cx="78232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90188</xdr:rowOff>
    </xdr:from>
    <xdr:ext cx="469744" cy="259045"/>
    <xdr:sp macro="" textlink="">
      <xdr:nvSpPr>
        <xdr:cNvPr id="831" name="n_1aveValue【消防施設】&#10;一人当たり面積">
          <a:extLst>
            <a:ext uri="{FF2B5EF4-FFF2-40B4-BE49-F238E27FC236}">
              <a16:creationId xmlns:a16="http://schemas.microsoft.com/office/drawing/2014/main" id="{AFB9F1E4-926A-4ED2-9779-A784DB86B8C6}"/>
            </a:ext>
          </a:extLst>
        </xdr:cNvPr>
        <xdr:cNvSpPr txBox="1"/>
      </xdr:nvSpPr>
      <xdr:spPr>
        <a:xfrm>
          <a:off x="18561127" y="140043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90188</xdr:rowOff>
    </xdr:from>
    <xdr:ext cx="469744" cy="259045"/>
    <xdr:sp macro="" textlink="">
      <xdr:nvSpPr>
        <xdr:cNvPr id="832" name="n_2aveValue【消防施設】&#10;一人当たり面積">
          <a:extLst>
            <a:ext uri="{FF2B5EF4-FFF2-40B4-BE49-F238E27FC236}">
              <a16:creationId xmlns:a16="http://schemas.microsoft.com/office/drawing/2014/main" id="{42B6C0B9-9A6A-4B52-8C00-9B5567C43B73}"/>
            </a:ext>
          </a:extLst>
        </xdr:cNvPr>
        <xdr:cNvSpPr txBox="1"/>
      </xdr:nvSpPr>
      <xdr:spPr>
        <a:xfrm>
          <a:off x="17776267" y="140043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90188</xdr:rowOff>
    </xdr:from>
    <xdr:ext cx="469744" cy="259045"/>
    <xdr:sp macro="" textlink="">
      <xdr:nvSpPr>
        <xdr:cNvPr id="833" name="n_3aveValue【消防施設】&#10;一人当たり面積">
          <a:extLst>
            <a:ext uri="{FF2B5EF4-FFF2-40B4-BE49-F238E27FC236}">
              <a16:creationId xmlns:a16="http://schemas.microsoft.com/office/drawing/2014/main" id="{4AC1B966-2848-4764-BE21-F90A1D3E9611}"/>
            </a:ext>
          </a:extLst>
        </xdr:cNvPr>
        <xdr:cNvSpPr txBox="1"/>
      </xdr:nvSpPr>
      <xdr:spPr>
        <a:xfrm>
          <a:off x="17001567" y="140043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101616</xdr:rowOff>
    </xdr:from>
    <xdr:ext cx="469744" cy="259045"/>
    <xdr:sp macro="" textlink="">
      <xdr:nvSpPr>
        <xdr:cNvPr id="834" name="n_4aveValue【消防施設】&#10;一人当たり面積">
          <a:extLst>
            <a:ext uri="{FF2B5EF4-FFF2-40B4-BE49-F238E27FC236}">
              <a16:creationId xmlns:a16="http://schemas.microsoft.com/office/drawing/2014/main" id="{B09449E2-2C46-4728-AFFE-93E89C55B4AA}"/>
            </a:ext>
          </a:extLst>
        </xdr:cNvPr>
        <xdr:cNvSpPr txBox="1"/>
      </xdr:nvSpPr>
      <xdr:spPr>
        <a:xfrm>
          <a:off x="16226867" y="140157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140988</xdr:rowOff>
    </xdr:from>
    <xdr:ext cx="469744" cy="259045"/>
    <xdr:sp macro="" textlink="">
      <xdr:nvSpPr>
        <xdr:cNvPr id="835" name="n_1mainValue【消防施設】&#10;一人当たり面積">
          <a:extLst>
            <a:ext uri="{FF2B5EF4-FFF2-40B4-BE49-F238E27FC236}">
              <a16:creationId xmlns:a16="http://schemas.microsoft.com/office/drawing/2014/main" id="{9001C913-8C22-4564-B07B-AB1764335DAE}"/>
            </a:ext>
          </a:extLst>
        </xdr:cNvPr>
        <xdr:cNvSpPr txBox="1"/>
      </xdr:nvSpPr>
      <xdr:spPr>
        <a:xfrm>
          <a:off x="18561127" y="14390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140988</xdr:rowOff>
    </xdr:from>
    <xdr:ext cx="469744" cy="259045"/>
    <xdr:sp macro="" textlink="">
      <xdr:nvSpPr>
        <xdr:cNvPr id="836" name="n_2mainValue【消防施設】&#10;一人当たり面積">
          <a:extLst>
            <a:ext uri="{FF2B5EF4-FFF2-40B4-BE49-F238E27FC236}">
              <a16:creationId xmlns:a16="http://schemas.microsoft.com/office/drawing/2014/main" id="{0D688E5F-EB53-4048-9CF7-5880ED77E46D}"/>
            </a:ext>
          </a:extLst>
        </xdr:cNvPr>
        <xdr:cNvSpPr txBox="1"/>
      </xdr:nvSpPr>
      <xdr:spPr>
        <a:xfrm>
          <a:off x="17776267" y="14390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140988</xdr:rowOff>
    </xdr:from>
    <xdr:ext cx="469744" cy="259045"/>
    <xdr:sp macro="" textlink="">
      <xdr:nvSpPr>
        <xdr:cNvPr id="837" name="n_3mainValue【消防施設】&#10;一人当たり面積">
          <a:extLst>
            <a:ext uri="{FF2B5EF4-FFF2-40B4-BE49-F238E27FC236}">
              <a16:creationId xmlns:a16="http://schemas.microsoft.com/office/drawing/2014/main" id="{4FD80E84-C924-497F-96E0-DBE161C74029}"/>
            </a:ext>
          </a:extLst>
        </xdr:cNvPr>
        <xdr:cNvSpPr txBox="1"/>
      </xdr:nvSpPr>
      <xdr:spPr>
        <a:xfrm>
          <a:off x="17001567" y="14390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144797</xdr:rowOff>
    </xdr:from>
    <xdr:ext cx="469744" cy="259045"/>
    <xdr:sp macro="" textlink="">
      <xdr:nvSpPr>
        <xdr:cNvPr id="838" name="n_4mainValue【消防施設】&#10;一人当たり面積">
          <a:extLst>
            <a:ext uri="{FF2B5EF4-FFF2-40B4-BE49-F238E27FC236}">
              <a16:creationId xmlns:a16="http://schemas.microsoft.com/office/drawing/2014/main" id="{FE5E6CD3-5F6F-4D44-B77E-D07F1DE5CC91}"/>
            </a:ext>
          </a:extLst>
        </xdr:cNvPr>
        <xdr:cNvSpPr txBox="1"/>
      </xdr:nvSpPr>
      <xdr:spPr>
        <a:xfrm>
          <a:off x="16226867" y="14394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9" name="正方形/長方形 838">
          <a:extLst>
            <a:ext uri="{FF2B5EF4-FFF2-40B4-BE49-F238E27FC236}">
              <a16:creationId xmlns:a16="http://schemas.microsoft.com/office/drawing/2014/main" id="{33162E5F-A62E-47A0-8490-160BCFE1A440}"/>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40" name="正方形/長方形 839">
          <a:extLst>
            <a:ext uri="{FF2B5EF4-FFF2-40B4-BE49-F238E27FC236}">
              <a16:creationId xmlns:a16="http://schemas.microsoft.com/office/drawing/2014/main" id="{368C4DAF-8623-4CDF-BDB8-6EB499D99BDF}"/>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1" name="正方形/長方形 840">
          <a:extLst>
            <a:ext uri="{FF2B5EF4-FFF2-40B4-BE49-F238E27FC236}">
              <a16:creationId xmlns:a16="http://schemas.microsoft.com/office/drawing/2014/main" id="{78BE4AE8-4E6B-487B-8AE4-058E73F56F39}"/>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2" name="正方形/長方形 841">
          <a:extLst>
            <a:ext uri="{FF2B5EF4-FFF2-40B4-BE49-F238E27FC236}">
              <a16:creationId xmlns:a16="http://schemas.microsoft.com/office/drawing/2014/main" id="{9CCB0BCC-BE8A-4D54-AA58-B9BA74E950FA}"/>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3" name="正方形/長方形 842">
          <a:extLst>
            <a:ext uri="{FF2B5EF4-FFF2-40B4-BE49-F238E27FC236}">
              <a16:creationId xmlns:a16="http://schemas.microsoft.com/office/drawing/2014/main" id="{7D37F576-F264-4855-B3F5-13F12D3B4395}"/>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4" name="正方形/長方形 843">
          <a:extLst>
            <a:ext uri="{FF2B5EF4-FFF2-40B4-BE49-F238E27FC236}">
              <a16:creationId xmlns:a16="http://schemas.microsoft.com/office/drawing/2014/main" id="{09BD955C-BD54-47EA-8603-965ADE559464}"/>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5" name="正方形/長方形 844">
          <a:extLst>
            <a:ext uri="{FF2B5EF4-FFF2-40B4-BE49-F238E27FC236}">
              <a16:creationId xmlns:a16="http://schemas.microsoft.com/office/drawing/2014/main" id="{5B06B715-5922-4B5E-AEF0-37C38A9B3AC9}"/>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6" name="正方形/長方形 845">
          <a:extLst>
            <a:ext uri="{FF2B5EF4-FFF2-40B4-BE49-F238E27FC236}">
              <a16:creationId xmlns:a16="http://schemas.microsoft.com/office/drawing/2014/main" id="{88B09A68-6C8B-4273-8A53-B00B3D9F5EED}"/>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7" name="テキスト ボックス 846">
          <a:extLst>
            <a:ext uri="{FF2B5EF4-FFF2-40B4-BE49-F238E27FC236}">
              <a16:creationId xmlns:a16="http://schemas.microsoft.com/office/drawing/2014/main" id="{8ACA44E6-08F1-4987-887C-0F850697533A}"/>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48" name="直線コネクタ 847">
          <a:extLst>
            <a:ext uri="{FF2B5EF4-FFF2-40B4-BE49-F238E27FC236}">
              <a16:creationId xmlns:a16="http://schemas.microsoft.com/office/drawing/2014/main" id="{82759B5E-7270-42BF-BC3D-1A3645FBDE7C}"/>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49" name="テキスト ボックス 848">
          <a:extLst>
            <a:ext uri="{FF2B5EF4-FFF2-40B4-BE49-F238E27FC236}">
              <a16:creationId xmlns:a16="http://schemas.microsoft.com/office/drawing/2014/main" id="{C543BF65-CAAC-4048-B3F9-497C3CE8CBB7}"/>
            </a:ext>
          </a:extLst>
        </xdr:cNvPr>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50" name="直線コネクタ 849">
          <a:extLst>
            <a:ext uri="{FF2B5EF4-FFF2-40B4-BE49-F238E27FC236}">
              <a16:creationId xmlns:a16="http://schemas.microsoft.com/office/drawing/2014/main" id="{3C914788-630F-4AAA-89C0-F4BC62FFCBC6}"/>
            </a:ext>
          </a:extLst>
        </xdr:cNvPr>
        <xdr:cNvCxnSpPr/>
      </xdr:nvCxnSpPr>
      <xdr:spPr>
        <a:xfrm>
          <a:off x="10960100" y="1830813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51" name="テキスト ボックス 850">
          <a:extLst>
            <a:ext uri="{FF2B5EF4-FFF2-40B4-BE49-F238E27FC236}">
              <a16:creationId xmlns:a16="http://schemas.microsoft.com/office/drawing/2014/main" id="{2F34AF3C-F50C-4364-9D4F-BEFCCFD31C97}"/>
            </a:ext>
          </a:extLst>
        </xdr:cNvPr>
        <xdr:cNvSpPr txBox="1"/>
      </xdr:nvSpPr>
      <xdr:spPr>
        <a:xfrm>
          <a:off x="1056150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52" name="直線コネクタ 851">
          <a:extLst>
            <a:ext uri="{FF2B5EF4-FFF2-40B4-BE49-F238E27FC236}">
              <a16:creationId xmlns:a16="http://schemas.microsoft.com/office/drawing/2014/main" id="{76C83635-0C65-4822-ABDD-F5E853AEC5EF}"/>
            </a:ext>
          </a:extLst>
        </xdr:cNvPr>
        <xdr:cNvCxnSpPr/>
      </xdr:nvCxnSpPr>
      <xdr:spPr>
        <a:xfrm>
          <a:off x="10960100" y="1798918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53" name="テキスト ボックス 852">
          <a:extLst>
            <a:ext uri="{FF2B5EF4-FFF2-40B4-BE49-F238E27FC236}">
              <a16:creationId xmlns:a16="http://schemas.microsoft.com/office/drawing/2014/main" id="{D571D239-DF19-48C0-830E-DA0BB873BF8F}"/>
            </a:ext>
          </a:extLst>
        </xdr:cNvPr>
        <xdr:cNvSpPr txBox="1"/>
      </xdr:nvSpPr>
      <xdr:spPr>
        <a:xfrm>
          <a:off x="10602761" y="178507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54" name="直線コネクタ 853">
          <a:extLst>
            <a:ext uri="{FF2B5EF4-FFF2-40B4-BE49-F238E27FC236}">
              <a16:creationId xmlns:a16="http://schemas.microsoft.com/office/drawing/2014/main" id="{8E83A94F-38F1-4904-AC58-F32838991304}"/>
            </a:ext>
          </a:extLst>
        </xdr:cNvPr>
        <xdr:cNvCxnSpPr/>
      </xdr:nvCxnSpPr>
      <xdr:spPr>
        <a:xfrm>
          <a:off x="10960100" y="1767023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55" name="テキスト ボックス 854">
          <a:extLst>
            <a:ext uri="{FF2B5EF4-FFF2-40B4-BE49-F238E27FC236}">
              <a16:creationId xmlns:a16="http://schemas.microsoft.com/office/drawing/2014/main" id="{3CCD6CE5-44DD-44ED-933F-B9E0622B18B1}"/>
            </a:ext>
          </a:extLst>
        </xdr:cNvPr>
        <xdr:cNvSpPr txBox="1"/>
      </xdr:nvSpPr>
      <xdr:spPr>
        <a:xfrm>
          <a:off x="10602761" y="175318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56" name="直線コネクタ 855">
          <a:extLst>
            <a:ext uri="{FF2B5EF4-FFF2-40B4-BE49-F238E27FC236}">
              <a16:creationId xmlns:a16="http://schemas.microsoft.com/office/drawing/2014/main" id="{2075261F-2E95-4294-8835-7B0D41D10498}"/>
            </a:ext>
          </a:extLst>
        </xdr:cNvPr>
        <xdr:cNvCxnSpPr/>
      </xdr:nvCxnSpPr>
      <xdr:spPr>
        <a:xfrm>
          <a:off x="10960100" y="1735128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57" name="テキスト ボックス 856">
          <a:extLst>
            <a:ext uri="{FF2B5EF4-FFF2-40B4-BE49-F238E27FC236}">
              <a16:creationId xmlns:a16="http://schemas.microsoft.com/office/drawing/2014/main" id="{E546067F-F1CF-40FF-8C74-A60BCF3A83E9}"/>
            </a:ext>
          </a:extLst>
        </xdr:cNvPr>
        <xdr:cNvSpPr txBox="1"/>
      </xdr:nvSpPr>
      <xdr:spPr>
        <a:xfrm>
          <a:off x="10602761" y="1721287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58" name="直線コネクタ 857">
          <a:extLst>
            <a:ext uri="{FF2B5EF4-FFF2-40B4-BE49-F238E27FC236}">
              <a16:creationId xmlns:a16="http://schemas.microsoft.com/office/drawing/2014/main" id="{52A6ED3F-D695-428D-B4EA-B1F5CE5C3630}"/>
            </a:ext>
          </a:extLst>
        </xdr:cNvPr>
        <xdr:cNvCxnSpPr/>
      </xdr:nvCxnSpPr>
      <xdr:spPr>
        <a:xfrm>
          <a:off x="10960100" y="1703233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59" name="テキスト ボックス 858">
          <a:extLst>
            <a:ext uri="{FF2B5EF4-FFF2-40B4-BE49-F238E27FC236}">
              <a16:creationId xmlns:a16="http://schemas.microsoft.com/office/drawing/2014/main" id="{96325A5F-4D83-4908-A8D0-0740B39072C3}"/>
            </a:ext>
          </a:extLst>
        </xdr:cNvPr>
        <xdr:cNvSpPr txBox="1"/>
      </xdr:nvSpPr>
      <xdr:spPr>
        <a:xfrm>
          <a:off x="10602761" y="16893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60" name="直線コネクタ 859">
          <a:extLst>
            <a:ext uri="{FF2B5EF4-FFF2-40B4-BE49-F238E27FC236}">
              <a16:creationId xmlns:a16="http://schemas.microsoft.com/office/drawing/2014/main" id="{5BA96963-B81B-4238-A082-62AC4EBB3046}"/>
            </a:ext>
          </a:extLst>
        </xdr:cNvPr>
        <xdr:cNvCxnSpPr/>
      </xdr:nvCxnSpPr>
      <xdr:spPr>
        <a:xfrm>
          <a:off x="10960100" y="1671338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61" name="テキスト ボックス 860">
          <a:extLst>
            <a:ext uri="{FF2B5EF4-FFF2-40B4-BE49-F238E27FC236}">
              <a16:creationId xmlns:a16="http://schemas.microsoft.com/office/drawing/2014/main" id="{40094554-620D-450C-99C0-CD34247E62FB}"/>
            </a:ext>
          </a:extLst>
        </xdr:cNvPr>
        <xdr:cNvSpPr txBox="1"/>
      </xdr:nvSpPr>
      <xdr:spPr>
        <a:xfrm>
          <a:off x="10666881" y="1657496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2" name="直線コネクタ 861">
          <a:extLst>
            <a:ext uri="{FF2B5EF4-FFF2-40B4-BE49-F238E27FC236}">
              <a16:creationId xmlns:a16="http://schemas.microsoft.com/office/drawing/2014/main" id="{3BF93F7D-5658-474A-A091-97CD91649962}"/>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63" name="【庁舎】&#10;有形固定資産減価償却率グラフ枠">
          <a:extLst>
            <a:ext uri="{FF2B5EF4-FFF2-40B4-BE49-F238E27FC236}">
              <a16:creationId xmlns:a16="http://schemas.microsoft.com/office/drawing/2014/main" id="{B1E28CF1-28C4-488F-A7DD-7E6495327BB7}"/>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54973</xdr:rowOff>
    </xdr:from>
    <xdr:to>
      <xdr:col>85</xdr:col>
      <xdr:colOff>126364</xdr:colOff>
      <xdr:row>109</xdr:row>
      <xdr:rowOff>35379</xdr:rowOff>
    </xdr:to>
    <xdr:cxnSp macro="">
      <xdr:nvCxnSpPr>
        <xdr:cNvPr id="864" name="直線コネクタ 863">
          <a:extLst>
            <a:ext uri="{FF2B5EF4-FFF2-40B4-BE49-F238E27FC236}">
              <a16:creationId xmlns:a16="http://schemas.microsoft.com/office/drawing/2014/main" id="{9D17554B-715F-48E9-B1B1-8180DBA8909A}"/>
            </a:ext>
          </a:extLst>
        </xdr:cNvPr>
        <xdr:cNvCxnSpPr/>
      </xdr:nvCxnSpPr>
      <xdr:spPr>
        <a:xfrm flipV="1">
          <a:off x="14375764" y="16818973"/>
          <a:ext cx="0" cy="14891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865" name="【庁舎】&#10;有形固定資産減価償却率最小値テキスト">
          <a:extLst>
            <a:ext uri="{FF2B5EF4-FFF2-40B4-BE49-F238E27FC236}">
              <a16:creationId xmlns:a16="http://schemas.microsoft.com/office/drawing/2014/main" id="{AF2DC43B-FB02-458F-8613-9C1A5E980A8A}"/>
            </a:ext>
          </a:extLst>
        </xdr:cNvPr>
        <xdr:cNvSpPr txBox="1"/>
      </xdr:nvSpPr>
      <xdr:spPr>
        <a:xfrm>
          <a:off x="14414500" y="18311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866" name="直線コネクタ 865">
          <a:extLst>
            <a:ext uri="{FF2B5EF4-FFF2-40B4-BE49-F238E27FC236}">
              <a16:creationId xmlns:a16="http://schemas.microsoft.com/office/drawing/2014/main" id="{20B867A0-98F6-42C1-927C-87BB970F6CC1}"/>
            </a:ext>
          </a:extLst>
        </xdr:cNvPr>
        <xdr:cNvCxnSpPr/>
      </xdr:nvCxnSpPr>
      <xdr:spPr>
        <a:xfrm>
          <a:off x="14287500" y="183081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1650</xdr:rowOff>
    </xdr:from>
    <xdr:ext cx="340478" cy="259045"/>
    <xdr:sp macro="" textlink="">
      <xdr:nvSpPr>
        <xdr:cNvPr id="867" name="【庁舎】&#10;有形固定資産減価償却率最大値テキスト">
          <a:extLst>
            <a:ext uri="{FF2B5EF4-FFF2-40B4-BE49-F238E27FC236}">
              <a16:creationId xmlns:a16="http://schemas.microsoft.com/office/drawing/2014/main" id="{203D61CA-2948-4DEB-B8DB-1BF37057DD13}"/>
            </a:ext>
          </a:extLst>
        </xdr:cNvPr>
        <xdr:cNvSpPr txBox="1"/>
      </xdr:nvSpPr>
      <xdr:spPr>
        <a:xfrm>
          <a:off x="14414500" y="1659801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54973</xdr:rowOff>
    </xdr:from>
    <xdr:to>
      <xdr:col>86</xdr:col>
      <xdr:colOff>25400</xdr:colOff>
      <xdr:row>100</xdr:row>
      <xdr:rowOff>54973</xdr:rowOff>
    </xdr:to>
    <xdr:cxnSp macro="">
      <xdr:nvCxnSpPr>
        <xdr:cNvPr id="868" name="直線コネクタ 867">
          <a:extLst>
            <a:ext uri="{FF2B5EF4-FFF2-40B4-BE49-F238E27FC236}">
              <a16:creationId xmlns:a16="http://schemas.microsoft.com/office/drawing/2014/main" id="{9A117C6D-D0A5-4158-AA79-835C2E7469EF}"/>
            </a:ext>
          </a:extLst>
        </xdr:cNvPr>
        <xdr:cNvCxnSpPr/>
      </xdr:nvCxnSpPr>
      <xdr:spPr>
        <a:xfrm>
          <a:off x="14287500" y="1681897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126654</xdr:rowOff>
    </xdr:from>
    <xdr:ext cx="405111" cy="259045"/>
    <xdr:sp macro="" textlink="">
      <xdr:nvSpPr>
        <xdr:cNvPr id="869" name="【庁舎】&#10;有形固定資産減価償却率平均値テキスト">
          <a:extLst>
            <a:ext uri="{FF2B5EF4-FFF2-40B4-BE49-F238E27FC236}">
              <a16:creationId xmlns:a16="http://schemas.microsoft.com/office/drawing/2014/main" id="{4969E913-FE44-49FC-8728-714F26D666C2}"/>
            </a:ext>
          </a:extLst>
        </xdr:cNvPr>
        <xdr:cNvSpPr txBox="1"/>
      </xdr:nvSpPr>
      <xdr:spPr>
        <a:xfrm>
          <a:off x="14414500" y="1739357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103777</xdr:rowOff>
    </xdr:from>
    <xdr:to>
      <xdr:col>85</xdr:col>
      <xdr:colOff>177800</xdr:colOff>
      <xdr:row>105</xdr:row>
      <xdr:rowOff>33927</xdr:rowOff>
    </xdr:to>
    <xdr:sp macro="" textlink="">
      <xdr:nvSpPr>
        <xdr:cNvPr id="870" name="フローチャート: 判断 869">
          <a:extLst>
            <a:ext uri="{FF2B5EF4-FFF2-40B4-BE49-F238E27FC236}">
              <a16:creationId xmlns:a16="http://schemas.microsoft.com/office/drawing/2014/main" id="{D69B1D7D-B9AA-4584-9573-BF1EBB9482D6}"/>
            </a:ext>
          </a:extLst>
        </xdr:cNvPr>
        <xdr:cNvSpPr/>
      </xdr:nvSpPr>
      <xdr:spPr>
        <a:xfrm>
          <a:off x="14325600" y="17538337"/>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108676</xdr:rowOff>
    </xdr:from>
    <xdr:to>
      <xdr:col>81</xdr:col>
      <xdr:colOff>101600</xdr:colOff>
      <xdr:row>105</xdr:row>
      <xdr:rowOff>38826</xdr:rowOff>
    </xdr:to>
    <xdr:sp macro="" textlink="">
      <xdr:nvSpPr>
        <xdr:cNvPr id="871" name="フローチャート: 判断 870">
          <a:extLst>
            <a:ext uri="{FF2B5EF4-FFF2-40B4-BE49-F238E27FC236}">
              <a16:creationId xmlns:a16="http://schemas.microsoft.com/office/drawing/2014/main" id="{054E41AD-9A88-4445-A672-B76422ED2BDB}"/>
            </a:ext>
          </a:extLst>
        </xdr:cNvPr>
        <xdr:cNvSpPr/>
      </xdr:nvSpPr>
      <xdr:spPr>
        <a:xfrm>
          <a:off x="13578840" y="1754323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79284</xdr:rowOff>
    </xdr:from>
    <xdr:to>
      <xdr:col>76</xdr:col>
      <xdr:colOff>165100</xdr:colOff>
      <xdr:row>105</xdr:row>
      <xdr:rowOff>9434</xdr:rowOff>
    </xdr:to>
    <xdr:sp macro="" textlink="">
      <xdr:nvSpPr>
        <xdr:cNvPr id="872" name="フローチャート: 判断 871">
          <a:extLst>
            <a:ext uri="{FF2B5EF4-FFF2-40B4-BE49-F238E27FC236}">
              <a16:creationId xmlns:a16="http://schemas.microsoft.com/office/drawing/2014/main" id="{7862F16D-D47D-4AD8-B0D7-DE9FB679F93E}"/>
            </a:ext>
          </a:extLst>
        </xdr:cNvPr>
        <xdr:cNvSpPr/>
      </xdr:nvSpPr>
      <xdr:spPr>
        <a:xfrm>
          <a:off x="12804140" y="1751384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53158</xdr:rowOff>
    </xdr:from>
    <xdr:to>
      <xdr:col>72</xdr:col>
      <xdr:colOff>38100</xdr:colOff>
      <xdr:row>104</xdr:row>
      <xdr:rowOff>154758</xdr:rowOff>
    </xdr:to>
    <xdr:sp macro="" textlink="">
      <xdr:nvSpPr>
        <xdr:cNvPr id="873" name="フローチャート: 判断 872">
          <a:extLst>
            <a:ext uri="{FF2B5EF4-FFF2-40B4-BE49-F238E27FC236}">
              <a16:creationId xmlns:a16="http://schemas.microsoft.com/office/drawing/2014/main" id="{6A2E1E48-7BE9-4D3D-B0BB-008DD1E7FD27}"/>
            </a:ext>
          </a:extLst>
        </xdr:cNvPr>
        <xdr:cNvSpPr/>
      </xdr:nvSpPr>
      <xdr:spPr>
        <a:xfrm>
          <a:off x="12029440" y="1748771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28666</xdr:rowOff>
    </xdr:from>
    <xdr:to>
      <xdr:col>67</xdr:col>
      <xdr:colOff>101600</xdr:colOff>
      <xdr:row>104</xdr:row>
      <xdr:rowOff>130266</xdr:rowOff>
    </xdr:to>
    <xdr:sp macro="" textlink="">
      <xdr:nvSpPr>
        <xdr:cNvPr id="874" name="フローチャート: 判断 873">
          <a:extLst>
            <a:ext uri="{FF2B5EF4-FFF2-40B4-BE49-F238E27FC236}">
              <a16:creationId xmlns:a16="http://schemas.microsoft.com/office/drawing/2014/main" id="{17C291D7-0D1D-46A2-8AFA-38D7E74351CB}"/>
            </a:ext>
          </a:extLst>
        </xdr:cNvPr>
        <xdr:cNvSpPr/>
      </xdr:nvSpPr>
      <xdr:spPr>
        <a:xfrm>
          <a:off x="11231880" y="17463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5" name="テキスト ボックス 874">
          <a:extLst>
            <a:ext uri="{FF2B5EF4-FFF2-40B4-BE49-F238E27FC236}">
              <a16:creationId xmlns:a16="http://schemas.microsoft.com/office/drawing/2014/main" id="{751427AF-D865-4BCA-9DAB-F9F62D55D057}"/>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6" name="テキスト ボックス 875">
          <a:extLst>
            <a:ext uri="{FF2B5EF4-FFF2-40B4-BE49-F238E27FC236}">
              <a16:creationId xmlns:a16="http://schemas.microsoft.com/office/drawing/2014/main" id="{DF8BB356-D0A4-4C8F-B332-BA5A5C7FC6A9}"/>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7" name="テキスト ボックス 876">
          <a:extLst>
            <a:ext uri="{FF2B5EF4-FFF2-40B4-BE49-F238E27FC236}">
              <a16:creationId xmlns:a16="http://schemas.microsoft.com/office/drawing/2014/main" id="{59015885-285E-46D7-91E3-AC59FE3A674B}"/>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78" name="テキスト ボックス 877">
          <a:extLst>
            <a:ext uri="{FF2B5EF4-FFF2-40B4-BE49-F238E27FC236}">
              <a16:creationId xmlns:a16="http://schemas.microsoft.com/office/drawing/2014/main" id="{725C2C67-89CD-46ED-B558-BFEBD43B8A91}"/>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79" name="テキスト ボックス 878">
          <a:extLst>
            <a:ext uri="{FF2B5EF4-FFF2-40B4-BE49-F238E27FC236}">
              <a16:creationId xmlns:a16="http://schemas.microsoft.com/office/drawing/2014/main" id="{9717C530-A1BC-409D-8BCD-9D10E078809E}"/>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125005</xdr:rowOff>
    </xdr:from>
    <xdr:to>
      <xdr:col>85</xdr:col>
      <xdr:colOff>177800</xdr:colOff>
      <xdr:row>108</xdr:row>
      <xdr:rowOff>55155</xdr:rowOff>
    </xdr:to>
    <xdr:sp macro="" textlink="">
      <xdr:nvSpPr>
        <xdr:cNvPr id="880" name="楕円 879">
          <a:extLst>
            <a:ext uri="{FF2B5EF4-FFF2-40B4-BE49-F238E27FC236}">
              <a16:creationId xmlns:a16="http://schemas.microsoft.com/office/drawing/2014/main" id="{7EC1D883-B3A4-4C99-8A4E-B30721740029}"/>
            </a:ext>
          </a:extLst>
        </xdr:cNvPr>
        <xdr:cNvSpPr/>
      </xdr:nvSpPr>
      <xdr:spPr>
        <a:xfrm>
          <a:off x="14325600" y="18062485"/>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103432</xdr:rowOff>
    </xdr:from>
    <xdr:ext cx="405111" cy="259045"/>
    <xdr:sp macro="" textlink="">
      <xdr:nvSpPr>
        <xdr:cNvPr id="881" name="【庁舎】&#10;有形固定資産減価償却率該当値テキスト">
          <a:extLst>
            <a:ext uri="{FF2B5EF4-FFF2-40B4-BE49-F238E27FC236}">
              <a16:creationId xmlns:a16="http://schemas.microsoft.com/office/drawing/2014/main" id="{878E7340-0AF3-406A-95C0-F981AB40993B}"/>
            </a:ext>
          </a:extLst>
        </xdr:cNvPr>
        <xdr:cNvSpPr txBox="1"/>
      </xdr:nvSpPr>
      <xdr:spPr>
        <a:xfrm>
          <a:off x="14414500" y="18040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107</xdr:row>
      <xdr:rowOff>107043</xdr:rowOff>
    </xdr:from>
    <xdr:to>
      <xdr:col>81</xdr:col>
      <xdr:colOff>101600</xdr:colOff>
      <xdr:row>108</xdr:row>
      <xdr:rowOff>37193</xdr:rowOff>
    </xdr:to>
    <xdr:sp macro="" textlink="">
      <xdr:nvSpPr>
        <xdr:cNvPr id="882" name="楕円 881">
          <a:extLst>
            <a:ext uri="{FF2B5EF4-FFF2-40B4-BE49-F238E27FC236}">
              <a16:creationId xmlns:a16="http://schemas.microsoft.com/office/drawing/2014/main" id="{59149032-A13A-4DE3-89A1-13F4BD8E7F2D}"/>
            </a:ext>
          </a:extLst>
        </xdr:cNvPr>
        <xdr:cNvSpPr/>
      </xdr:nvSpPr>
      <xdr:spPr>
        <a:xfrm>
          <a:off x="13578840" y="1804452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157843</xdr:rowOff>
    </xdr:from>
    <xdr:to>
      <xdr:col>85</xdr:col>
      <xdr:colOff>127000</xdr:colOff>
      <xdr:row>108</xdr:row>
      <xdr:rowOff>4355</xdr:rowOff>
    </xdr:to>
    <xdr:cxnSp macro="">
      <xdr:nvCxnSpPr>
        <xdr:cNvPr id="883" name="直線コネクタ 882">
          <a:extLst>
            <a:ext uri="{FF2B5EF4-FFF2-40B4-BE49-F238E27FC236}">
              <a16:creationId xmlns:a16="http://schemas.microsoft.com/office/drawing/2014/main" id="{C49231A5-F308-4E31-AB4D-19FF4E2D4FE7}"/>
            </a:ext>
          </a:extLst>
        </xdr:cNvPr>
        <xdr:cNvCxnSpPr/>
      </xdr:nvCxnSpPr>
      <xdr:spPr>
        <a:xfrm>
          <a:off x="13629640" y="18095323"/>
          <a:ext cx="746760" cy="14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107</xdr:row>
      <xdr:rowOff>62956</xdr:rowOff>
    </xdr:from>
    <xdr:to>
      <xdr:col>76</xdr:col>
      <xdr:colOff>165100</xdr:colOff>
      <xdr:row>107</xdr:row>
      <xdr:rowOff>164556</xdr:rowOff>
    </xdr:to>
    <xdr:sp macro="" textlink="">
      <xdr:nvSpPr>
        <xdr:cNvPr id="884" name="楕円 883">
          <a:extLst>
            <a:ext uri="{FF2B5EF4-FFF2-40B4-BE49-F238E27FC236}">
              <a16:creationId xmlns:a16="http://schemas.microsoft.com/office/drawing/2014/main" id="{F72A5811-66F8-44B3-AD97-C638E97C062B}"/>
            </a:ext>
          </a:extLst>
        </xdr:cNvPr>
        <xdr:cNvSpPr/>
      </xdr:nvSpPr>
      <xdr:spPr>
        <a:xfrm>
          <a:off x="12804140" y="18000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113756</xdr:rowOff>
    </xdr:from>
    <xdr:to>
      <xdr:col>81</xdr:col>
      <xdr:colOff>50800</xdr:colOff>
      <xdr:row>107</xdr:row>
      <xdr:rowOff>157843</xdr:rowOff>
    </xdr:to>
    <xdr:cxnSp macro="">
      <xdr:nvCxnSpPr>
        <xdr:cNvPr id="885" name="直線コネクタ 884">
          <a:extLst>
            <a:ext uri="{FF2B5EF4-FFF2-40B4-BE49-F238E27FC236}">
              <a16:creationId xmlns:a16="http://schemas.microsoft.com/office/drawing/2014/main" id="{AFC0557C-1512-49FF-A9F0-3FF201F48142}"/>
            </a:ext>
          </a:extLst>
        </xdr:cNvPr>
        <xdr:cNvCxnSpPr/>
      </xdr:nvCxnSpPr>
      <xdr:spPr>
        <a:xfrm>
          <a:off x="12854940" y="18051236"/>
          <a:ext cx="7747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107</xdr:row>
      <xdr:rowOff>10705</xdr:rowOff>
    </xdr:from>
    <xdr:to>
      <xdr:col>72</xdr:col>
      <xdr:colOff>38100</xdr:colOff>
      <xdr:row>107</xdr:row>
      <xdr:rowOff>112305</xdr:rowOff>
    </xdr:to>
    <xdr:sp macro="" textlink="">
      <xdr:nvSpPr>
        <xdr:cNvPr id="886" name="楕円 885">
          <a:extLst>
            <a:ext uri="{FF2B5EF4-FFF2-40B4-BE49-F238E27FC236}">
              <a16:creationId xmlns:a16="http://schemas.microsoft.com/office/drawing/2014/main" id="{701B0380-E5BD-4225-AA0D-E493DFB9436C}"/>
            </a:ext>
          </a:extLst>
        </xdr:cNvPr>
        <xdr:cNvSpPr/>
      </xdr:nvSpPr>
      <xdr:spPr>
        <a:xfrm>
          <a:off x="12029440" y="1794818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107</xdr:row>
      <xdr:rowOff>61505</xdr:rowOff>
    </xdr:from>
    <xdr:to>
      <xdr:col>76</xdr:col>
      <xdr:colOff>114300</xdr:colOff>
      <xdr:row>107</xdr:row>
      <xdr:rowOff>113756</xdr:rowOff>
    </xdr:to>
    <xdr:cxnSp macro="">
      <xdr:nvCxnSpPr>
        <xdr:cNvPr id="887" name="直線コネクタ 886">
          <a:extLst>
            <a:ext uri="{FF2B5EF4-FFF2-40B4-BE49-F238E27FC236}">
              <a16:creationId xmlns:a16="http://schemas.microsoft.com/office/drawing/2014/main" id="{171E47F2-D700-4CE1-98BA-96F40B9881E1}"/>
            </a:ext>
          </a:extLst>
        </xdr:cNvPr>
        <xdr:cNvCxnSpPr/>
      </xdr:nvCxnSpPr>
      <xdr:spPr>
        <a:xfrm>
          <a:off x="12072620" y="17998985"/>
          <a:ext cx="782320" cy="52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134801</xdr:rowOff>
    </xdr:from>
    <xdr:to>
      <xdr:col>67</xdr:col>
      <xdr:colOff>101600</xdr:colOff>
      <xdr:row>107</xdr:row>
      <xdr:rowOff>64951</xdr:rowOff>
    </xdr:to>
    <xdr:sp macro="" textlink="">
      <xdr:nvSpPr>
        <xdr:cNvPr id="888" name="楕円 887">
          <a:extLst>
            <a:ext uri="{FF2B5EF4-FFF2-40B4-BE49-F238E27FC236}">
              <a16:creationId xmlns:a16="http://schemas.microsoft.com/office/drawing/2014/main" id="{5E5852B0-99C9-4318-B904-5F6CFDE2F44A}"/>
            </a:ext>
          </a:extLst>
        </xdr:cNvPr>
        <xdr:cNvSpPr/>
      </xdr:nvSpPr>
      <xdr:spPr>
        <a:xfrm>
          <a:off x="11231880" y="1790464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107</xdr:row>
      <xdr:rowOff>14151</xdr:rowOff>
    </xdr:from>
    <xdr:to>
      <xdr:col>71</xdr:col>
      <xdr:colOff>177800</xdr:colOff>
      <xdr:row>107</xdr:row>
      <xdr:rowOff>61505</xdr:rowOff>
    </xdr:to>
    <xdr:cxnSp macro="">
      <xdr:nvCxnSpPr>
        <xdr:cNvPr id="889" name="直線コネクタ 888">
          <a:extLst>
            <a:ext uri="{FF2B5EF4-FFF2-40B4-BE49-F238E27FC236}">
              <a16:creationId xmlns:a16="http://schemas.microsoft.com/office/drawing/2014/main" id="{7D917F1A-AE75-4C1D-A287-41085480117A}"/>
            </a:ext>
          </a:extLst>
        </xdr:cNvPr>
        <xdr:cNvCxnSpPr/>
      </xdr:nvCxnSpPr>
      <xdr:spPr>
        <a:xfrm>
          <a:off x="11282680" y="17951631"/>
          <a:ext cx="789940" cy="473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55353</xdr:rowOff>
    </xdr:from>
    <xdr:ext cx="405111" cy="259045"/>
    <xdr:sp macro="" textlink="">
      <xdr:nvSpPr>
        <xdr:cNvPr id="890" name="n_1aveValue【庁舎】&#10;有形固定資産減価償却率">
          <a:extLst>
            <a:ext uri="{FF2B5EF4-FFF2-40B4-BE49-F238E27FC236}">
              <a16:creationId xmlns:a16="http://schemas.microsoft.com/office/drawing/2014/main" id="{A61F4704-7E13-4B0F-AC69-EA1BC9E20B4A}"/>
            </a:ext>
          </a:extLst>
        </xdr:cNvPr>
        <xdr:cNvSpPr txBox="1"/>
      </xdr:nvSpPr>
      <xdr:spPr>
        <a:xfrm>
          <a:off x="13437244" y="173222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25961</xdr:rowOff>
    </xdr:from>
    <xdr:ext cx="405111" cy="259045"/>
    <xdr:sp macro="" textlink="">
      <xdr:nvSpPr>
        <xdr:cNvPr id="891" name="n_2aveValue【庁舎】&#10;有形固定資産減価償却率">
          <a:extLst>
            <a:ext uri="{FF2B5EF4-FFF2-40B4-BE49-F238E27FC236}">
              <a16:creationId xmlns:a16="http://schemas.microsoft.com/office/drawing/2014/main" id="{6C16CEB2-2D21-441A-985C-3CE1310D8A9E}"/>
            </a:ext>
          </a:extLst>
        </xdr:cNvPr>
        <xdr:cNvSpPr txBox="1"/>
      </xdr:nvSpPr>
      <xdr:spPr>
        <a:xfrm>
          <a:off x="12675244" y="172928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171285</xdr:rowOff>
    </xdr:from>
    <xdr:ext cx="405111" cy="259045"/>
    <xdr:sp macro="" textlink="">
      <xdr:nvSpPr>
        <xdr:cNvPr id="892" name="n_3aveValue【庁舎】&#10;有形固定資産減価償却率">
          <a:extLst>
            <a:ext uri="{FF2B5EF4-FFF2-40B4-BE49-F238E27FC236}">
              <a16:creationId xmlns:a16="http://schemas.microsoft.com/office/drawing/2014/main" id="{92E7FEA4-61FC-47AE-86B0-C7F6BE88CE03}"/>
            </a:ext>
          </a:extLst>
        </xdr:cNvPr>
        <xdr:cNvSpPr txBox="1"/>
      </xdr:nvSpPr>
      <xdr:spPr>
        <a:xfrm>
          <a:off x="11900544" y="172705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146793</xdr:rowOff>
    </xdr:from>
    <xdr:ext cx="405111" cy="259045"/>
    <xdr:sp macro="" textlink="">
      <xdr:nvSpPr>
        <xdr:cNvPr id="893" name="n_4aveValue【庁舎】&#10;有形固定資産減価償却率">
          <a:extLst>
            <a:ext uri="{FF2B5EF4-FFF2-40B4-BE49-F238E27FC236}">
              <a16:creationId xmlns:a16="http://schemas.microsoft.com/office/drawing/2014/main" id="{3D929150-93C8-422B-9218-77252B15F5AF}"/>
            </a:ext>
          </a:extLst>
        </xdr:cNvPr>
        <xdr:cNvSpPr txBox="1"/>
      </xdr:nvSpPr>
      <xdr:spPr>
        <a:xfrm>
          <a:off x="11102984" y="172460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108</xdr:row>
      <xdr:rowOff>28320</xdr:rowOff>
    </xdr:from>
    <xdr:ext cx="405111" cy="259045"/>
    <xdr:sp macro="" textlink="">
      <xdr:nvSpPr>
        <xdr:cNvPr id="894" name="n_1mainValue【庁舎】&#10;有形固定資産減価償却率">
          <a:extLst>
            <a:ext uri="{FF2B5EF4-FFF2-40B4-BE49-F238E27FC236}">
              <a16:creationId xmlns:a16="http://schemas.microsoft.com/office/drawing/2014/main" id="{99BB8E65-FE68-49E3-A123-56361CFB176E}"/>
            </a:ext>
          </a:extLst>
        </xdr:cNvPr>
        <xdr:cNvSpPr txBox="1"/>
      </xdr:nvSpPr>
      <xdr:spPr>
        <a:xfrm>
          <a:off x="13437244" y="181334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155683</xdr:rowOff>
    </xdr:from>
    <xdr:ext cx="405111" cy="259045"/>
    <xdr:sp macro="" textlink="">
      <xdr:nvSpPr>
        <xdr:cNvPr id="895" name="n_2mainValue【庁舎】&#10;有形固定資産減価償却率">
          <a:extLst>
            <a:ext uri="{FF2B5EF4-FFF2-40B4-BE49-F238E27FC236}">
              <a16:creationId xmlns:a16="http://schemas.microsoft.com/office/drawing/2014/main" id="{3727AA70-0815-4753-81E5-2867D67A9182}"/>
            </a:ext>
          </a:extLst>
        </xdr:cNvPr>
        <xdr:cNvSpPr txBox="1"/>
      </xdr:nvSpPr>
      <xdr:spPr>
        <a:xfrm>
          <a:off x="12675244" y="180931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103432</xdr:rowOff>
    </xdr:from>
    <xdr:ext cx="405111" cy="259045"/>
    <xdr:sp macro="" textlink="">
      <xdr:nvSpPr>
        <xdr:cNvPr id="896" name="n_3mainValue【庁舎】&#10;有形固定資産減価償却率">
          <a:extLst>
            <a:ext uri="{FF2B5EF4-FFF2-40B4-BE49-F238E27FC236}">
              <a16:creationId xmlns:a16="http://schemas.microsoft.com/office/drawing/2014/main" id="{1BABED03-8EA6-4CEF-8A75-69E130A04803}"/>
            </a:ext>
          </a:extLst>
        </xdr:cNvPr>
        <xdr:cNvSpPr txBox="1"/>
      </xdr:nvSpPr>
      <xdr:spPr>
        <a:xfrm>
          <a:off x="11900544" y="18040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56078</xdr:rowOff>
    </xdr:from>
    <xdr:ext cx="405111" cy="259045"/>
    <xdr:sp macro="" textlink="">
      <xdr:nvSpPr>
        <xdr:cNvPr id="897" name="n_4mainValue【庁舎】&#10;有形固定資産減価償却率">
          <a:extLst>
            <a:ext uri="{FF2B5EF4-FFF2-40B4-BE49-F238E27FC236}">
              <a16:creationId xmlns:a16="http://schemas.microsoft.com/office/drawing/2014/main" id="{D2A3751B-D3D5-45BF-B107-5BDE9BFD0919}"/>
            </a:ext>
          </a:extLst>
        </xdr:cNvPr>
        <xdr:cNvSpPr txBox="1"/>
      </xdr:nvSpPr>
      <xdr:spPr>
        <a:xfrm>
          <a:off x="11102984" y="179935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98" name="正方形/長方形 897">
          <a:extLst>
            <a:ext uri="{FF2B5EF4-FFF2-40B4-BE49-F238E27FC236}">
              <a16:creationId xmlns:a16="http://schemas.microsoft.com/office/drawing/2014/main" id="{8396907A-6144-4208-BE7C-F13551E3D516}"/>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99" name="正方形/長方形 898">
          <a:extLst>
            <a:ext uri="{FF2B5EF4-FFF2-40B4-BE49-F238E27FC236}">
              <a16:creationId xmlns:a16="http://schemas.microsoft.com/office/drawing/2014/main" id="{0B56C6AB-8100-42C4-90D0-11000320CE1B}"/>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900" name="正方形/長方形 899">
          <a:extLst>
            <a:ext uri="{FF2B5EF4-FFF2-40B4-BE49-F238E27FC236}">
              <a16:creationId xmlns:a16="http://schemas.microsoft.com/office/drawing/2014/main" id="{8331D33F-4363-449B-94F6-83E0389DFB24}"/>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1" name="正方形/長方形 900">
          <a:extLst>
            <a:ext uri="{FF2B5EF4-FFF2-40B4-BE49-F238E27FC236}">
              <a16:creationId xmlns:a16="http://schemas.microsoft.com/office/drawing/2014/main" id="{F38DD80F-C3CE-466C-9B4A-5D544295E166}"/>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2" name="正方形/長方形 901">
          <a:extLst>
            <a:ext uri="{FF2B5EF4-FFF2-40B4-BE49-F238E27FC236}">
              <a16:creationId xmlns:a16="http://schemas.microsoft.com/office/drawing/2014/main" id="{578C44EF-A74F-4E08-90D4-51F796FC7C0B}"/>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3" name="正方形/長方形 902">
          <a:extLst>
            <a:ext uri="{FF2B5EF4-FFF2-40B4-BE49-F238E27FC236}">
              <a16:creationId xmlns:a16="http://schemas.microsoft.com/office/drawing/2014/main" id="{B4CDD268-BB02-4AE7-861D-EC56EAE7045F}"/>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4" name="正方形/長方形 903">
          <a:extLst>
            <a:ext uri="{FF2B5EF4-FFF2-40B4-BE49-F238E27FC236}">
              <a16:creationId xmlns:a16="http://schemas.microsoft.com/office/drawing/2014/main" id="{216BFE6C-A246-4A80-9CDC-BC6574DDB44C}"/>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5" name="正方形/長方形 904">
          <a:extLst>
            <a:ext uri="{FF2B5EF4-FFF2-40B4-BE49-F238E27FC236}">
              <a16:creationId xmlns:a16="http://schemas.microsoft.com/office/drawing/2014/main" id="{4D8ADC87-1075-47A8-AE33-14CD847FE72D}"/>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6" name="テキスト ボックス 905">
          <a:extLst>
            <a:ext uri="{FF2B5EF4-FFF2-40B4-BE49-F238E27FC236}">
              <a16:creationId xmlns:a16="http://schemas.microsoft.com/office/drawing/2014/main" id="{227D34F5-C20F-4E0A-8EAA-ADDED35321A9}"/>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7" name="直線コネクタ 906">
          <a:extLst>
            <a:ext uri="{FF2B5EF4-FFF2-40B4-BE49-F238E27FC236}">
              <a16:creationId xmlns:a16="http://schemas.microsoft.com/office/drawing/2014/main" id="{F5FCDD4D-D44C-4390-BC2B-0C91231660AB}"/>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908" name="直線コネクタ 907">
          <a:extLst>
            <a:ext uri="{FF2B5EF4-FFF2-40B4-BE49-F238E27FC236}">
              <a16:creationId xmlns:a16="http://schemas.microsoft.com/office/drawing/2014/main" id="{46216187-0BAF-4507-8A6C-95B491ED4DAD}"/>
            </a:ext>
          </a:extLst>
        </xdr:cNvPr>
        <xdr:cNvCxnSpPr/>
      </xdr:nvCxnSpPr>
      <xdr:spPr>
        <a:xfrm>
          <a:off x="16093440" y="181813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909" name="テキスト ボックス 908">
          <a:extLst>
            <a:ext uri="{FF2B5EF4-FFF2-40B4-BE49-F238E27FC236}">
              <a16:creationId xmlns:a16="http://schemas.microsoft.com/office/drawing/2014/main" id="{E9BB8676-71EF-49E4-BD67-D33DCEDF29B5}"/>
            </a:ext>
          </a:extLst>
        </xdr:cNvPr>
        <xdr:cNvSpPr txBox="1"/>
      </xdr:nvSpPr>
      <xdr:spPr>
        <a:xfrm>
          <a:off x="15694841" y="180429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910" name="直線コネクタ 909">
          <a:extLst>
            <a:ext uri="{FF2B5EF4-FFF2-40B4-BE49-F238E27FC236}">
              <a16:creationId xmlns:a16="http://schemas.microsoft.com/office/drawing/2014/main" id="{B88BB6F3-AD74-496F-A93C-B1CFE30F5173}"/>
            </a:ext>
          </a:extLst>
        </xdr:cNvPr>
        <xdr:cNvCxnSpPr/>
      </xdr:nvCxnSpPr>
      <xdr:spPr>
        <a:xfrm>
          <a:off x="16093440" y="177355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911" name="テキスト ボックス 910">
          <a:extLst>
            <a:ext uri="{FF2B5EF4-FFF2-40B4-BE49-F238E27FC236}">
              <a16:creationId xmlns:a16="http://schemas.microsoft.com/office/drawing/2014/main" id="{DF9BB385-3DD5-4979-BD7C-E41351D2BB1A}"/>
            </a:ext>
          </a:extLst>
        </xdr:cNvPr>
        <xdr:cNvSpPr txBox="1"/>
      </xdr:nvSpPr>
      <xdr:spPr>
        <a:xfrm>
          <a:off x="15694841" y="175971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912" name="直線コネクタ 911">
          <a:extLst>
            <a:ext uri="{FF2B5EF4-FFF2-40B4-BE49-F238E27FC236}">
              <a16:creationId xmlns:a16="http://schemas.microsoft.com/office/drawing/2014/main" id="{28C6DA6F-6494-4023-9609-4DD5F955170F}"/>
            </a:ext>
          </a:extLst>
        </xdr:cNvPr>
        <xdr:cNvCxnSpPr/>
      </xdr:nvCxnSpPr>
      <xdr:spPr>
        <a:xfrm>
          <a:off x="16093440" y="172859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913" name="テキスト ボックス 912">
          <a:extLst>
            <a:ext uri="{FF2B5EF4-FFF2-40B4-BE49-F238E27FC236}">
              <a16:creationId xmlns:a16="http://schemas.microsoft.com/office/drawing/2014/main" id="{33B7FA30-3DAC-453A-B2E8-003A5B8B22D8}"/>
            </a:ext>
          </a:extLst>
        </xdr:cNvPr>
        <xdr:cNvSpPr txBox="1"/>
      </xdr:nvSpPr>
      <xdr:spPr>
        <a:xfrm>
          <a:off x="15694841" y="171475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914" name="直線コネクタ 913">
          <a:extLst>
            <a:ext uri="{FF2B5EF4-FFF2-40B4-BE49-F238E27FC236}">
              <a16:creationId xmlns:a16="http://schemas.microsoft.com/office/drawing/2014/main" id="{2380C5CB-25D8-4244-BE64-147944537252}"/>
            </a:ext>
          </a:extLst>
        </xdr:cNvPr>
        <xdr:cNvCxnSpPr/>
      </xdr:nvCxnSpPr>
      <xdr:spPr>
        <a:xfrm>
          <a:off x="16093440" y="16840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915" name="テキスト ボックス 914">
          <a:extLst>
            <a:ext uri="{FF2B5EF4-FFF2-40B4-BE49-F238E27FC236}">
              <a16:creationId xmlns:a16="http://schemas.microsoft.com/office/drawing/2014/main" id="{5E61696A-C84C-498E-9737-619628FB72D4}"/>
            </a:ext>
          </a:extLst>
        </xdr:cNvPr>
        <xdr:cNvSpPr txBox="1"/>
      </xdr:nvSpPr>
      <xdr:spPr>
        <a:xfrm>
          <a:off x="15694841" y="16701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16" name="直線コネクタ 915">
          <a:extLst>
            <a:ext uri="{FF2B5EF4-FFF2-40B4-BE49-F238E27FC236}">
              <a16:creationId xmlns:a16="http://schemas.microsoft.com/office/drawing/2014/main" id="{D1D61EE6-7A0E-45C0-81CF-3F0916A1826F}"/>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17" name="テキスト ボックス 916">
          <a:extLst>
            <a:ext uri="{FF2B5EF4-FFF2-40B4-BE49-F238E27FC236}">
              <a16:creationId xmlns:a16="http://schemas.microsoft.com/office/drawing/2014/main" id="{C122727D-0301-4754-B848-0694DCCD1485}"/>
            </a:ext>
          </a:extLst>
        </xdr:cNvPr>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8" name="【庁舎】&#10;一人当たり面積グラフ枠">
          <a:extLst>
            <a:ext uri="{FF2B5EF4-FFF2-40B4-BE49-F238E27FC236}">
              <a16:creationId xmlns:a16="http://schemas.microsoft.com/office/drawing/2014/main" id="{37638555-9578-4ED3-830B-E4F5FE7444DC}"/>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142494</xdr:rowOff>
    </xdr:from>
    <xdr:to>
      <xdr:col>116</xdr:col>
      <xdr:colOff>62864</xdr:colOff>
      <xdr:row>108</xdr:row>
      <xdr:rowOff>71628</xdr:rowOff>
    </xdr:to>
    <xdr:cxnSp macro="">
      <xdr:nvCxnSpPr>
        <xdr:cNvPr id="919" name="直線コネクタ 918">
          <a:extLst>
            <a:ext uri="{FF2B5EF4-FFF2-40B4-BE49-F238E27FC236}">
              <a16:creationId xmlns:a16="http://schemas.microsoft.com/office/drawing/2014/main" id="{E83BA223-FE3E-4C90-B773-150D9FA53576}"/>
            </a:ext>
          </a:extLst>
        </xdr:cNvPr>
        <xdr:cNvCxnSpPr/>
      </xdr:nvCxnSpPr>
      <xdr:spPr>
        <a:xfrm flipV="1">
          <a:off x="19509104" y="16738854"/>
          <a:ext cx="0" cy="14378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75455</xdr:rowOff>
    </xdr:from>
    <xdr:ext cx="469744" cy="259045"/>
    <xdr:sp macro="" textlink="">
      <xdr:nvSpPr>
        <xdr:cNvPr id="920" name="【庁舎】&#10;一人当たり面積最小値テキスト">
          <a:extLst>
            <a:ext uri="{FF2B5EF4-FFF2-40B4-BE49-F238E27FC236}">
              <a16:creationId xmlns:a16="http://schemas.microsoft.com/office/drawing/2014/main" id="{FAA2F0C1-94ED-4B41-B751-A653262DA06B}"/>
            </a:ext>
          </a:extLst>
        </xdr:cNvPr>
        <xdr:cNvSpPr txBox="1"/>
      </xdr:nvSpPr>
      <xdr:spPr>
        <a:xfrm>
          <a:off x="19547840" y="181805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71628</xdr:rowOff>
    </xdr:from>
    <xdr:to>
      <xdr:col>116</xdr:col>
      <xdr:colOff>152400</xdr:colOff>
      <xdr:row>108</xdr:row>
      <xdr:rowOff>71628</xdr:rowOff>
    </xdr:to>
    <xdr:cxnSp macro="">
      <xdr:nvCxnSpPr>
        <xdr:cNvPr id="921" name="直線コネクタ 920">
          <a:extLst>
            <a:ext uri="{FF2B5EF4-FFF2-40B4-BE49-F238E27FC236}">
              <a16:creationId xmlns:a16="http://schemas.microsoft.com/office/drawing/2014/main" id="{B5512A9E-9939-4301-81BC-3D1B0A314790}"/>
            </a:ext>
          </a:extLst>
        </xdr:cNvPr>
        <xdr:cNvCxnSpPr/>
      </xdr:nvCxnSpPr>
      <xdr:spPr>
        <a:xfrm>
          <a:off x="19443700" y="1817674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89171</xdr:rowOff>
    </xdr:from>
    <xdr:ext cx="469744" cy="259045"/>
    <xdr:sp macro="" textlink="">
      <xdr:nvSpPr>
        <xdr:cNvPr id="922" name="【庁舎】&#10;一人当たり面積最大値テキスト">
          <a:extLst>
            <a:ext uri="{FF2B5EF4-FFF2-40B4-BE49-F238E27FC236}">
              <a16:creationId xmlns:a16="http://schemas.microsoft.com/office/drawing/2014/main" id="{4EE315AF-B0C2-4C5C-8E4E-4F079FD3F42D}"/>
            </a:ext>
          </a:extLst>
        </xdr:cNvPr>
        <xdr:cNvSpPr txBox="1"/>
      </xdr:nvSpPr>
      <xdr:spPr>
        <a:xfrm>
          <a:off x="19547840" y="16517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142494</xdr:rowOff>
    </xdr:from>
    <xdr:to>
      <xdr:col>116</xdr:col>
      <xdr:colOff>152400</xdr:colOff>
      <xdr:row>99</xdr:row>
      <xdr:rowOff>142494</xdr:rowOff>
    </xdr:to>
    <xdr:cxnSp macro="">
      <xdr:nvCxnSpPr>
        <xdr:cNvPr id="923" name="直線コネクタ 922">
          <a:extLst>
            <a:ext uri="{FF2B5EF4-FFF2-40B4-BE49-F238E27FC236}">
              <a16:creationId xmlns:a16="http://schemas.microsoft.com/office/drawing/2014/main" id="{12DA56F1-4668-4B45-96E4-4052DF10CD4D}"/>
            </a:ext>
          </a:extLst>
        </xdr:cNvPr>
        <xdr:cNvCxnSpPr/>
      </xdr:nvCxnSpPr>
      <xdr:spPr>
        <a:xfrm>
          <a:off x="19443700" y="1673885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102</xdr:row>
      <xdr:rowOff>160290</xdr:rowOff>
    </xdr:from>
    <xdr:ext cx="469744" cy="259045"/>
    <xdr:sp macro="" textlink="">
      <xdr:nvSpPr>
        <xdr:cNvPr id="924" name="【庁舎】&#10;一人当たり面積平均値テキスト">
          <a:extLst>
            <a:ext uri="{FF2B5EF4-FFF2-40B4-BE49-F238E27FC236}">
              <a16:creationId xmlns:a16="http://schemas.microsoft.com/office/drawing/2014/main" id="{11E094A5-BEAC-4272-BCFE-7AD68D500FDB}"/>
            </a:ext>
          </a:extLst>
        </xdr:cNvPr>
        <xdr:cNvSpPr txBox="1"/>
      </xdr:nvSpPr>
      <xdr:spPr>
        <a:xfrm>
          <a:off x="19547840" y="1725957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103</xdr:row>
      <xdr:rowOff>137413</xdr:rowOff>
    </xdr:from>
    <xdr:to>
      <xdr:col>116</xdr:col>
      <xdr:colOff>114300</xdr:colOff>
      <xdr:row>104</xdr:row>
      <xdr:rowOff>67563</xdr:rowOff>
    </xdr:to>
    <xdr:sp macro="" textlink="">
      <xdr:nvSpPr>
        <xdr:cNvPr id="925" name="フローチャート: 判断 924">
          <a:extLst>
            <a:ext uri="{FF2B5EF4-FFF2-40B4-BE49-F238E27FC236}">
              <a16:creationId xmlns:a16="http://schemas.microsoft.com/office/drawing/2014/main" id="{D7313587-82F5-41D6-9FA8-6209B89C6548}"/>
            </a:ext>
          </a:extLst>
        </xdr:cNvPr>
        <xdr:cNvSpPr/>
      </xdr:nvSpPr>
      <xdr:spPr>
        <a:xfrm>
          <a:off x="19458940" y="1740433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103</xdr:row>
      <xdr:rowOff>141987</xdr:rowOff>
    </xdr:from>
    <xdr:to>
      <xdr:col>112</xdr:col>
      <xdr:colOff>38100</xdr:colOff>
      <xdr:row>104</xdr:row>
      <xdr:rowOff>72137</xdr:rowOff>
    </xdr:to>
    <xdr:sp macro="" textlink="">
      <xdr:nvSpPr>
        <xdr:cNvPr id="926" name="フローチャート: 判断 925">
          <a:extLst>
            <a:ext uri="{FF2B5EF4-FFF2-40B4-BE49-F238E27FC236}">
              <a16:creationId xmlns:a16="http://schemas.microsoft.com/office/drawing/2014/main" id="{D8EBA261-8FB7-4B14-90EA-EFEABF1F7466}"/>
            </a:ext>
          </a:extLst>
        </xdr:cNvPr>
        <xdr:cNvSpPr/>
      </xdr:nvSpPr>
      <xdr:spPr>
        <a:xfrm>
          <a:off x="18735040" y="1740890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103</xdr:row>
      <xdr:rowOff>132842</xdr:rowOff>
    </xdr:from>
    <xdr:to>
      <xdr:col>107</xdr:col>
      <xdr:colOff>101600</xdr:colOff>
      <xdr:row>104</xdr:row>
      <xdr:rowOff>62992</xdr:rowOff>
    </xdr:to>
    <xdr:sp macro="" textlink="">
      <xdr:nvSpPr>
        <xdr:cNvPr id="927" name="フローチャート: 判断 926">
          <a:extLst>
            <a:ext uri="{FF2B5EF4-FFF2-40B4-BE49-F238E27FC236}">
              <a16:creationId xmlns:a16="http://schemas.microsoft.com/office/drawing/2014/main" id="{B8333821-85E1-4225-94D1-EA458C1B6BD0}"/>
            </a:ext>
          </a:extLst>
        </xdr:cNvPr>
        <xdr:cNvSpPr/>
      </xdr:nvSpPr>
      <xdr:spPr>
        <a:xfrm>
          <a:off x="17937480" y="1739976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103</xdr:row>
      <xdr:rowOff>132842</xdr:rowOff>
    </xdr:from>
    <xdr:to>
      <xdr:col>102</xdr:col>
      <xdr:colOff>165100</xdr:colOff>
      <xdr:row>104</xdr:row>
      <xdr:rowOff>62992</xdr:rowOff>
    </xdr:to>
    <xdr:sp macro="" textlink="">
      <xdr:nvSpPr>
        <xdr:cNvPr id="928" name="フローチャート: 判断 927">
          <a:extLst>
            <a:ext uri="{FF2B5EF4-FFF2-40B4-BE49-F238E27FC236}">
              <a16:creationId xmlns:a16="http://schemas.microsoft.com/office/drawing/2014/main" id="{6453BC52-C931-44EC-9711-DB586625E238}"/>
            </a:ext>
          </a:extLst>
        </xdr:cNvPr>
        <xdr:cNvSpPr/>
      </xdr:nvSpPr>
      <xdr:spPr>
        <a:xfrm>
          <a:off x="17162780" y="1739976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103</xdr:row>
      <xdr:rowOff>155702</xdr:rowOff>
    </xdr:from>
    <xdr:to>
      <xdr:col>98</xdr:col>
      <xdr:colOff>38100</xdr:colOff>
      <xdr:row>104</xdr:row>
      <xdr:rowOff>85852</xdr:rowOff>
    </xdr:to>
    <xdr:sp macro="" textlink="">
      <xdr:nvSpPr>
        <xdr:cNvPr id="929" name="フローチャート: 判断 928">
          <a:extLst>
            <a:ext uri="{FF2B5EF4-FFF2-40B4-BE49-F238E27FC236}">
              <a16:creationId xmlns:a16="http://schemas.microsoft.com/office/drawing/2014/main" id="{025B2C33-49A1-478D-8666-95D93090C771}"/>
            </a:ext>
          </a:extLst>
        </xdr:cNvPr>
        <xdr:cNvSpPr/>
      </xdr:nvSpPr>
      <xdr:spPr>
        <a:xfrm>
          <a:off x="16388080" y="1742262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30" name="テキスト ボックス 929">
          <a:extLst>
            <a:ext uri="{FF2B5EF4-FFF2-40B4-BE49-F238E27FC236}">
              <a16:creationId xmlns:a16="http://schemas.microsoft.com/office/drawing/2014/main" id="{A9762B0D-B5BB-4B05-B00E-2C557FB0A58E}"/>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1" name="テキスト ボックス 930">
          <a:extLst>
            <a:ext uri="{FF2B5EF4-FFF2-40B4-BE49-F238E27FC236}">
              <a16:creationId xmlns:a16="http://schemas.microsoft.com/office/drawing/2014/main" id="{F4978034-D71C-4E0F-92CC-FE76F27AD389}"/>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2" name="テキスト ボックス 931">
          <a:extLst>
            <a:ext uri="{FF2B5EF4-FFF2-40B4-BE49-F238E27FC236}">
              <a16:creationId xmlns:a16="http://schemas.microsoft.com/office/drawing/2014/main" id="{4CB09C0D-D0A7-4507-808A-237BA3DB2A6F}"/>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33" name="テキスト ボックス 932">
          <a:extLst>
            <a:ext uri="{FF2B5EF4-FFF2-40B4-BE49-F238E27FC236}">
              <a16:creationId xmlns:a16="http://schemas.microsoft.com/office/drawing/2014/main" id="{85DAE510-F1A4-4BC9-96DF-C400AAE69698}"/>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4" name="テキスト ボックス 933">
          <a:extLst>
            <a:ext uri="{FF2B5EF4-FFF2-40B4-BE49-F238E27FC236}">
              <a16:creationId xmlns:a16="http://schemas.microsoft.com/office/drawing/2014/main" id="{E1A25AB0-3213-4721-906A-32F890BE48AA}"/>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29972</xdr:rowOff>
    </xdr:from>
    <xdr:to>
      <xdr:col>116</xdr:col>
      <xdr:colOff>114300</xdr:colOff>
      <xdr:row>104</xdr:row>
      <xdr:rowOff>131572</xdr:rowOff>
    </xdr:to>
    <xdr:sp macro="" textlink="">
      <xdr:nvSpPr>
        <xdr:cNvPr id="935" name="楕円 934">
          <a:extLst>
            <a:ext uri="{FF2B5EF4-FFF2-40B4-BE49-F238E27FC236}">
              <a16:creationId xmlns:a16="http://schemas.microsoft.com/office/drawing/2014/main" id="{686EA415-1A09-4E57-9AEE-C470A9A0FCB5}"/>
            </a:ext>
          </a:extLst>
        </xdr:cNvPr>
        <xdr:cNvSpPr/>
      </xdr:nvSpPr>
      <xdr:spPr>
        <a:xfrm>
          <a:off x="19458940" y="17464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8399</xdr:rowOff>
    </xdr:from>
    <xdr:ext cx="469744" cy="259045"/>
    <xdr:sp macro="" textlink="">
      <xdr:nvSpPr>
        <xdr:cNvPr id="936" name="【庁舎】&#10;一人当たり面積該当値テキスト">
          <a:extLst>
            <a:ext uri="{FF2B5EF4-FFF2-40B4-BE49-F238E27FC236}">
              <a16:creationId xmlns:a16="http://schemas.microsoft.com/office/drawing/2014/main" id="{856E75BE-1A8F-418F-8CD2-7D5AC8EE438F}"/>
            </a:ext>
          </a:extLst>
        </xdr:cNvPr>
        <xdr:cNvSpPr txBox="1"/>
      </xdr:nvSpPr>
      <xdr:spPr>
        <a:xfrm>
          <a:off x="19547840" y="174429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104</xdr:row>
      <xdr:rowOff>34544</xdr:rowOff>
    </xdr:from>
    <xdr:to>
      <xdr:col>112</xdr:col>
      <xdr:colOff>38100</xdr:colOff>
      <xdr:row>104</xdr:row>
      <xdr:rowOff>136144</xdr:rowOff>
    </xdr:to>
    <xdr:sp macro="" textlink="">
      <xdr:nvSpPr>
        <xdr:cNvPr id="937" name="楕円 936">
          <a:extLst>
            <a:ext uri="{FF2B5EF4-FFF2-40B4-BE49-F238E27FC236}">
              <a16:creationId xmlns:a16="http://schemas.microsoft.com/office/drawing/2014/main" id="{9901AEBB-0A6B-4CBB-9390-1354BEF345F7}"/>
            </a:ext>
          </a:extLst>
        </xdr:cNvPr>
        <xdr:cNvSpPr/>
      </xdr:nvSpPr>
      <xdr:spPr>
        <a:xfrm>
          <a:off x="18735040" y="1746910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104</xdr:row>
      <xdr:rowOff>80772</xdr:rowOff>
    </xdr:from>
    <xdr:to>
      <xdr:col>116</xdr:col>
      <xdr:colOff>63500</xdr:colOff>
      <xdr:row>104</xdr:row>
      <xdr:rowOff>85344</xdr:rowOff>
    </xdr:to>
    <xdr:cxnSp macro="">
      <xdr:nvCxnSpPr>
        <xdr:cNvPr id="938" name="直線コネクタ 937">
          <a:extLst>
            <a:ext uri="{FF2B5EF4-FFF2-40B4-BE49-F238E27FC236}">
              <a16:creationId xmlns:a16="http://schemas.microsoft.com/office/drawing/2014/main" id="{6A22BD8F-AF86-4F3A-8779-4CBB25B6FAD1}"/>
            </a:ext>
          </a:extLst>
        </xdr:cNvPr>
        <xdr:cNvCxnSpPr/>
      </xdr:nvCxnSpPr>
      <xdr:spPr>
        <a:xfrm flipV="1">
          <a:off x="18778220" y="17515332"/>
          <a:ext cx="73152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104</xdr:row>
      <xdr:rowOff>34544</xdr:rowOff>
    </xdr:from>
    <xdr:to>
      <xdr:col>107</xdr:col>
      <xdr:colOff>101600</xdr:colOff>
      <xdr:row>104</xdr:row>
      <xdr:rowOff>136144</xdr:rowOff>
    </xdr:to>
    <xdr:sp macro="" textlink="">
      <xdr:nvSpPr>
        <xdr:cNvPr id="939" name="楕円 938">
          <a:extLst>
            <a:ext uri="{FF2B5EF4-FFF2-40B4-BE49-F238E27FC236}">
              <a16:creationId xmlns:a16="http://schemas.microsoft.com/office/drawing/2014/main" id="{29F5E9F3-5377-45AC-9AC9-F62E8BD41D27}"/>
            </a:ext>
          </a:extLst>
        </xdr:cNvPr>
        <xdr:cNvSpPr/>
      </xdr:nvSpPr>
      <xdr:spPr>
        <a:xfrm>
          <a:off x="17937480" y="17469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104</xdr:row>
      <xdr:rowOff>85344</xdr:rowOff>
    </xdr:from>
    <xdr:to>
      <xdr:col>111</xdr:col>
      <xdr:colOff>177800</xdr:colOff>
      <xdr:row>104</xdr:row>
      <xdr:rowOff>85344</xdr:rowOff>
    </xdr:to>
    <xdr:cxnSp macro="">
      <xdr:nvCxnSpPr>
        <xdr:cNvPr id="940" name="直線コネクタ 939">
          <a:extLst>
            <a:ext uri="{FF2B5EF4-FFF2-40B4-BE49-F238E27FC236}">
              <a16:creationId xmlns:a16="http://schemas.microsoft.com/office/drawing/2014/main" id="{D2BAB03B-DEA3-4704-B50C-615D40D37203}"/>
            </a:ext>
          </a:extLst>
        </xdr:cNvPr>
        <xdr:cNvCxnSpPr/>
      </xdr:nvCxnSpPr>
      <xdr:spPr>
        <a:xfrm>
          <a:off x="17988280" y="17519904"/>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104</xdr:row>
      <xdr:rowOff>39115</xdr:rowOff>
    </xdr:from>
    <xdr:to>
      <xdr:col>102</xdr:col>
      <xdr:colOff>165100</xdr:colOff>
      <xdr:row>104</xdr:row>
      <xdr:rowOff>140715</xdr:rowOff>
    </xdr:to>
    <xdr:sp macro="" textlink="">
      <xdr:nvSpPr>
        <xdr:cNvPr id="941" name="楕円 940">
          <a:extLst>
            <a:ext uri="{FF2B5EF4-FFF2-40B4-BE49-F238E27FC236}">
              <a16:creationId xmlns:a16="http://schemas.microsoft.com/office/drawing/2014/main" id="{78D8F555-BBED-4819-9DB7-9B52428D40ED}"/>
            </a:ext>
          </a:extLst>
        </xdr:cNvPr>
        <xdr:cNvSpPr/>
      </xdr:nvSpPr>
      <xdr:spPr>
        <a:xfrm>
          <a:off x="17162780" y="17473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104</xdr:row>
      <xdr:rowOff>85344</xdr:rowOff>
    </xdr:from>
    <xdr:to>
      <xdr:col>107</xdr:col>
      <xdr:colOff>50800</xdr:colOff>
      <xdr:row>104</xdr:row>
      <xdr:rowOff>89915</xdr:rowOff>
    </xdr:to>
    <xdr:cxnSp macro="">
      <xdr:nvCxnSpPr>
        <xdr:cNvPr id="942" name="直線コネクタ 941">
          <a:extLst>
            <a:ext uri="{FF2B5EF4-FFF2-40B4-BE49-F238E27FC236}">
              <a16:creationId xmlns:a16="http://schemas.microsoft.com/office/drawing/2014/main" id="{118D3AFB-5E27-4B52-9579-308924AE7D44}"/>
            </a:ext>
          </a:extLst>
        </xdr:cNvPr>
        <xdr:cNvCxnSpPr/>
      </xdr:nvCxnSpPr>
      <xdr:spPr>
        <a:xfrm flipV="1">
          <a:off x="17213580" y="17519904"/>
          <a:ext cx="77470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104</xdr:row>
      <xdr:rowOff>39115</xdr:rowOff>
    </xdr:from>
    <xdr:to>
      <xdr:col>98</xdr:col>
      <xdr:colOff>38100</xdr:colOff>
      <xdr:row>104</xdr:row>
      <xdr:rowOff>140715</xdr:rowOff>
    </xdr:to>
    <xdr:sp macro="" textlink="">
      <xdr:nvSpPr>
        <xdr:cNvPr id="943" name="楕円 942">
          <a:extLst>
            <a:ext uri="{FF2B5EF4-FFF2-40B4-BE49-F238E27FC236}">
              <a16:creationId xmlns:a16="http://schemas.microsoft.com/office/drawing/2014/main" id="{9180AC6F-AFB8-4ED9-BC70-69916EEF12A1}"/>
            </a:ext>
          </a:extLst>
        </xdr:cNvPr>
        <xdr:cNvSpPr/>
      </xdr:nvSpPr>
      <xdr:spPr>
        <a:xfrm>
          <a:off x="16388080" y="1747367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104</xdr:row>
      <xdr:rowOff>89915</xdr:rowOff>
    </xdr:from>
    <xdr:to>
      <xdr:col>102</xdr:col>
      <xdr:colOff>114300</xdr:colOff>
      <xdr:row>104</xdr:row>
      <xdr:rowOff>89915</xdr:rowOff>
    </xdr:to>
    <xdr:cxnSp macro="">
      <xdr:nvCxnSpPr>
        <xdr:cNvPr id="944" name="直線コネクタ 943">
          <a:extLst>
            <a:ext uri="{FF2B5EF4-FFF2-40B4-BE49-F238E27FC236}">
              <a16:creationId xmlns:a16="http://schemas.microsoft.com/office/drawing/2014/main" id="{2DA04EE4-A7EB-434B-84A3-5DECA9F5CB67}"/>
            </a:ext>
          </a:extLst>
        </xdr:cNvPr>
        <xdr:cNvCxnSpPr/>
      </xdr:nvCxnSpPr>
      <xdr:spPr>
        <a:xfrm>
          <a:off x="16431260" y="17524475"/>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102</xdr:row>
      <xdr:rowOff>88664</xdr:rowOff>
    </xdr:from>
    <xdr:ext cx="469744" cy="259045"/>
    <xdr:sp macro="" textlink="">
      <xdr:nvSpPr>
        <xdr:cNvPr id="945" name="n_1aveValue【庁舎】&#10;一人当たり面積">
          <a:extLst>
            <a:ext uri="{FF2B5EF4-FFF2-40B4-BE49-F238E27FC236}">
              <a16:creationId xmlns:a16="http://schemas.microsoft.com/office/drawing/2014/main" id="{D57B437B-A8F0-403B-BF0E-2A82A96A3DD2}"/>
            </a:ext>
          </a:extLst>
        </xdr:cNvPr>
        <xdr:cNvSpPr txBox="1"/>
      </xdr:nvSpPr>
      <xdr:spPr>
        <a:xfrm>
          <a:off x="18561127" y="171879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102</xdr:row>
      <xdr:rowOff>79519</xdr:rowOff>
    </xdr:from>
    <xdr:ext cx="469744" cy="259045"/>
    <xdr:sp macro="" textlink="">
      <xdr:nvSpPr>
        <xdr:cNvPr id="946" name="n_2aveValue【庁舎】&#10;一人当たり面積">
          <a:extLst>
            <a:ext uri="{FF2B5EF4-FFF2-40B4-BE49-F238E27FC236}">
              <a16:creationId xmlns:a16="http://schemas.microsoft.com/office/drawing/2014/main" id="{0ABCB345-2FE1-4A53-A90E-488E381E248A}"/>
            </a:ext>
          </a:extLst>
        </xdr:cNvPr>
        <xdr:cNvSpPr txBox="1"/>
      </xdr:nvSpPr>
      <xdr:spPr>
        <a:xfrm>
          <a:off x="17776267" y="171787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102</xdr:row>
      <xdr:rowOff>79519</xdr:rowOff>
    </xdr:from>
    <xdr:ext cx="469744" cy="259045"/>
    <xdr:sp macro="" textlink="">
      <xdr:nvSpPr>
        <xdr:cNvPr id="947" name="n_3aveValue【庁舎】&#10;一人当たり面積">
          <a:extLst>
            <a:ext uri="{FF2B5EF4-FFF2-40B4-BE49-F238E27FC236}">
              <a16:creationId xmlns:a16="http://schemas.microsoft.com/office/drawing/2014/main" id="{C46C7DB9-F14C-495B-8D08-298B25F35641}"/>
            </a:ext>
          </a:extLst>
        </xdr:cNvPr>
        <xdr:cNvSpPr txBox="1"/>
      </xdr:nvSpPr>
      <xdr:spPr>
        <a:xfrm>
          <a:off x="17001567" y="171787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102</xdr:row>
      <xdr:rowOff>102379</xdr:rowOff>
    </xdr:from>
    <xdr:ext cx="469744" cy="259045"/>
    <xdr:sp macro="" textlink="">
      <xdr:nvSpPr>
        <xdr:cNvPr id="948" name="n_4aveValue【庁舎】&#10;一人当たり面積">
          <a:extLst>
            <a:ext uri="{FF2B5EF4-FFF2-40B4-BE49-F238E27FC236}">
              <a16:creationId xmlns:a16="http://schemas.microsoft.com/office/drawing/2014/main" id="{CDF9D12B-D2D6-4F73-B6A6-387B0A6B1BAF}"/>
            </a:ext>
          </a:extLst>
        </xdr:cNvPr>
        <xdr:cNvSpPr txBox="1"/>
      </xdr:nvSpPr>
      <xdr:spPr>
        <a:xfrm>
          <a:off x="16226867" y="172016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104</xdr:row>
      <xdr:rowOff>127271</xdr:rowOff>
    </xdr:from>
    <xdr:ext cx="469744" cy="259045"/>
    <xdr:sp macro="" textlink="">
      <xdr:nvSpPr>
        <xdr:cNvPr id="949" name="n_1mainValue【庁舎】&#10;一人当たり面積">
          <a:extLst>
            <a:ext uri="{FF2B5EF4-FFF2-40B4-BE49-F238E27FC236}">
              <a16:creationId xmlns:a16="http://schemas.microsoft.com/office/drawing/2014/main" id="{6402DCFB-44F1-467E-9A40-00F9EFFEFF98}"/>
            </a:ext>
          </a:extLst>
        </xdr:cNvPr>
        <xdr:cNvSpPr txBox="1"/>
      </xdr:nvSpPr>
      <xdr:spPr>
        <a:xfrm>
          <a:off x="18561127" y="17561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127271</xdr:rowOff>
    </xdr:from>
    <xdr:ext cx="469744" cy="259045"/>
    <xdr:sp macro="" textlink="">
      <xdr:nvSpPr>
        <xdr:cNvPr id="950" name="n_2mainValue【庁舎】&#10;一人当たり面積">
          <a:extLst>
            <a:ext uri="{FF2B5EF4-FFF2-40B4-BE49-F238E27FC236}">
              <a16:creationId xmlns:a16="http://schemas.microsoft.com/office/drawing/2014/main" id="{BFE6A2C0-1FC0-4876-ACCD-925F51319033}"/>
            </a:ext>
          </a:extLst>
        </xdr:cNvPr>
        <xdr:cNvSpPr txBox="1"/>
      </xdr:nvSpPr>
      <xdr:spPr>
        <a:xfrm>
          <a:off x="17776267" y="17561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131842</xdr:rowOff>
    </xdr:from>
    <xdr:ext cx="469744" cy="259045"/>
    <xdr:sp macro="" textlink="">
      <xdr:nvSpPr>
        <xdr:cNvPr id="951" name="n_3mainValue【庁舎】&#10;一人当たり面積">
          <a:extLst>
            <a:ext uri="{FF2B5EF4-FFF2-40B4-BE49-F238E27FC236}">
              <a16:creationId xmlns:a16="http://schemas.microsoft.com/office/drawing/2014/main" id="{14C80647-0FC6-4931-99CB-15EAA28DB8AB}"/>
            </a:ext>
          </a:extLst>
        </xdr:cNvPr>
        <xdr:cNvSpPr txBox="1"/>
      </xdr:nvSpPr>
      <xdr:spPr>
        <a:xfrm>
          <a:off x="17001567" y="175664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131842</xdr:rowOff>
    </xdr:from>
    <xdr:ext cx="469744" cy="259045"/>
    <xdr:sp macro="" textlink="">
      <xdr:nvSpPr>
        <xdr:cNvPr id="952" name="n_4mainValue【庁舎】&#10;一人当たり面積">
          <a:extLst>
            <a:ext uri="{FF2B5EF4-FFF2-40B4-BE49-F238E27FC236}">
              <a16:creationId xmlns:a16="http://schemas.microsoft.com/office/drawing/2014/main" id="{A45EACAB-A3EE-4D89-B399-A08E29549C6A}"/>
            </a:ext>
          </a:extLst>
        </xdr:cNvPr>
        <xdr:cNvSpPr txBox="1"/>
      </xdr:nvSpPr>
      <xdr:spPr>
        <a:xfrm>
          <a:off x="16226867" y="175664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3" name="正方形/長方形 952">
          <a:extLst>
            <a:ext uri="{FF2B5EF4-FFF2-40B4-BE49-F238E27FC236}">
              <a16:creationId xmlns:a16="http://schemas.microsoft.com/office/drawing/2014/main" id="{2159CACF-85CB-450D-A65E-3F65A9BC2B2E}"/>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4" name="正方形/長方形 953">
          <a:extLst>
            <a:ext uri="{FF2B5EF4-FFF2-40B4-BE49-F238E27FC236}">
              <a16:creationId xmlns:a16="http://schemas.microsoft.com/office/drawing/2014/main" id="{A13A20D7-86D4-4725-9A14-AE1199EF3384}"/>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5" name="テキスト ボックス 954">
          <a:extLst>
            <a:ext uri="{FF2B5EF4-FFF2-40B4-BE49-F238E27FC236}">
              <a16:creationId xmlns:a16="http://schemas.microsoft.com/office/drawing/2014/main" id="{D181A734-1392-4334-9F0B-9D7D05C45E66}"/>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類似団体と比較して、特に有形固定資産減価償却率が高くなっている施設は図書館、福祉施設、消防施設、市民会館、庁舎であり、特に低くなっている施設は一般廃棄物処理施設である。</a:t>
          </a:r>
        </a:p>
        <a:p>
          <a:r>
            <a:rPr kumimoji="1" lang="ja-JP" altLang="en-US" sz="1300">
              <a:latin typeface="ＭＳ Ｐゴシック" panose="020B0600070205080204" pitchFamily="50" charset="-128"/>
              <a:ea typeface="ＭＳ Ｐゴシック" panose="020B0600070205080204" pitchFamily="50" charset="-128"/>
            </a:rPr>
            <a:t>　福祉施設に係る有形固定資産減価償却率については、敬老会館及び養護老人ホームの解体により若干低下した。</a:t>
          </a:r>
        </a:p>
        <a:p>
          <a:r>
            <a:rPr kumimoji="1" lang="ja-JP" altLang="en-US" sz="1300">
              <a:latin typeface="ＭＳ Ｐゴシック" panose="020B0600070205080204" pitchFamily="50" charset="-128"/>
              <a:ea typeface="ＭＳ Ｐゴシック" panose="020B0600070205080204" pitchFamily="50" charset="-128"/>
            </a:rPr>
            <a:t>　市民会館、庁舎等の大型の施設についても、公共施設等総合管理計画及び個別施設計画に基づき施設の効率的保全、適正配置、有効活用に努める。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2.xml.rels>&#65279;<?xml version="1.0" encoding="UTF-8" standalone="yes"?><Relationships xmlns="http://schemas.openxmlformats.org/package/2006/relationships"><Relationship Id="rId2" Type="http://schemas.openxmlformats.org/officeDocument/2006/relationships/drawing" Target="../drawings/drawing1.xml" /></Relationships>
</file>

<file path=xl/worksheets/_rels/sheet4.xml.rels>&#65279;<?xml version="1.0" encoding="UTF-8" standalone="yes"?><Relationships xmlns="http://schemas.openxmlformats.org/package/2006/relationships"><Relationship Id="rId2" Type="http://schemas.openxmlformats.org/officeDocument/2006/relationships/drawing" Target="../drawings/drawing2.xml" /></Relationships>
</file>

<file path=xl/worksheets/_rels/sheet5.xml.rels>&#65279;<?xml version="1.0" encoding="UTF-8" standalone="yes"?><Relationships xmlns="http://schemas.openxmlformats.org/package/2006/relationships"><Relationship Id="rId2" Type="http://schemas.openxmlformats.org/officeDocument/2006/relationships/drawing" Target="../drawings/drawing3.xml" /></Relationships>
</file>

<file path=xl/worksheets/_rels/sheet6.xml.rels>&#65279;<?xml version="1.0" encoding="UTF-8" standalone="yes"?><Relationships xmlns="http://schemas.openxmlformats.org/package/2006/relationships"><Relationship Id="rId2" Type="http://schemas.openxmlformats.org/officeDocument/2006/relationships/drawing" Target="../drawings/drawing4.xml" /></Relationships>
</file>

<file path=xl/worksheets/_rels/sheet7.xml.rels>&#65279;<?xml version="1.0" encoding="UTF-8" standalone="yes"?><Relationships xmlns="http://schemas.openxmlformats.org/package/2006/relationships"><Relationship Id="rId2" Type="http://schemas.openxmlformats.org/officeDocument/2006/relationships/drawing" Target="../drawings/drawing6.xml" /></Relationships>
</file>

<file path=xl/worksheets/_rels/sheet8.xml.rels>&#65279;<?xml version="1.0" encoding="UTF-8" standalone="yes"?><Relationships xmlns="http://schemas.openxmlformats.org/package/2006/relationships"><Relationship Id="rId2" Type="http://schemas.openxmlformats.org/officeDocument/2006/relationships/drawing" Target="../drawings/drawing7.xml" /></Relationships>
</file>

<file path=xl/worksheets/_rels/sheet9.xml.rels>&#65279;<?xml version="1.0" encoding="UTF-8" standalone="yes"?><Relationships xmlns="http://schemas.openxmlformats.org/package/2006/relationships"><Relationship Id="rId2" Type="http://schemas.openxmlformats.org/officeDocument/2006/relationships/drawing" Target="../drawings/drawing8.xml" /></Relationships>
</file>

<file path=xl/worksheets/_rels/sheet10.xml.rels>&#65279;<?xml version="1.0" encoding="UTF-8" standalone="yes"?><Relationships xmlns="http://schemas.openxmlformats.org/package/2006/relationships"><Relationship Id="rId2" Type="http://schemas.openxmlformats.org/officeDocument/2006/relationships/drawing" Target="../drawings/drawing9.xml" /></Relationships>
</file>

<file path=xl/worksheets/_rels/sheet11.xml.rels>&#65279;<?xml version="1.0" encoding="UTF-8" standalone="yes"?><Relationships xmlns="http://schemas.openxmlformats.org/package/2006/relationships"><Relationship Id="rId2" Type="http://schemas.openxmlformats.org/officeDocument/2006/relationships/drawing" Target="../drawings/drawing10.xml" /></Relationships>
</file>

<file path=xl/worksheets/_rels/sheet12.xml.rels>&#65279;<?xml version="1.0" encoding="UTF-8" standalone="yes"?><Relationships xmlns="http://schemas.openxmlformats.org/package/2006/relationships"><Relationship Id="rId2" Type="http://schemas.openxmlformats.org/officeDocument/2006/relationships/drawing" Target="../drawings/drawing11.xml" /></Relationships>
</file>

<file path=xl/worksheets/_rels/sheet13.xml.rels>&#65279;<?xml version="1.0" encoding="UTF-8" standalone="yes"?><Relationships xmlns="http://schemas.openxmlformats.org/package/2006/relationships"><Relationship Id="rId2" Type="http://schemas.openxmlformats.org/officeDocument/2006/relationships/drawing" Target="../drawings/drawing12.xml" /></Relationships>
</file>

<file path=xl/worksheets/_rels/sheet14.xml.rels>&#65279;<?xml version="1.0" encoding="UTF-8" standalone="yes"?><Relationships xmlns="http://schemas.openxmlformats.org/package/2006/relationships"><Relationship Id="rId2" Type="http://schemas.openxmlformats.org/officeDocument/2006/relationships/drawing" Target="../drawings/drawing13.xml" /></Relationships>
</file>

<file path=xl/worksheets/_rels/sheet15.xml.rels>&#65279;<?xml version="1.0" encoding="UTF-8" standalone="yes"?><Relationships xmlns="http://schemas.openxmlformats.org/package/2006/relationships"><Relationship Id="rId2" Type="http://schemas.openxmlformats.org/officeDocument/2006/relationships/drawing" Target="../drawings/drawing14.xml" /></Relationships>
</file>

<file path=xl/worksheets/_rels/sheet16.xml.rels>&#65279;<?xml version="1.0" encoding="UTF-8" standalone="yes"?><Relationships xmlns="http://schemas.openxmlformats.org/package/2006/relationships"><Relationship Id="rId2" Type="http://schemas.openxmlformats.org/officeDocument/2006/relationships/drawing" Target="../drawings/drawing15.xml"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0.8" zeroHeight="1"/>
  <cols>
    <col min="1" max="11" width="2.109375" style="162" customWidth="1"/>
    <col min="12" max="12" width="2.21875" style="162" customWidth="1"/>
    <col min="13" max="17" width="2.33203125" style="162" customWidth="1"/>
    <col min="18" max="119" width="2.109375" style="162" customWidth="1"/>
    <col min="120" max="16384" width="0" style="162" hidden="1"/>
  </cols>
  <sheetData>
    <row r="1" spans="1:119" ht="33" customHeight="1">
      <c r="B1" s="578" t="s">
        <v>76</v>
      </c>
      <c r="C1" s="578"/>
      <c r="D1" s="578"/>
      <c r="E1" s="578"/>
      <c r="F1" s="578"/>
      <c r="G1" s="578"/>
      <c r="H1" s="578"/>
      <c r="I1" s="578"/>
      <c r="J1" s="578"/>
      <c r="K1" s="578"/>
      <c r="L1" s="578"/>
      <c r="M1" s="578"/>
      <c r="N1" s="578"/>
      <c r="O1" s="578"/>
      <c r="P1" s="578"/>
      <c r="Q1" s="578"/>
      <c r="R1" s="578"/>
      <c r="S1" s="578"/>
      <c r="T1" s="578"/>
      <c r="U1" s="578"/>
      <c r="V1" s="578"/>
      <c r="W1" s="578"/>
      <c r="X1" s="578"/>
      <c r="Y1" s="578"/>
      <c r="Z1" s="578"/>
      <c r="AA1" s="578"/>
      <c r="AB1" s="578"/>
      <c r="AC1" s="578"/>
      <c r="AD1" s="578"/>
      <c r="AE1" s="578"/>
      <c r="AF1" s="578"/>
      <c r="AG1" s="578"/>
      <c r="AH1" s="578"/>
      <c r="AI1" s="578"/>
      <c r="AJ1" s="578"/>
      <c r="AK1" s="578"/>
      <c r="AL1" s="578"/>
      <c r="AM1" s="578"/>
      <c r="AN1" s="578"/>
      <c r="AO1" s="578"/>
      <c r="AP1" s="578"/>
      <c r="AQ1" s="578"/>
      <c r="AR1" s="578"/>
      <c r="AS1" s="578"/>
      <c r="AT1" s="578"/>
      <c r="AU1" s="578"/>
      <c r="AV1" s="578"/>
      <c r="AW1" s="578"/>
      <c r="AX1" s="578"/>
      <c r="AY1" s="578"/>
      <c r="AZ1" s="578"/>
      <c r="BA1" s="578"/>
      <c r="BB1" s="578"/>
      <c r="BC1" s="578"/>
      <c r="BD1" s="578"/>
      <c r="BE1" s="578"/>
      <c r="BF1" s="578"/>
      <c r="BG1" s="578"/>
      <c r="BH1" s="578"/>
      <c r="BI1" s="578"/>
      <c r="BJ1" s="578"/>
      <c r="BK1" s="578"/>
      <c r="BL1" s="578"/>
      <c r="BM1" s="578"/>
      <c r="BN1" s="578"/>
      <c r="BO1" s="578"/>
      <c r="BP1" s="578"/>
      <c r="BQ1" s="578"/>
      <c r="BR1" s="578"/>
      <c r="BS1" s="578"/>
      <c r="BT1" s="578"/>
      <c r="BU1" s="578"/>
      <c r="BV1" s="578"/>
      <c r="BW1" s="578"/>
      <c r="BX1" s="578"/>
      <c r="BY1" s="578"/>
      <c r="BZ1" s="578"/>
      <c r="CA1" s="578"/>
      <c r="CB1" s="578"/>
      <c r="CC1" s="578"/>
      <c r="CD1" s="578"/>
      <c r="CE1" s="578"/>
      <c r="CF1" s="578"/>
      <c r="CG1" s="578"/>
      <c r="CH1" s="578"/>
      <c r="CI1" s="578"/>
      <c r="CJ1" s="578"/>
      <c r="CK1" s="578"/>
      <c r="CL1" s="578"/>
      <c r="CM1" s="578"/>
      <c r="CN1" s="578"/>
      <c r="CO1" s="578"/>
      <c r="CP1" s="578"/>
      <c r="CQ1" s="578"/>
      <c r="CR1" s="578"/>
      <c r="CS1" s="578"/>
      <c r="CT1" s="578"/>
      <c r="CU1" s="578"/>
      <c r="CV1" s="578"/>
      <c r="CW1" s="578"/>
      <c r="CX1" s="578"/>
      <c r="CY1" s="578"/>
      <c r="CZ1" s="578"/>
      <c r="DA1" s="578"/>
      <c r="DB1" s="578"/>
      <c r="DC1" s="578"/>
      <c r="DD1" s="578"/>
      <c r="DE1" s="578"/>
      <c r="DF1" s="578"/>
      <c r="DG1" s="578"/>
      <c r="DH1" s="578"/>
      <c r="DI1" s="578"/>
      <c r="DJ1" s="163"/>
      <c r="DK1" s="163"/>
      <c r="DL1" s="163"/>
      <c r="DM1" s="163"/>
      <c r="DN1" s="163"/>
      <c r="DO1" s="163"/>
    </row>
    <row r="2" spans="1:119" ht="24" thickBot="1">
      <c r="B2" s="164" t="s">
        <v>77</v>
      </c>
      <c r="C2" s="164"/>
      <c r="D2" s="165"/>
    </row>
    <row r="3" spans="1:119" ht="18.75" customHeight="1" thickBot="1">
      <c r="A3" s="163"/>
      <c r="B3" s="579" t="s">
        <v>78</v>
      </c>
      <c r="C3" s="580"/>
      <c r="D3" s="580"/>
      <c r="E3" s="581"/>
      <c r="F3" s="581"/>
      <c r="G3" s="581"/>
      <c r="H3" s="581"/>
      <c r="I3" s="581"/>
      <c r="J3" s="581"/>
      <c r="K3" s="581"/>
      <c r="L3" s="581" t="s">
        <v>79</v>
      </c>
      <c r="M3" s="581"/>
      <c r="N3" s="581"/>
      <c r="O3" s="581"/>
      <c r="P3" s="581"/>
      <c r="Q3" s="581"/>
      <c r="R3" s="584"/>
      <c r="S3" s="584"/>
      <c r="T3" s="584"/>
      <c r="U3" s="584"/>
      <c r="V3" s="585"/>
      <c r="W3" s="475" t="s">
        <v>80</v>
      </c>
      <c r="X3" s="476"/>
      <c r="Y3" s="476"/>
      <c r="Z3" s="476"/>
      <c r="AA3" s="476"/>
      <c r="AB3" s="580"/>
      <c r="AC3" s="584" t="s">
        <v>81</v>
      </c>
      <c r="AD3" s="476"/>
      <c r="AE3" s="476"/>
      <c r="AF3" s="476"/>
      <c r="AG3" s="476"/>
      <c r="AH3" s="476"/>
      <c r="AI3" s="476"/>
      <c r="AJ3" s="476"/>
      <c r="AK3" s="476"/>
      <c r="AL3" s="546"/>
      <c r="AM3" s="475" t="s">
        <v>82</v>
      </c>
      <c r="AN3" s="476"/>
      <c r="AO3" s="476"/>
      <c r="AP3" s="476"/>
      <c r="AQ3" s="476"/>
      <c r="AR3" s="476"/>
      <c r="AS3" s="476"/>
      <c r="AT3" s="476"/>
      <c r="AU3" s="476"/>
      <c r="AV3" s="476"/>
      <c r="AW3" s="476"/>
      <c r="AX3" s="546"/>
      <c r="AY3" s="538" t="s">
        <v>1</v>
      </c>
      <c r="AZ3" s="539"/>
      <c r="BA3" s="539"/>
      <c r="BB3" s="539"/>
      <c r="BC3" s="539"/>
      <c r="BD3" s="539"/>
      <c r="BE3" s="539"/>
      <c r="BF3" s="539"/>
      <c r="BG3" s="539"/>
      <c r="BH3" s="539"/>
      <c r="BI3" s="539"/>
      <c r="BJ3" s="539"/>
      <c r="BK3" s="539"/>
      <c r="BL3" s="539"/>
      <c r="BM3" s="588"/>
      <c r="BN3" s="475" t="s">
        <v>83</v>
      </c>
      <c r="BO3" s="476"/>
      <c r="BP3" s="476"/>
      <c r="BQ3" s="476"/>
      <c r="BR3" s="476"/>
      <c r="BS3" s="476"/>
      <c r="BT3" s="476"/>
      <c r="BU3" s="546"/>
      <c r="BV3" s="475" t="s">
        <v>84</v>
      </c>
      <c r="BW3" s="476"/>
      <c r="BX3" s="476"/>
      <c r="BY3" s="476"/>
      <c r="BZ3" s="476"/>
      <c r="CA3" s="476"/>
      <c r="CB3" s="476"/>
      <c r="CC3" s="546"/>
      <c r="CD3" s="538" t="s">
        <v>1</v>
      </c>
      <c r="CE3" s="539"/>
      <c r="CF3" s="539"/>
      <c r="CG3" s="539"/>
      <c r="CH3" s="539"/>
      <c r="CI3" s="539"/>
      <c r="CJ3" s="539"/>
      <c r="CK3" s="539"/>
      <c r="CL3" s="539"/>
      <c r="CM3" s="539"/>
      <c r="CN3" s="539"/>
      <c r="CO3" s="539"/>
      <c r="CP3" s="539"/>
      <c r="CQ3" s="539"/>
      <c r="CR3" s="539"/>
      <c r="CS3" s="588"/>
      <c r="CT3" s="475" t="s">
        <v>85</v>
      </c>
      <c r="CU3" s="476"/>
      <c r="CV3" s="476"/>
      <c r="CW3" s="476"/>
      <c r="CX3" s="476"/>
      <c r="CY3" s="476"/>
      <c r="CZ3" s="476"/>
      <c r="DA3" s="546"/>
      <c r="DB3" s="475" t="s">
        <v>86</v>
      </c>
      <c r="DC3" s="476"/>
      <c r="DD3" s="476"/>
      <c r="DE3" s="476"/>
      <c r="DF3" s="476"/>
      <c r="DG3" s="476"/>
      <c r="DH3" s="476"/>
      <c r="DI3" s="546"/>
    </row>
    <row r="4" spans="1:119" ht="18.75" customHeight="1">
      <c r="A4" s="163"/>
      <c r="B4" s="554"/>
      <c r="C4" s="555"/>
      <c r="D4" s="555"/>
      <c r="E4" s="556"/>
      <c r="F4" s="556"/>
      <c r="G4" s="556"/>
      <c r="H4" s="556"/>
      <c r="I4" s="556"/>
      <c r="J4" s="556"/>
      <c r="K4" s="556"/>
      <c r="L4" s="556"/>
      <c r="M4" s="556"/>
      <c r="N4" s="556"/>
      <c r="O4" s="556"/>
      <c r="P4" s="556"/>
      <c r="Q4" s="556"/>
      <c r="R4" s="560"/>
      <c r="S4" s="560"/>
      <c r="T4" s="560"/>
      <c r="U4" s="560"/>
      <c r="V4" s="561"/>
      <c r="W4" s="547"/>
      <c r="X4" s="357"/>
      <c r="Y4" s="357"/>
      <c r="Z4" s="357"/>
      <c r="AA4" s="357"/>
      <c r="AB4" s="555"/>
      <c r="AC4" s="560"/>
      <c r="AD4" s="357"/>
      <c r="AE4" s="357"/>
      <c r="AF4" s="357"/>
      <c r="AG4" s="357"/>
      <c r="AH4" s="357"/>
      <c r="AI4" s="357"/>
      <c r="AJ4" s="357"/>
      <c r="AK4" s="357"/>
      <c r="AL4" s="548"/>
      <c r="AM4" s="497"/>
      <c r="AN4" s="395"/>
      <c r="AO4" s="395"/>
      <c r="AP4" s="395"/>
      <c r="AQ4" s="395"/>
      <c r="AR4" s="395"/>
      <c r="AS4" s="395"/>
      <c r="AT4" s="395"/>
      <c r="AU4" s="395"/>
      <c r="AV4" s="395"/>
      <c r="AW4" s="395"/>
      <c r="AX4" s="587"/>
      <c r="AY4" s="432" t="s">
        <v>87</v>
      </c>
      <c r="AZ4" s="433"/>
      <c r="BA4" s="433"/>
      <c r="BB4" s="433"/>
      <c r="BC4" s="433"/>
      <c r="BD4" s="433"/>
      <c r="BE4" s="433"/>
      <c r="BF4" s="433"/>
      <c r="BG4" s="433"/>
      <c r="BH4" s="433"/>
      <c r="BI4" s="433"/>
      <c r="BJ4" s="433"/>
      <c r="BK4" s="433"/>
      <c r="BL4" s="433"/>
      <c r="BM4" s="434"/>
      <c r="BN4" s="435">
        <v>45720883</v>
      </c>
      <c r="BO4" s="436"/>
      <c r="BP4" s="436"/>
      <c r="BQ4" s="436"/>
      <c r="BR4" s="436"/>
      <c r="BS4" s="436"/>
      <c r="BT4" s="436"/>
      <c r="BU4" s="437"/>
      <c r="BV4" s="435">
        <v>42573627</v>
      </c>
      <c r="BW4" s="436"/>
      <c r="BX4" s="436"/>
      <c r="BY4" s="436"/>
      <c r="BZ4" s="436"/>
      <c r="CA4" s="436"/>
      <c r="CB4" s="436"/>
      <c r="CC4" s="437"/>
      <c r="CD4" s="572" t="s">
        <v>88</v>
      </c>
      <c r="CE4" s="573"/>
      <c r="CF4" s="573"/>
      <c r="CG4" s="573"/>
      <c r="CH4" s="573"/>
      <c r="CI4" s="573"/>
      <c r="CJ4" s="573"/>
      <c r="CK4" s="573"/>
      <c r="CL4" s="573"/>
      <c r="CM4" s="573"/>
      <c r="CN4" s="573"/>
      <c r="CO4" s="573"/>
      <c r="CP4" s="573"/>
      <c r="CQ4" s="573"/>
      <c r="CR4" s="573"/>
      <c r="CS4" s="574"/>
      <c r="CT4" s="575">
        <v>0.6</v>
      </c>
      <c r="CU4" s="576"/>
      <c r="CV4" s="576"/>
      <c r="CW4" s="576"/>
      <c r="CX4" s="576"/>
      <c r="CY4" s="576"/>
      <c r="CZ4" s="576"/>
      <c r="DA4" s="577"/>
      <c r="DB4" s="575">
        <v>0.7</v>
      </c>
      <c r="DC4" s="576"/>
      <c r="DD4" s="576"/>
      <c r="DE4" s="576"/>
      <c r="DF4" s="576"/>
      <c r="DG4" s="576"/>
      <c r="DH4" s="576"/>
      <c r="DI4" s="577"/>
    </row>
    <row r="5" spans="1:119" ht="18.75" customHeight="1">
      <c r="A5" s="163"/>
      <c r="B5" s="582"/>
      <c r="C5" s="396"/>
      <c r="D5" s="396"/>
      <c r="E5" s="583"/>
      <c r="F5" s="583"/>
      <c r="G5" s="583"/>
      <c r="H5" s="583"/>
      <c r="I5" s="583"/>
      <c r="J5" s="583"/>
      <c r="K5" s="583"/>
      <c r="L5" s="583"/>
      <c r="M5" s="583"/>
      <c r="N5" s="583"/>
      <c r="O5" s="583"/>
      <c r="P5" s="583"/>
      <c r="Q5" s="583"/>
      <c r="R5" s="394"/>
      <c r="S5" s="394"/>
      <c r="T5" s="394"/>
      <c r="U5" s="394"/>
      <c r="V5" s="586"/>
      <c r="W5" s="497"/>
      <c r="X5" s="395"/>
      <c r="Y5" s="395"/>
      <c r="Z5" s="395"/>
      <c r="AA5" s="395"/>
      <c r="AB5" s="396"/>
      <c r="AC5" s="394"/>
      <c r="AD5" s="395"/>
      <c r="AE5" s="395"/>
      <c r="AF5" s="395"/>
      <c r="AG5" s="395"/>
      <c r="AH5" s="395"/>
      <c r="AI5" s="395"/>
      <c r="AJ5" s="395"/>
      <c r="AK5" s="395"/>
      <c r="AL5" s="587"/>
      <c r="AM5" s="463" t="s">
        <v>89</v>
      </c>
      <c r="AN5" s="363"/>
      <c r="AO5" s="363"/>
      <c r="AP5" s="363"/>
      <c r="AQ5" s="363"/>
      <c r="AR5" s="363"/>
      <c r="AS5" s="363"/>
      <c r="AT5" s="364"/>
      <c r="AU5" s="464" t="s">
        <v>90</v>
      </c>
      <c r="AV5" s="465"/>
      <c r="AW5" s="465"/>
      <c r="AX5" s="465"/>
      <c r="AY5" s="420" t="s">
        <v>91</v>
      </c>
      <c r="AZ5" s="421"/>
      <c r="BA5" s="421"/>
      <c r="BB5" s="421"/>
      <c r="BC5" s="421"/>
      <c r="BD5" s="421"/>
      <c r="BE5" s="421"/>
      <c r="BF5" s="421"/>
      <c r="BG5" s="421"/>
      <c r="BH5" s="421"/>
      <c r="BI5" s="421"/>
      <c r="BJ5" s="421"/>
      <c r="BK5" s="421"/>
      <c r="BL5" s="421"/>
      <c r="BM5" s="422"/>
      <c r="BN5" s="406">
        <v>45524144</v>
      </c>
      <c r="BO5" s="407"/>
      <c r="BP5" s="407"/>
      <c r="BQ5" s="407"/>
      <c r="BR5" s="407"/>
      <c r="BS5" s="407"/>
      <c r="BT5" s="407"/>
      <c r="BU5" s="408"/>
      <c r="BV5" s="406">
        <v>42181713</v>
      </c>
      <c r="BW5" s="407"/>
      <c r="BX5" s="407"/>
      <c r="BY5" s="407"/>
      <c r="BZ5" s="407"/>
      <c r="CA5" s="407"/>
      <c r="CB5" s="407"/>
      <c r="CC5" s="408"/>
      <c r="CD5" s="446" t="s">
        <v>92</v>
      </c>
      <c r="CE5" s="366"/>
      <c r="CF5" s="366"/>
      <c r="CG5" s="366"/>
      <c r="CH5" s="366"/>
      <c r="CI5" s="366"/>
      <c r="CJ5" s="366"/>
      <c r="CK5" s="366"/>
      <c r="CL5" s="366"/>
      <c r="CM5" s="366"/>
      <c r="CN5" s="366"/>
      <c r="CO5" s="366"/>
      <c r="CP5" s="366"/>
      <c r="CQ5" s="366"/>
      <c r="CR5" s="366"/>
      <c r="CS5" s="447"/>
      <c r="CT5" s="403">
        <v>99.7</v>
      </c>
      <c r="CU5" s="404"/>
      <c r="CV5" s="404"/>
      <c r="CW5" s="404"/>
      <c r="CX5" s="404"/>
      <c r="CY5" s="404"/>
      <c r="CZ5" s="404"/>
      <c r="DA5" s="405"/>
      <c r="DB5" s="403">
        <v>97.4</v>
      </c>
      <c r="DC5" s="404"/>
      <c r="DD5" s="404"/>
      <c r="DE5" s="404"/>
      <c r="DF5" s="404"/>
      <c r="DG5" s="404"/>
      <c r="DH5" s="404"/>
      <c r="DI5" s="405"/>
    </row>
    <row r="6" spans="1:119" ht="18.75" customHeight="1">
      <c r="A6" s="163"/>
      <c r="B6" s="552" t="s">
        <v>93</v>
      </c>
      <c r="C6" s="393"/>
      <c r="D6" s="393"/>
      <c r="E6" s="553"/>
      <c r="F6" s="553"/>
      <c r="G6" s="553"/>
      <c r="H6" s="553"/>
      <c r="I6" s="553"/>
      <c r="J6" s="553"/>
      <c r="K6" s="553"/>
      <c r="L6" s="553" t="s">
        <v>94</v>
      </c>
      <c r="M6" s="553"/>
      <c r="N6" s="553"/>
      <c r="O6" s="553"/>
      <c r="P6" s="553"/>
      <c r="Q6" s="553"/>
      <c r="R6" s="391"/>
      <c r="S6" s="391"/>
      <c r="T6" s="391"/>
      <c r="U6" s="391"/>
      <c r="V6" s="559"/>
      <c r="W6" s="496" t="s">
        <v>95</v>
      </c>
      <c r="X6" s="392"/>
      <c r="Y6" s="392"/>
      <c r="Z6" s="392"/>
      <c r="AA6" s="392"/>
      <c r="AB6" s="393"/>
      <c r="AC6" s="564" t="s">
        <v>96</v>
      </c>
      <c r="AD6" s="565"/>
      <c r="AE6" s="565"/>
      <c r="AF6" s="565"/>
      <c r="AG6" s="565"/>
      <c r="AH6" s="565"/>
      <c r="AI6" s="565"/>
      <c r="AJ6" s="565"/>
      <c r="AK6" s="565"/>
      <c r="AL6" s="566"/>
      <c r="AM6" s="463" t="s">
        <v>97</v>
      </c>
      <c r="AN6" s="363"/>
      <c r="AO6" s="363"/>
      <c r="AP6" s="363"/>
      <c r="AQ6" s="363"/>
      <c r="AR6" s="363"/>
      <c r="AS6" s="363"/>
      <c r="AT6" s="364"/>
      <c r="AU6" s="464" t="s">
        <v>90</v>
      </c>
      <c r="AV6" s="465"/>
      <c r="AW6" s="465"/>
      <c r="AX6" s="465"/>
      <c r="AY6" s="420" t="s">
        <v>98</v>
      </c>
      <c r="AZ6" s="421"/>
      <c r="BA6" s="421"/>
      <c r="BB6" s="421"/>
      <c r="BC6" s="421"/>
      <c r="BD6" s="421"/>
      <c r="BE6" s="421"/>
      <c r="BF6" s="421"/>
      <c r="BG6" s="421"/>
      <c r="BH6" s="421"/>
      <c r="BI6" s="421"/>
      <c r="BJ6" s="421"/>
      <c r="BK6" s="421"/>
      <c r="BL6" s="421"/>
      <c r="BM6" s="422"/>
      <c r="BN6" s="406">
        <v>196739</v>
      </c>
      <c r="BO6" s="407"/>
      <c r="BP6" s="407"/>
      <c r="BQ6" s="407"/>
      <c r="BR6" s="407"/>
      <c r="BS6" s="407"/>
      <c r="BT6" s="407"/>
      <c r="BU6" s="408"/>
      <c r="BV6" s="406">
        <v>391914</v>
      </c>
      <c r="BW6" s="407"/>
      <c r="BX6" s="407"/>
      <c r="BY6" s="407"/>
      <c r="BZ6" s="407"/>
      <c r="CA6" s="407"/>
      <c r="CB6" s="407"/>
      <c r="CC6" s="408"/>
      <c r="CD6" s="446" t="s">
        <v>99</v>
      </c>
      <c r="CE6" s="366"/>
      <c r="CF6" s="366"/>
      <c r="CG6" s="366"/>
      <c r="CH6" s="366"/>
      <c r="CI6" s="366"/>
      <c r="CJ6" s="366"/>
      <c r="CK6" s="366"/>
      <c r="CL6" s="366"/>
      <c r="CM6" s="366"/>
      <c r="CN6" s="366"/>
      <c r="CO6" s="366"/>
      <c r="CP6" s="366"/>
      <c r="CQ6" s="366"/>
      <c r="CR6" s="366"/>
      <c r="CS6" s="447"/>
      <c r="CT6" s="549">
        <v>101.4</v>
      </c>
      <c r="CU6" s="550"/>
      <c r="CV6" s="550"/>
      <c r="CW6" s="550"/>
      <c r="CX6" s="550"/>
      <c r="CY6" s="550"/>
      <c r="CZ6" s="550"/>
      <c r="DA6" s="551"/>
      <c r="DB6" s="549">
        <v>98.2</v>
      </c>
      <c r="DC6" s="550"/>
      <c r="DD6" s="550"/>
      <c r="DE6" s="550"/>
      <c r="DF6" s="550"/>
      <c r="DG6" s="550"/>
      <c r="DH6" s="550"/>
      <c r="DI6" s="551"/>
    </row>
    <row r="7" spans="1:119" ht="18.75" customHeight="1">
      <c r="A7" s="163"/>
      <c r="B7" s="554"/>
      <c r="C7" s="555"/>
      <c r="D7" s="555"/>
      <c r="E7" s="556"/>
      <c r="F7" s="556"/>
      <c r="G7" s="556"/>
      <c r="H7" s="556"/>
      <c r="I7" s="556"/>
      <c r="J7" s="556"/>
      <c r="K7" s="556"/>
      <c r="L7" s="556"/>
      <c r="M7" s="556"/>
      <c r="N7" s="556"/>
      <c r="O7" s="556"/>
      <c r="P7" s="556"/>
      <c r="Q7" s="556"/>
      <c r="R7" s="560"/>
      <c r="S7" s="560"/>
      <c r="T7" s="560"/>
      <c r="U7" s="560"/>
      <c r="V7" s="561"/>
      <c r="W7" s="547"/>
      <c r="X7" s="357"/>
      <c r="Y7" s="357"/>
      <c r="Z7" s="357"/>
      <c r="AA7" s="357"/>
      <c r="AB7" s="555"/>
      <c r="AC7" s="567"/>
      <c r="AD7" s="358"/>
      <c r="AE7" s="358"/>
      <c r="AF7" s="358"/>
      <c r="AG7" s="358"/>
      <c r="AH7" s="358"/>
      <c r="AI7" s="358"/>
      <c r="AJ7" s="358"/>
      <c r="AK7" s="358"/>
      <c r="AL7" s="568"/>
      <c r="AM7" s="463" t="s">
        <v>100</v>
      </c>
      <c r="AN7" s="363"/>
      <c r="AO7" s="363"/>
      <c r="AP7" s="363"/>
      <c r="AQ7" s="363"/>
      <c r="AR7" s="363"/>
      <c r="AS7" s="363"/>
      <c r="AT7" s="364"/>
      <c r="AU7" s="464" t="s">
        <v>90</v>
      </c>
      <c r="AV7" s="465"/>
      <c r="AW7" s="465"/>
      <c r="AX7" s="465"/>
      <c r="AY7" s="420" t="s">
        <v>101</v>
      </c>
      <c r="AZ7" s="421"/>
      <c r="BA7" s="421"/>
      <c r="BB7" s="421"/>
      <c r="BC7" s="421"/>
      <c r="BD7" s="421"/>
      <c r="BE7" s="421"/>
      <c r="BF7" s="421"/>
      <c r="BG7" s="421"/>
      <c r="BH7" s="421"/>
      <c r="BI7" s="421"/>
      <c r="BJ7" s="421"/>
      <c r="BK7" s="421"/>
      <c r="BL7" s="421"/>
      <c r="BM7" s="422"/>
      <c r="BN7" s="406">
        <v>54614</v>
      </c>
      <c r="BO7" s="407"/>
      <c r="BP7" s="407"/>
      <c r="BQ7" s="407"/>
      <c r="BR7" s="407"/>
      <c r="BS7" s="407"/>
      <c r="BT7" s="407"/>
      <c r="BU7" s="408"/>
      <c r="BV7" s="406">
        <v>221161</v>
      </c>
      <c r="BW7" s="407"/>
      <c r="BX7" s="407"/>
      <c r="BY7" s="407"/>
      <c r="BZ7" s="407"/>
      <c r="CA7" s="407"/>
      <c r="CB7" s="407"/>
      <c r="CC7" s="408"/>
      <c r="CD7" s="446" t="s">
        <v>102</v>
      </c>
      <c r="CE7" s="366"/>
      <c r="CF7" s="366"/>
      <c r="CG7" s="366"/>
      <c r="CH7" s="366"/>
      <c r="CI7" s="366"/>
      <c r="CJ7" s="366"/>
      <c r="CK7" s="366"/>
      <c r="CL7" s="366"/>
      <c r="CM7" s="366"/>
      <c r="CN7" s="366"/>
      <c r="CO7" s="366"/>
      <c r="CP7" s="366"/>
      <c r="CQ7" s="366"/>
      <c r="CR7" s="366"/>
      <c r="CS7" s="447"/>
      <c r="CT7" s="406">
        <v>24428377</v>
      </c>
      <c r="CU7" s="407"/>
      <c r="CV7" s="407"/>
      <c r="CW7" s="407"/>
      <c r="CX7" s="407"/>
      <c r="CY7" s="407"/>
      <c r="CZ7" s="407"/>
      <c r="DA7" s="408"/>
      <c r="DB7" s="406">
        <v>23842444</v>
      </c>
      <c r="DC7" s="407"/>
      <c r="DD7" s="407"/>
      <c r="DE7" s="407"/>
      <c r="DF7" s="407"/>
      <c r="DG7" s="407"/>
      <c r="DH7" s="407"/>
      <c r="DI7" s="408"/>
    </row>
    <row r="8" spans="1:119" ht="18.75" customHeight="1" thickBot="1">
      <c r="A8" s="163"/>
      <c r="B8" s="557"/>
      <c r="C8" s="502"/>
      <c r="D8" s="502"/>
      <c r="E8" s="558"/>
      <c r="F8" s="558"/>
      <c r="G8" s="558"/>
      <c r="H8" s="558"/>
      <c r="I8" s="558"/>
      <c r="J8" s="558"/>
      <c r="K8" s="558"/>
      <c r="L8" s="558"/>
      <c r="M8" s="558"/>
      <c r="N8" s="558"/>
      <c r="O8" s="558"/>
      <c r="P8" s="558"/>
      <c r="Q8" s="558"/>
      <c r="R8" s="562"/>
      <c r="S8" s="562"/>
      <c r="T8" s="562"/>
      <c r="U8" s="562"/>
      <c r="V8" s="563"/>
      <c r="W8" s="477"/>
      <c r="X8" s="478"/>
      <c r="Y8" s="478"/>
      <c r="Z8" s="478"/>
      <c r="AA8" s="478"/>
      <c r="AB8" s="502"/>
      <c r="AC8" s="569"/>
      <c r="AD8" s="570"/>
      <c r="AE8" s="570"/>
      <c r="AF8" s="570"/>
      <c r="AG8" s="570"/>
      <c r="AH8" s="570"/>
      <c r="AI8" s="570"/>
      <c r="AJ8" s="570"/>
      <c r="AK8" s="570"/>
      <c r="AL8" s="571"/>
      <c r="AM8" s="463" t="s">
        <v>103</v>
      </c>
      <c r="AN8" s="363"/>
      <c r="AO8" s="363"/>
      <c r="AP8" s="363"/>
      <c r="AQ8" s="363"/>
      <c r="AR8" s="363"/>
      <c r="AS8" s="363"/>
      <c r="AT8" s="364"/>
      <c r="AU8" s="464" t="s">
        <v>104</v>
      </c>
      <c r="AV8" s="465"/>
      <c r="AW8" s="465"/>
      <c r="AX8" s="465"/>
      <c r="AY8" s="420" t="s">
        <v>105</v>
      </c>
      <c r="AZ8" s="421"/>
      <c r="BA8" s="421"/>
      <c r="BB8" s="421"/>
      <c r="BC8" s="421"/>
      <c r="BD8" s="421"/>
      <c r="BE8" s="421"/>
      <c r="BF8" s="421"/>
      <c r="BG8" s="421"/>
      <c r="BH8" s="421"/>
      <c r="BI8" s="421"/>
      <c r="BJ8" s="421"/>
      <c r="BK8" s="421"/>
      <c r="BL8" s="421"/>
      <c r="BM8" s="422"/>
      <c r="BN8" s="406">
        <v>142125</v>
      </c>
      <c r="BO8" s="407"/>
      <c r="BP8" s="407"/>
      <c r="BQ8" s="407"/>
      <c r="BR8" s="407"/>
      <c r="BS8" s="407"/>
      <c r="BT8" s="407"/>
      <c r="BU8" s="408"/>
      <c r="BV8" s="406">
        <v>170753</v>
      </c>
      <c r="BW8" s="407"/>
      <c r="BX8" s="407"/>
      <c r="BY8" s="407"/>
      <c r="BZ8" s="407"/>
      <c r="CA8" s="407"/>
      <c r="CB8" s="407"/>
      <c r="CC8" s="408"/>
      <c r="CD8" s="446" t="s">
        <v>106</v>
      </c>
      <c r="CE8" s="366"/>
      <c r="CF8" s="366"/>
      <c r="CG8" s="366"/>
      <c r="CH8" s="366"/>
      <c r="CI8" s="366"/>
      <c r="CJ8" s="366"/>
      <c r="CK8" s="366"/>
      <c r="CL8" s="366"/>
      <c r="CM8" s="366"/>
      <c r="CN8" s="366"/>
      <c r="CO8" s="366"/>
      <c r="CP8" s="366"/>
      <c r="CQ8" s="366"/>
      <c r="CR8" s="366"/>
      <c r="CS8" s="447"/>
      <c r="CT8" s="509">
        <v>0.76</v>
      </c>
      <c r="CU8" s="510"/>
      <c r="CV8" s="510"/>
      <c r="CW8" s="510"/>
      <c r="CX8" s="510"/>
      <c r="CY8" s="510"/>
      <c r="CZ8" s="510"/>
      <c r="DA8" s="511"/>
      <c r="DB8" s="509">
        <v>0.78</v>
      </c>
      <c r="DC8" s="510"/>
      <c r="DD8" s="510"/>
      <c r="DE8" s="510"/>
      <c r="DF8" s="510"/>
      <c r="DG8" s="510"/>
      <c r="DH8" s="510"/>
      <c r="DI8" s="511"/>
    </row>
    <row r="9" spans="1:119" ht="18.75" customHeight="1" thickBot="1">
      <c r="A9" s="163"/>
      <c r="B9" s="538" t="s">
        <v>107</v>
      </c>
      <c r="C9" s="539"/>
      <c r="D9" s="539"/>
      <c r="E9" s="539"/>
      <c r="F9" s="539"/>
      <c r="G9" s="539"/>
      <c r="H9" s="539"/>
      <c r="I9" s="539"/>
      <c r="J9" s="539"/>
      <c r="K9" s="457"/>
      <c r="L9" s="540" t="s">
        <v>108</v>
      </c>
      <c r="M9" s="541"/>
      <c r="N9" s="541"/>
      <c r="O9" s="541"/>
      <c r="P9" s="541"/>
      <c r="Q9" s="542"/>
      <c r="R9" s="543">
        <v>104993</v>
      </c>
      <c r="S9" s="544"/>
      <c r="T9" s="544"/>
      <c r="U9" s="544"/>
      <c r="V9" s="545"/>
      <c r="W9" s="475" t="s">
        <v>109</v>
      </c>
      <c r="X9" s="476"/>
      <c r="Y9" s="476"/>
      <c r="Z9" s="476"/>
      <c r="AA9" s="476"/>
      <c r="AB9" s="476"/>
      <c r="AC9" s="476"/>
      <c r="AD9" s="476"/>
      <c r="AE9" s="476"/>
      <c r="AF9" s="476"/>
      <c r="AG9" s="476"/>
      <c r="AH9" s="476"/>
      <c r="AI9" s="476"/>
      <c r="AJ9" s="476"/>
      <c r="AK9" s="476"/>
      <c r="AL9" s="546"/>
      <c r="AM9" s="463" t="s">
        <v>110</v>
      </c>
      <c r="AN9" s="363"/>
      <c r="AO9" s="363"/>
      <c r="AP9" s="363"/>
      <c r="AQ9" s="363"/>
      <c r="AR9" s="363"/>
      <c r="AS9" s="363"/>
      <c r="AT9" s="364"/>
      <c r="AU9" s="464" t="s">
        <v>90</v>
      </c>
      <c r="AV9" s="465"/>
      <c r="AW9" s="465"/>
      <c r="AX9" s="465"/>
      <c r="AY9" s="420" t="s">
        <v>111</v>
      </c>
      <c r="AZ9" s="421"/>
      <c r="BA9" s="421"/>
      <c r="BB9" s="421"/>
      <c r="BC9" s="421"/>
      <c r="BD9" s="421"/>
      <c r="BE9" s="421"/>
      <c r="BF9" s="421"/>
      <c r="BG9" s="421"/>
      <c r="BH9" s="421"/>
      <c r="BI9" s="421"/>
      <c r="BJ9" s="421"/>
      <c r="BK9" s="421"/>
      <c r="BL9" s="421"/>
      <c r="BM9" s="422"/>
      <c r="BN9" s="406">
        <v>-28628</v>
      </c>
      <c r="BO9" s="407"/>
      <c r="BP9" s="407"/>
      <c r="BQ9" s="407"/>
      <c r="BR9" s="407"/>
      <c r="BS9" s="407"/>
      <c r="BT9" s="407"/>
      <c r="BU9" s="408"/>
      <c r="BV9" s="406">
        <v>52372</v>
      </c>
      <c r="BW9" s="407"/>
      <c r="BX9" s="407"/>
      <c r="BY9" s="407"/>
      <c r="BZ9" s="407"/>
      <c r="CA9" s="407"/>
      <c r="CB9" s="407"/>
      <c r="CC9" s="408"/>
      <c r="CD9" s="446" t="s">
        <v>112</v>
      </c>
      <c r="CE9" s="366"/>
      <c r="CF9" s="366"/>
      <c r="CG9" s="366"/>
      <c r="CH9" s="366"/>
      <c r="CI9" s="366"/>
      <c r="CJ9" s="366"/>
      <c r="CK9" s="366"/>
      <c r="CL9" s="366"/>
      <c r="CM9" s="366"/>
      <c r="CN9" s="366"/>
      <c r="CO9" s="366"/>
      <c r="CP9" s="366"/>
      <c r="CQ9" s="366"/>
      <c r="CR9" s="366"/>
      <c r="CS9" s="447"/>
      <c r="CT9" s="403">
        <v>11.8</v>
      </c>
      <c r="CU9" s="404"/>
      <c r="CV9" s="404"/>
      <c r="CW9" s="404"/>
      <c r="CX9" s="404"/>
      <c r="CY9" s="404"/>
      <c r="CZ9" s="404"/>
      <c r="DA9" s="405"/>
      <c r="DB9" s="403">
        <v>13</v>
      </c>
      <c r="DC9" s="404"/>
      <c r="DD9" s="404"/>
      <c r="DE9" s="404"/>
      <c r="DF9" s="404"/>
      <c r="DG9" s="404"/>
      <c r="DH9" s="404"/>
      <c r="DI9" s="405"/>
    </row>
    <row r="10" spans="1:119" ht="18.75" customHeight="1" thickBot="1">
      <c r="A10" s="163"/>
      <c r="B10" s="538"/>
      <c r="C10" s="539"/>
      <c r="D10" s="539"/>
      <c r="E10" s="539"/>
      <c r="F10" s="539"/>
      <c r="G10" s="539"/>
      <c r="H10" s="539"/>
      <c r="I10" s="539"/>
      <c r="J10" s="539"/>
      <c r="K10" s="457"/>
      <c r="L10" s="362" t="s">
        <v>113</v>
      </c>
      <c r="M10" s="363"/>
      <c r="N10" s="363"/>
      <c r="O10" s="363"/>
      <c r="P10" s="363"/>
      <c r="Q10" s="364"/>
      <c r="R10" s="359">
        <v>103069</v>
      </c>
      <c r="S10" s="360"/>
      <c r="T10" s="360"/>
      <c r="U10" s="360"/>
      <c r="V10" s="419"/>
      <c r="W10" s="547"/>
      <c r="X10" s="357"/>
      <c r="Y10" s="357"/>
      <c r="Z10" s="357"/>
      <c r="AA10" s="357"/>
      <c r="AB10" s="357"/>
      <c r="AC10" s="357"/>
      <c r="AD10" s="357"/>
      <c r="AE10" s="357"/>
      <c r="AF10" s="357"/>
      <c r="AG10" s="357"/>
      <c r="AH10" s="357"/>
      <c r="AI10" s="357"/>
      <c r="AJ10" s="357"/>
      <c r="AK10" s="357"/>
      <c r="AL10" s="548"/>
      <c r="AM10" s="463" t="s">
        <v>114</v>
      </c>
      <c r="AN10" s="363"/>
      <c r="AO10" s="363"/>
      <c r="AP10" s="363"/>
      <c r="AQ10" s="363"/>
      <c r="AR10" s="363"/>
      <c r="AS10" s="363"/>
      <c r="AT10" s="364"/>
      <c r="AU10" s="464" t="s">
        <v>90</v>
      </c>
      <c r="AV10" s="465"/>
      <c r="AW10" s="465"/>
      <c r="AX10" s="465"/>
      <c r="AY10" s="420" t="s">
        <v>115</v>
      </c>
      <c r="AZ10" s="421"/>
      <c r="BA10" s="421"/>
      <c r="BB10" s="421"/>
      <c r="BC10" s="421"/>
      <c r="BD10" s="421"/>
      <c r="BE10" s="421"/>
      <c r="BF10" s="421"/>
      <c r="BG10" s="421"/>
      <c r="BH10" s="421"/>
      <c r="BI10" s="421"/>
      <c r="BJ10" s="421"/>
      <c r="BK10" s="421"/>
      <c r="BL10" s="421"/>
      <c r="BM10" s="422"/>
      <c r="BN10" s="406">
        <v>6241</v>
      </c>
      <c r="BO10" s="407"/>
      <c r="BP10" s="407"/>
      <c r="BQ10" s="407"/>
      <c r="BR10" s="407"/>
      <c r="BS10" s="407"/>
      <c r="BT10" s="407"/>
      <c r="BU10" s="408"/>
      <c r="BV10" s="406">
        <v>980</v>
      </c>
      <c r="BW10" s="407"/>
      <c r="BX10" s="407"/>
      <c r="BY10" s="407"/>
      <c r="BZ10" s="407"/>
      <c r="CA10" s="407"/>
      <c r="CB10" s="407"/>
      <c r="CC10" s="408"/>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c r="A11" s="163"/>
      <c r="B11" s="538"/>
      <c r="C11" s="539"/>
      <c r="D11" s="539"/>
      <c r="E11" s="539"/>
      <c r="F11" s="539"/>
      <c r="G11" s="539"/>
      <c r="H11" s="539"/>
      <c r="I11" s="539"/>
      <c r="J11" s="539"/>
      <c r="K11" s="457"/>
      <c r="L11" s="367" t="s">
        <v>117</v>
      </c>
      <c r="M11" s="368"/>
      <c r="N11" s="368"/>
      <c r="O11" s="368"/>
      <c r="P11" s="368"/>
      <c r="Q11" s="369"/>
      <c r="R11" s="535" t="s">
        <v>118</v>
      </c>
      <c r="S11" s="536"/>
      <c r="T11" s="536"/>
      <c r="U11" s="536"/>
      <c r="V11" s="537"/>
      <c r="W11" s="547"/>
      <c r="X11" s="357"/>
      <c r="Y11" s="357"/>
      <c r="Z11" s="357"/>
      <c r="AA11" s="357"/>
      <c r="AB11" s="357"/>
      <c r="AC11" s="357"/>
      <c r="AD11" s="357"/>
      <c r="AE11" s="357"/>
      <c r="AF11" s="357"/>
      <c r="AG11" s="357"/>
      <c r="AH11" s="357"/>
      <c r="AI11" s="357"/>
      <c r="AJ11" s="357"/>
      <c r="AK11" s="357"/>
      <c r="AL11" s="548"/>
      <c r="AM11" s="463" t="s">
        <v>119</v>
      </c>
      <c r="AN11" s="363"/>
      <c r="AO11" s="363"/>
      <c r="AP11" s="363"/>
      <c r="AQ11" s="363"/>
      <c r="AR11" s="363"/>
      <c r="AS11" s="363"/>
      <c r="AT11" s="364"/>
      <c r="AU11" s="464" t="s">
        <v>90</v>
      </c>
      <c r="AV11" s="465"/>
      <c r="AW11" s="465"/>
      <c r="AX11" s="465"/>
      <c r="AY11" s="420" t="s">
        <v>120</v>
      </c>
      <c r="AZ11" s="421"/>
      <c r="BA11" s="421"/>
      <c r="BB11" s="421"/>
      <c r="BC11" s="421"/>
      <c r="BD11" s="421"/>
      <c r="BE11" s="421"/>
      <c r="BF11" s="421"/>
      <c r="BG11" s="421"/>
      <c r="BH11" s="421"/>
      <c r="BI11" s="421"/>
      <c r="BJ11" s="421"/>
      <c r="BK11" s="421"/>
      <c r="BL11" s="421"/>
      <c r="BM11" s="422"/>
      <c r="BN11" s="406">
        <v>0</v>
      </c>
      <c r="BO11" s="407"/>
      <c r="BP11" s="407"/>
      <c r="BQ11" s="407"/>
      <c r="BR11" s="407"/>
      <c r="BS11" s="407"/>
      <c r="BT11" s="407"/>
      <c r="BU11" s="408"/>
      <c r="BV11" s="406">
        <v>200000</v>
      </c>
      <c r="BW11" s="407"/>
      <c r="BX11" s="407"/>
      <c r="BY11" s="407"/>
      <c r="BZ11" s="407"/>
      <c r="CA11" s="407"/>
      <c r="CB11" s="407"/>
      <c r="CC11" s="408"/>
      <c r="CD11" s="446" t="s">
        <v>121</v>
      </c>
      <c r="CE11" s="366"/>
      <c r="CF11" s="366"/>
      <c r="CG11" s="366"/>
      <c r="CH11" s="366"/>
      <c r="CI11" s="366"/>
      <c r="CJ11" s="366"/>
      <c r="CK11" s="366"/>
      <c r="CL11" s="366"/>
      <c r="CM11" s="366"/>
      <c r="CN11" s="366"/>
      <c r="CO11" s="366"/>
      <c r="CP11" s="366"/>
      <c r="CQ11" s="366"/>
      <c r="CR11" s="366"/>
      <c r="CS11" s="447"/>
      <c r="CT11" s="509" t="s">
        <v>122</v>
      </c>
      <c r="CU11" s="510"/>
      <c r="CV11" s="510"/>
      <c r="CW11" s="510"/>
      <c r="CX11" s="510"/>
      <c r="CY11" s="510"/>
      <c r="CZ11" s="510"/>
      <c r="DA11" s="511"/>
      <c r="DB11" s="509" t="s">
        <v>122</v>
      </c>
      <c r="DC11" s="510"/>
      <c r="DD11" s="510"/>
      <c r="DE11" s="510"/>
      <c r="DF11" s="510"/>
      <c r="DG11" s="510"/>
      <c r="DH11" s="510"/>
      <c r="DI11" s="511"/>
    </row>
    <row r="12" spans="1:119" ht="18.75" customHeight="1">
      <c r="A12" s="163"/>
      <c r="B12" s="512" t="s">
        <v>123</v>
      </c>
      <c r="C12" s="513"/>
      <c r="D12" s="513"/>
      <c r="E12" s="513"/>
      <c r="F12" s="513"/>
      <c r="G12" s="513"/>
      <c r="H12" s="513"/>
      <c r="I12" s="513"/>
      <c r="J12" s="513"/>
      <c r="K12" s="514"/>
      <c r="L12" s="521" t="s">
        <v>124</v>
      </c>
      <c r="M12" s="522"/>
      <c r="N12" s="522"/>
      <c r="O12" s="522"/>
      <c r="P12" s="522"/>
      <c r="Q12" s="523"/>
      <c r="R12" s="524">
        <v>102636</v>
      </c>
      <c r="S12" s="525"/>
      <c r="T12" s="525"/>
      <c r="U12" s="525"/>
      <c r="V12" s="526"/>
      <c r="W12" s="527" t="s">
        <v>1</v>
      </c>
      <c r="X12" s="465"/>
      <c r="Y12" s="465"/>
      <c r="Z12" s="465"/>
      <c r="AA12" s="465"/>
      <c r="AB12" s="528"/>
      <c r="AC12" s="529" t="s">
        <v>125</v>
      </c>
      <c r="AD12" s="530"/>
      <c r="AE12" s="530"/>
      <c r="AF12" s="530"/>
      <c r="AG12" s="531"/>
      <c r="AH12" s="529" t="s">
        <v>126</v>
      </c>
      <c r="AI12" s="530"/>
      <c r="AJ12" s="530"/>
      <c r="AK12" s="530"/>
      <c r="AL12" s="532"/>
      <c r="AM12" s="463" t="s">
        <v>127</v>
      </c>
      <c r="AN12" s="363"/>
      <c r="AO12" s="363"/>
      <c r="AP12" s="363"/>
      <c r="AQ12" s="363"/>
      <c r="AR12" s="363"/>
      <c r="AS12" s="363"/>
      <c r="AT12" s="364"/>
      <c r="AU12" s="464" t="s">
        <v>90</v>
      </c>
      <c r="AV12" s="465"/>
      <c r="AW12" s="465"/>
      <c r="AX12" s="465"/>
      <c r="AY12" s="420" t="s">
        <v>128</v>
      </c>
      <c r="AZ12" s="421"/>
      <c r="BA12" s="421"/>
      <c r="BB12" s="421"/>
      <c r="BC12" s="421"/>
      <c r="BD12" s="421"/>
      <c r="BE12" s="421"/>
      <c r="BF12" s="421"/>
      <c r="BG12" s="421"/>
      <c r="BH12" s="421"/>
      <c r="BI12" s="421"/>
      <c r="BJ12" s="421"/>
      <c r="BK12" s="421"/>
      <c r="BL12" s="421"/>
      <c r="BM12" s="422"/>
      <c r="BN12" s="406">
        <v>1400000</v>
      </c>
      <c r="BO12" s="407"/>
      <c r="BP12" s="407"/>
      <c r="BQ12" s="407"/>
      <c r="BR12" s="407"/>
      <c r="BS12" s="407"/>
      <c r="BT12" s="407"/>
      <c r="BU12" s="408"/>
      <c r="BV12" s="406">
        <v>1000000</v>
      </c>
      <c r="BW12" s="407"/>
      <c r="BX12" s="407"/>
      <c r="BY12" s="407"/>
      <c r="BZ12" s="407"/>
      <c r="CA12" s="407"/>
      <c r="CB12" s="407"/>
      <c r="CC12" s="408"/>
      <c r="CD12" s="446" t="s">
        <v>129</v>
      </c>
      <c r="CE12" s="366"/>
      <c r="CF12" s="366"/>
      <c r="CG12" s="366"/>
      <c r="CH12" s="366"/>
      <c r="CI12" s="366"/>
      <c r="CJ12" s="366"/>
      <c r="CK12" s="366"/>
      <c r="CL12" s="366"/>
      <c r="CM12" s="366"/>
      <c r="CN12" s="366"/>
      <c r="CO12" s="366"/>
      <c r="CP12" s="366"/>
      <c r="CQ12" s="366"/>
      <c r="CR12" s="366"/>
      <c r="CS12" s="447"/>
      <c r="CT12" s="509" t="s">
        <v>122</v>
      </c>
      <c r="CU12" s="510"/>
      <c r="CV12" s="510"/>
      <c r="CW12" s="510"/>
      <c r="CX12" s="510"/>
      <c r="CY12" s="510"/>
      <c r="CZ12" s="510"/>
      <c r="DA12" s="511"/>
      <c r="DB12" s="509" t="s">
        <v>122</v>
      </c>
      <c r="DC12" s="510"/>
      <c r="DD12" s="510"/>
      <c r="DE12" s="510"/>
      <c r="DF12" s="510"/>
      <c r="DG12" s="510"/>
      <c r="DH12" s="510"/>
      <c r="DI12" s="511"/>
    </row>
    <row r="13" spans="1:119" ht="18.75" customHeight="1">
      <c r="A13" s="163"/>
      <c r="B13" s="515"/>
      <c r="C13" s="516"/>
      <c r="D13" s="516"/>
      <c r="E13" s="516"/>
      <c r="F13" s="516"/>
      <c r="G13" s="516"/>
      <c r="H13" s="516"/>
      <c r="I13" s="516"/>
      <c r="J13" s="516"/>
      <c r="K13" s="517"/>
      <c r="L13" s="172"/>
      <c r="M13" s="490" t="s">
        <v>130</v>
      </c>
      <c r="N13" s="491"/>
      <c r="O13" s="491"/>
      <c r="P13" s="491"/>
      <c r="Q13" s="492"/>
      <c r="R13" s="493">
        <v>100496</v>
      </c>
      <c r="S13" s="494"/>
      <c r="T13" s="494"/>
      <c r="U13" s="494"/>
      <c r="V13" s="495"/>
      <c r="W13" s="496" t="s">
        <v>131</v>
      </c>
      <c r="X13" s="392"/>
      <c r="Y13" s="392"/>
      <c r="Z13" s="392"/>
      <c r="AA13" s="392"/>
      <c r="AB13" s="393"/>
      <c r="AC13" s="359">
        <v>394</v>
      </c>
      <c r="AD13" s="360"/>
      <c r="AE13" s="360"/>
      <c r="AF13" s="360"/>
      <c r="AG13" s="361"/>
      <c r="AH13" s="359">
        <v>491</v>
      </c>
      <c r="AI13" s="360"/>
      <c r="AJ13" s="360"/>
      <c r="AK13" s="360"/>
      <c r="AL13" s="419"/>
      <c r="AM13" s="463" t="s">
        <v>132</v>
      </c>
      <c r="AN13" s="363"/>
      <c r="AO13" s="363"/>
      <c r="AP13" s="363"/>
      <c r="AQ13" s="363"/>
      <c r="AR13" s="363"/>
      <c r="AS13" s="363"/>
      <c r="AT13" s="364"/>
      <c r="AU13" s="464" t="s">
        <v>104</v>
      </c>
      <c r="AV13" s="465"/>
      <c r="AW13" s="465"/>
      <c r="AX13" s="465"/>
      <c r="AY13" s="420" t="s">
        <v>133</v>
      </c>
      <c r="AZ13" s="421"/>
      <c r="BA13" s="421"/>
      <c r="BB13" s="421"/>
      <c r="BC13" s="421"/>
      <c r="BD13" s="421"/>
      <c r="BE13" s="421"/>
      <c r="BF13" s="421"/>
      <c r="BG13" s="421"/>
      <c r="BH13" s="421"/>
      <c r="BI13" s="421"/>
      <c r="BJ13" s="421"/>
      <c r="BK13" s="421"/>
      <c r="BL13" s="421"/>
      <c r="BM13" s="422"/>
      <c r="BN13" s="406">
        <v>-1422387</v>
      </c>
      <c r="BO13" s="407"/>
      <c r="BP13" s="407"/>
      <c r="BQ13" s="407"/>
      <c r="BR13" s="407"/>
      <c r="BS13" s="407"/>
      <c r="BT13" s="407"/>
      <c r="BU13" s="408"/>
      <c r="BV13" s="406">
        <v>-746648</v>
      </c>
      <c r="BW13" s="407"/>
      <c r="BX13" s="407"/>
      <c r="BY13" s="407"/>
      <c r="BZ13" s="407"/>
      <c r="CA13" s="407"/>
      <c r="CB13" s="407"/>
      <c r="CC13" s="408"/>
      <c r="CD13" s="446" t="s">
        <v>134</v>
      </c>
      <c r="CE13" s="366"/>
      <c r="CF13" s="366"/>
      <c r="CG13" s="366"/>
      <c r="CH13" s="366"/>
      <c r="CI13" s="366"/>
      <c r="CJ13" s="366"/>
      <c r="CK13" s="366"/>
      <c r="CL13" s="366"/>
      <c r="CM13" s="366"/>
      <c r="CN13" s="366"/>
      <c r="CO13" s="366"/>
      <c r="CP13" s="366"/>
      <c r="CQ13" s="366"/>
      <c r="CR13" s="366"/>
      <c r="CS13" s="447"/>
      <c r="CT13" s="403">
        <v>2.8</v>
      </c>
      <c r="CU13" s="404"/>
      <c r="CV13" s="404"/>
      <c r="CW13" s="404"/>
      <c r="CX13" s="404"/>
      <c r="CY13" s="404"/>
      <c r="CZ13" s="404"/>
      <c r="DA13" s="405"/>
      <c r="DB13" s="403">
        <v>2</v>
      </c>
      <c r="DC13" s="404"/>
      <c r="DD13" s="404"/>
      <c r="DE13" s="404"/>
      <c r="DF13" s="404"/>
      <c r="DG13" s="404"/>
      <c r="DH13" s="404"/>
      <c r="DI13" s="405"/>
    </row>
    <row r="14" spans="1:119" ht="18.75" customHeight="1" thickBot="1">
      <c r="A14" s="163"/>
      <c r="B14" s="515"/>
      <c r="C14" s="516"/>
      <c r="D14" s="516"/>
      <c r="E14" s="516"/>
      <c r="F14" s="516"/>
      <c r="G14" s="516"/>
      <c r="H14" s="516"/>
      <c r="I14" s="516"/>
      <c r="J14" s="516"/>
      <c r="K14" s="517"/>
      <c r="L14" s="480" t="s">
        <v>135</v>
      </c>
      <c r="M14" s="533"/>
      <c r="N14" s="533"/>
      <c r="O14" s="533"/>
      <c r="P14" s="533"/>
      <c r="Q14" s="534"/>
      <c r="R14" s="493">
        <v>102969</v>
      </c>
      <c r="S14" s="494"/>
      <c r="T14" s="494"/>
      <c r="U14" s="494"/>
      <c r="V14" s="495"/>
      <c r="W14" s="497"/>
      <c r="X14" s="395"/>
      <c r="Y14" s="395"/>
      <c r="Z14" s="395"/>
      <c r="AA14" s="395"/>
      <c r="AB14" s="396"/>
      <c r="AC14" s="486">
        <v>0.9</v>
      </c>
      <c r="AD14" s="487"/>
      <c r="AE14" s="487"/>
      <c r="AF14" s="487"/>
      <c r="AG14" s="488"/>
      <c r="AH14" s="486">
        <v>1.2</v>
      </c>
      <c r="AI14" s="487"/>
      <c r="AJ14" s="487"/>
      <c r="AK14" s="487"/>
      <c r="AL14" s="489"/>
      <c r="AM14" s="463"/>
      <c r="AN14" s="363"/>
      <c r="AO14" s="363"/>
      <c r="AP14" s="363"/>
      <c r="AQ14" s="363"/>
      <c r="AR14" s="363"/>
      <c r="AS14" s="363"/>
      <c r="AT14" s="364"/>
      <c r="AU14" s="464"/>
      <c r="AV14" s="465"/>
      <c r="AW14" s="465"/>
      <c r="AX14" s="465"/>
      <c r="AY14" s="420"/>
      <c r="AZ14" s="421"/>
      <c r="BA14" s="421"/>
      <c r="BB14" s="421"/>
      <c r="BC14" s="421"/>
      <c r="BD14" s="421"/>
      <c r="BE14" s="421"/>
      <c r="BF14" s="421"/>
      <c r="BG14" s="421"/>
      <c r="BH14" s="421"/>
      <c r="BI14" s="421"/>
      <c r="BJ14" s="421"/>
      <c r="BK14" s="421"/>
      <c r="BL14" s="421"/>
      <c r="BM14" s="422"/>
      <c r="BN14" s="406"/>
      <c r="BO14" s="407"/>
      <c r="BP14" s="407"/>
      <c r="BQ14" s="407"/>
      <c r="BR14" s="407"/>
      <c r="BS14" s="407"/>
      <c r="BT14" s="407"/>
      <c r="BU14" s="408"/>
      <c r="BV14" s="406"/>
      <c r="BW14" s="407"/>
      <c r="BX14" s="407"/>
      <c r="BY14" s="407"/>
      <c r="BZ14" s="407"/>
      <c r="CA14" s="407"/>
      <c r="CB14" s="407"/>
      <c r="CC14" s="408"/>
      <c r="CD14" s="443" t="s">
        <v>136</v>
      </c>
      <c r="CE14" s="444"/>
      <c r="CF14" s="444"/>
      <c r="CG14" s="444"/>
      <c r="CH14" s="444"/>
      <c r="CI14" s="444"/>
      <c r="CJ14" s="444"/>
      <c r="CK14" s="444"/>
      <c r="CL14" s="444"/>
      <c r="CM14" s="444"/>
      <c r="CN14" s="444"/>
      <c r="CO14" s="444"/>
      <c r="CP14" s="444"/>
      <c r="CQ14" s="444"/>
      <c r="CR14" s="444"/>
      <c r="CS14" s="445"/>
      <c r="CT14" s="503" t="s">
        <v>122</v>
      </c>
      <c r="CU14" s="504"/>
      <c r="CV14" s="504"/>
      <c r="CW14" s="504"/>
      <c r="CX14" s="504"/>
      <c r="CY14" s="504"/>
      <c r="CZ14" s="504"/>
      <c r="DA14" s="505"/>
      <c r="DB14" s="503" t="s">
        <v>122</v>
      </c>
      <c r="DC14" s="504"/>
      <c r="DD14" s="504"/>
      <c r="DE14" s="504"/>
      <c r="DF14" s="504"/>
      <c r="DG14" s="504"/>
      <c r="DH14" s="504"/>
      <c r="DI14" s="505"/>
    </row>
    <row r="15" spans="1:119" ht="18.75" customHeight="1">
      <c r="A15" s="163"/>
      <c r="B15" s="515"/>
      <c r="C15" s="516"/>
      <c r="D15" s="516"/>
      <c r="E15" s="516"/>
      <c r="F15" s="516"/>
      <c r="G15" s="516"/>
      <c r="H15" s="516"/>
      <c r="I15" s="516"/>
      <c r="J15" s="516"/>
      <c r="K15" s="517"/>
      <c r="L15" s="172"/>
      <c r="M15" s="490" t="s">
        <v>130</v>
      </c>
      <c r="N15" s="491"/>
      <c r="O15" s="491"/>
      <c r="P15" s="491"/>
      <c r="Q15" s="492"/>
      <c r="R15" s="493">
        <v>100716</v>
      </c>
      <c r="S15" s="494"/>
      <c r="T15" s="494"/>
      <c r="U15" s="494"/>
      <c r="V15" s="495"/>
      <c r="W15" s="496" t="s">
        <v>137</v>
      </c>
      <c r="X15" s="392"/>
      <c r="Y15" s="392"/>
      <c r="Z15" s="392"/>
      <c r="AA15" s="392"/>
      <c r="AB15" s="393"/>
      <c r="AC15" s="359">
        <v>8774</v>
      </c>
      <c r="AD15" s="360"/>
      <c r="AE15" s="360"/>
      <c r="AF15" s="360"/>
      <c r="AG15" s="361"/>
      <c r="AH15" s="359">
        <v>8557</v>
      </c>
      <c r="AI15" s="360"/>
      <c r="AJ15" s="360"/>
      <c r="AK15" s="360"/>
      <c r="AL15" s="419"/>
      <c r="AM15" s="463"/>
      <c r="AN15" s="363"/>
      <c r="AO15" s="363"/>
      <c r="AP15" s="363"/>
      <c r="AQ15" s="363"/>
      <c r="AR15" s="363"/>
      <c r="AS15" s="363"/>
      <c r="AT15" s="364"/>
      <c r="AU15" s="464"/>
      <c r="AV15" s="465"/>
      <c r="AW15" s="465"/>
      <c r="AX15" s="465"/>
      <c r="AY15" s="432" t="s">
        <v>138</v>
      </c>
      <c r="AZ15" s="433"/>
      <c r="BA15" s="433"/>
      <c r="BB15" s="433"/>
      <c r="BC15" s="433"/>
      <c r="BD15" s="433"/>
      <c r="BE15" s="433"/>
      <c r="BF15" s="433"/>
      <c r="BG15" s="433"/>
      <c r="BH15" s="433"/>
      <c r="BI15" s="433"/>
      <c r="BJ15" s="433"/>
      <c r="BK15" s="433"/>
      <c r="BL15" s="433"/>
      <c r="BM15" s="434"/>
      <c r="BN15" s="435">
        <v>14764001</v>
      </c>
      <c r="BO15" s="436"/>
      <c r="BP15" s="436"/>
      <c r="BQ15" s="436"/>
      <c r="BR15" s="436"/>
      <c r="BS15" s="436"/>
      <c r="BT15" s="436"/>
      <c r="BU15" s="437"/>
      <c r="BV15" s="435">
        <v>14587162</v>
      </c>
      <c r="BW15" s="436"/>
      <c r="BX15" s="436"/>
      <c r="BY15" s="436"/>
      <c r="BZ15" s="436"/>
      <c r="CA15" s="436"/>
      <c r="CB15" s="436"/>
      <c r="CC15" s="437"/>
      <c r="CD15" s="506" t="s">
        <v>139</v>
      </c>
      <c r="CE15" s="507"/>
      <c r="CF15" s="507"/>
      <c r="CG15" s="507"/>
      <c r="CH15" s="507"/>
      <c r="CI15" s="507"/>
      <c r="CJ15" s="507"/>
      <c r="CK15" s="507"/>
      <c r="CL15" s="507"/>
      <c r="CM15" s="507"/>
      <c r="CN15" s="507"/>
      <c r="CO15" s="507"/>
      <c r="CP15" s="507"/>
      <c r="CQ15" s="507"/>
      <c r="CR15" s="507"/>
      <c r="CS15" s="508"/>
      <c r="CT15" s="173"/>
      <c r="CU15" s="174"/>
      <c r="CV15" s="174"/>
      <c r="CW15" s="174"/>
      <c r="CX15" s="174"/>
      <c r="CY15" s="174"/>
      <c r="CZ15" s="174"/>
      <c r="DA15" s="175"/>
      <c r="DB15" s="173"/>
      <c r="DC15" s="174"/>
      <c r="DD15" s="174"/>
      <c r="DE15" s="174"/>
      <c r="DF15" s="174"/>
      <c r="DG15" s="174"/>
      <c r="DH15" s="174"/>
      <c r="DI15" s="175"/>
    </row>
    <row r="16" spans="1:119" ht="18.75" customHeight="1">
      <c r="A16" s="163"/>
      <c r="B16" s="515"/>
      <c r="C16" s="516"/>
      <c r="D16" s="516"/>
      <c r="E16" s="516"/>
      <c r="F16" s="516"/>
      <c r="G16" s="516"/>
      <c r="H16" s="516"/>
      <c r="I16" s="516"/>
      <c r="J16" s="516"/>
      <c r="K16" s="517"/>
      <c r="L16" s="480" t="s">
        <v>140</v>
      </c>
      <c r="M16" s="481"/>
      <c r="N16" s="481"/>
      <c r="O16" s="481"/>
      <c r="P16" s="481"/>
      <c r="Q16" s="482"/>
      <c r="R16" s="483" t="s">
        <v>141</v>
      </c>
      <c r="S16" s="484"/>
      <c r="T16" s="484"/>
      <c r="U16" s="484"/>
      <c r="V16" s="485"/>
      <c r="W16" s="497"/>
      <c r="X16" s="395"/>
      <c r="Y16" s="395"/>
      <c r="Z16" s="395"/>
      <c r="AA16" s="395"/>
      <c r="AB16" s="396"/>
      <c r="AC16" s="486">
        <v>19.7</v>
      </c>
      <c r="AD16" s="487"/>
      <c r="AE16" s="487"/>
      <c r="AF16" s="487"/>
      <c r="AG16" s="488"/>
      <c r="AH16" s="486">
        <v>20.5</v>
      </c>
      <c r="AI16" s="487"/>
      <c r="AJ16" s="487"/>
      <c r="AK16" s="487"/>
      <c r="AL16" s="489"/>
      <c r="AM16" s="463"/>
      <c r="AN16" s="363"/>
      <c r="AO16" s="363"/>
      <c r="AP16" s="363"/>
      <c r="AQ16" s="363"/>
      <c r="AR16" s="363"/>
      <c r="AS16" s="363"/>
      <c r="AT16" s="364"/>
      <c r="AU16" s="464"/>
      <c r="AV16" s="465"/>
      <c r="AW16" s="465"/>
      <c r="AX16" s="465"/>
      <c r="AY16" s="420" t="s">
        <v>142</v>
      </c>
      <c r="AZ16" s="421"/>
      <c r="BA16" s="421"/>
      <c r="BB16" s="421"/>
      <c r="BC16" s="421"/>
      <c r="BD16" s="421"/>
      <c r="BE16" s="421"/>
      <c r="BF16" s="421"/>
      <c r="BG16" s="421"/>
      <c r="BH16" s="421"/>
      <c r="BI16" s="421"/>
      <c r="BJ16" s="421"/>
      <c r="BK16" s="421"/>
      <c r="BL16" s="421"/>
      <c r="BM16" s="422"/>
      <c r="BN16" s="406">
        <v>20073417</v>
      </c>
      <c r="BO16" s="407"/>
      <c r="BP16" s="407"/>
      <c r="BQ16" s="407"/>
      <c r="BR16" s="407"/>
      <c r="BS16" s="407"/>
      <c r="BT16" s="407"/>
      <c r="BU16" s="408"/>
      <c r="BV16" s="406">
        <v>19374506</v>
      </c>
      <c r="BW16" s="407"/>
      <c r="BX16" s="407"/>
      <c r="BY16" s="407"/>
      <c r="BZ16" s="407"/>
      <c r="CA16" s="407"/>
      <c r="CB16" s="407"/>
      <c r="CC16" s="408"/>
      <c r="CD16" s="176"/>
      <c r="CE16" s="438"/>
      <c r="CF16" s="438"/>
      <c r="CG16" s="438"/>
      <c r="CH16" s="438"/>
      <c r="CI16" s="438"/>
      <c r="CJ16" s="438"/>
      <c r="CK16" s="438"/>
      <c r="CL16" s="438"/>
      <c r="CM16" s="438"/>
      <c r="CN16" s="438"/>
      <c r="CO16" s="438"/>
      <c r="CP16" s="438"/>
      <c r="CQ16" s="438"/>
      <c r="CR16" s="438"/>
      <c r="CS16" s="439"/>
      <c r="CT16" s="403"/>
      <c r="CU16" s="404"/>
      <c r="CV16" s="404"/>
      <c r="CW16" s="404"/>
      <c r="CX16" s="404"/>
      <c r="CY16" s="404"/>
      <c r="CZ16" s="404"/>
      <c r="DA16" s="405"/>
      <c r="DB16" s="403"/>
      <c r="DC16" s="404"/>
      <c r="DD16" s="404"/>
      <c r="DE16" s="404"/>
      <c r="DF16" s="404"/>
      <c r="DG16" s="404"/>
      <c r="DH16" s="404"/>
      <c r="DI16" s="405"/>
    </row>
    <row r="17" spans="1:113" ht="18.75" customHeight="1" thickBot="1">
      <c r="A17" s="163"/>
      <c r="B17" s="518"/>
      <c r="C17" s="519"/>
      <c r="D17" s="519"/>
      <c r="E17" s="519"/>
      <c r="F17" s="519"/>
      <c r="G17" s="519"/>
      <c r="H17" s="519"/>
      <c r="I17" s="519"/>
      <c r="J17" s="519"/>
      <c r="K17" s="520"/>
      <c r="L17" s="177"/>
      <c r="M17" s="499" t="s">
        <v>143</v>
      </c>
      <c r="N17" s="500"/>
      <c r="O17" s="500"/>
      <c r="P17" s="500"/>
      <c r="Q17" s="501"/>
      <c r="R17" s="483" t="s">
        <v>144</v>
      </c>
      <c r="S17" s="484"/>
      <c r="T17" s="484"/>
      <c r="U17" s="484"/>
      <c r="V17" s="485"/>
      <c r="W17" s="496" t="s">
        <v>145</v>
      </c>
      <c r="X17" s="392"/>
      <c r="Y17" s="392"/>
      <c r="Z17" s="392"/>
      <c r="AA17" s="392"/>
      <c r="AB17" s="393"/>
      <c r="AC17" s="359">
        <v>35389</v>
      </c>
      <c r="AD17" s="360"/>
      <c r="AE17" s="360"/>
      <c r="AF17" s="360"/>
      <c r="AG17" s="361"/>
      <c r="AH17" s="359">
        <v>32778</v>
      </c>
      <c r="AI17" s="360"/>
      <c r="AJ17" s="360"/>
      <c r="AK17" s="360"/>
      <c r="AL17" s="419"/>
      <c r="AM17" s="463"/>
      <c r="AN17" s="363"/>
      <c r="AO17" s="363"/>
      <c r="AP17" s="363"/>
      <c r="AQ17" s="363"/>
      <c r="AR17" s="363"/>
      <c r="AS17" s="363"/>
      <c r="AT17" s="364"/>
      <c r="AU17" s="464"/>
      <c r="AV17" s="465"/>
      <c r="AW17" s="465"/>
      <c r="AX17" s="465"/>
      <c r="AY17" s="420" t="s">
        <v>146</v>
      </c>
      <c r="AZ17" s="421"/>
      <c r="BA17" s="421"/>
      <c r="BB17" s="421"/>
      <c r="BC17" s="421"/>
      <c r="BD17" s="421"/>
      <c r="BE17" s="421"/>
      <c r="BF17" s="421"/>
      <c r="BG17" s="421"/>
      <c r="BH17" s="421"/>
      <c r="BI17" s="421"/>
      <c r="BJ17" s="421"/>
      <c r="BK17" s="421"/>
      <c r="BL17" s="421"/>
      <c r="BM17" s="422"/>
      <c r="BN17" s="406">
        <v>18958653</v>
      </c>
      <c r="BO17" s="407"/>
      <c r="BP17" s="407"/>
      <c r="BQ17" s="407"/>
      <c r="BR17" s="407"/>
      <c r="BS17" s="407"/>
      <c r="BT17" s="407"/>
      <c r="BU17" s="408"/>
      <c r="BV17" s="406">
        <v>18725361</v>
      </c>
      <c r="BW17" s="407"/>
      <c r="BX17" s="407"/>
      <c r="BY17" s="407"/>
      <c r="BZ17" s="407"/>
      <c r="CA17" s="407"/>
      <c r="CB17" s="407"/>
      <c r="CC17" s="408"/>
      <c r="CD17" s="176"/>
      <c r="CE17" s="438"/>
      <c r="CF17" s="438"/>
      <c r="CG17" s="438"/>
      <c r="CH17" s="438"/>
      <c r="CI17" s="438"/>
      <c r="CJ17" s="438"/>
      <c r="CK17" s="438"/>
      <c r="CL17" s="438"/>
      <c r="CM17" s="438"/>
      <c r="CN17" s="438"/>
      <c r="CO17" s="438"/>
      <c r="CP17" s="438"/>
      <c r="CQ17" s="438"/>
      <c r="CR17" s="438"/>
      <c r="CS17" s="439"/>
      <c r="CT17" s="403"/>
      <c r="CU17" s="404"/>
      <c r="CV17" s="404"/>
      <c r="CW17" s="404"/>
      <c r="CX17" s="404"/>
      <c r="CY17" s="404"/>
      <c r="CZ17" s="404"/>
      <c r="DA17" s="405"/>
      <c r="DB17" s="403"/>
      <c r="DC17" s="404"/>
      <c r="DD17" s="404"/>
      <c r="DE17" s="404"/>
      <c r="DF17" s="404"/>
      <c r="DG17" s="404"/>
      <c r="DH17" s="404"/>
      <c r="DI17" s="405"/>
    </row>
    <row r="18" spans="1:113" ht="18.75" customHeight="1" thickBot="1">
      <c r="A18" s="163"/>
      <c r="B18" s="456" t="s">
        <v>147</v>
      </c>
      <c r="C18" s="457"/>
      <c r="D18" s="457"/>
      <c r="E18" s="458"/>
      <c r="F18" s="458"/>
      <c r="G18" s="458"/>
      <c r="H18" s="458"/>
      <c r="I18" s="458"/>
      <c r="J18" s="458"/>
      <c r="K18" s="458"/>
      <c r="L18" s="459">
        <v>22.14</v>
      </c>
      <c r="M18" s="459"/>
      <c r="N18" s="459"/>
      <c r="O18" s="459"/>
      <c r="P18" s="459"/>
      <c r="Q18" s="459"/>
      <c r="R18" s="460"/>
      <c r="S18" s="460"/>
      <c r="T18" s="460"/>
      <c r="U18" s="460"/>
      <c r="V18" s="461"/>
      <c r="W18" s="477"/>
      <c r="X18" s="478"/>
      <c r="Y18" s="478"/>
      <c r="Z18" s="478"/>
      <c r="AA18" s="478"/>
      <c r="AB18" s="502"/>
      <c r="AC18" s="376">
        <v>79.400000000000006</v>
      </c>
      <c r="AD18" s="377"/>
      <c r="AE18" s="377"/>
      <c r="AF18" s="377"/>
      <c r="AG18" s="462"/>
      <c r="AH18" s="376">
        <v>78.400000000000006</v>
      </c>
      <c r="AI18" s="377"/>
      <c r="AJ18" s="377"/>
      <c r="AK18" s="377"/>
      <c r="AL18" s="378"/>
      <c r="AM18" s="463"/>
      <c r="AN18" s="363"/>
      <c r="AO18" s="363"/>
      <c r="AP18" s="363"/>
      <c r="AQ18" s="363"/>
      <c r="AR18" s="363"/>
      <c r="AS18" s="363"/>
      <c r="AT18" s="364"/>
      <c r="AU18" s="464"/>
      <c r="AV18" s="465"/>
      <c r="AW18" s="465"/>
      <c r="AX18" s="465"/>
      <c r="AY18" s="420" t="s">
        <v>148</v>
      </c>
      <c r="AZ18" s="421"/>
      <c r="BA18" s="421"/>
      <c r="BB18" s="421"/>
      <c r="BC18" s="421"/>
      <c r="BD18" s="421"/>
      <c r="BE18" s="421"/>
      <c r="BF18" s="421"/>
      <c r="BG18" s="421"/>
      <c r="BH18" s="421"/>
      <c r="BI18" s="421"/>
      <c r="BJ18" s="421"/>
      <c r="BK18" s="421"/>
      <c r="BL18" s="421"/>
      <c r="BM18" s="422"/>
      <c r="BN18" s="406">
        <v>25350393</v>
      </c>
      <c r="BO18" s="407"/>
      <c r="BP18" s="407"/>
      <c r="BQ18" s="407"/>
      <c r="BR18" s="407"/>
      <c r="BS18" s="407"/>
      <c r="BT18" s="407"/>
      <c r="BU18" s="408"/>
      <c r="BV18" s="406">
        <v>23483183</v>
      </c>
      <c r="BW18" s="407"/>
      <c r="BX18" s="407"/>
      <c r="BY18" s="407"/>
      <c r="BZ18" s="407"/>
      <c r="CA18" s="407"/>
      <c r="CB18" s="407"/>
      <c r="CC18" s="408"/>
      <c r="CD18" s="176"/>
      <c r="CE18" s="438"/>
      <c r="CF18" s="438"/>
      <c r="CG18" s="438"/>
      <c r="CH18" s="438"/>
      <c r="CI18" s="438"/>
      <c r="CJ18" s="438"/>
      <c r="CK18" s="438"/>
      <c r="CL18" s="438"/>
      <c r="CM18" s="438"/>
      <c r="CN18" s="438"/>
      <c r="CO18" s="438"/>
      <c r="CP18" s="438"/>
      <c r="CQ18" s="438"/>
      <c r="CR18" s="438"/>
      <c r="CS18" s="439"/>
      <c r="CT18" s="403"/>
      <c r="CU18" s="404"/>
      <c r="CV18" s="404"/>
      <c r="CW18" s="404"/>
      <c r="CX18" s="404"/>
      <c r="CY18" s="404"/>
      <c r="CZ18" s="404"/>
      <c r="DA18" s="405"/>
      <c r="DB18" s="403"/>
      <c r="DC18" s="404"/>
      <c r="DD18" s="404"/>
      <c r="DE18" s="404"/>
      <c r="DF18" s="404"/>
      <c r="DG18" s="404"/>
      <c r="DH18" s="404"/>
      <c r="DI18" s="405"/>
    </row>
    <row r="19" spans="1:113" ht="18.75" customHeight="1" thickBot="1">
      <c r="A19" s="163"/>
      <c r="B19" s="456" t="s">
        <v>149</v>
      </c>
      <c r="C19" s="457"/>
      <c r="D19" s="457"/>
      <c r="E19" s="458"/>
      <c r="F19" s="458"/>
      <c r="G19" s="458"/>
      <c r="H19" s="458"/>
      <c r="I19" s="458"/>
      <c r="J19" s="458"/>
      <c r="K19" s="458"/>
      <c r="L19" s="466">
        <v>4742</v>
      </c>
      <c r="M19" s="466"/>
      <c r="N19" s="466"/>
      <c r="O19" s="466"/>
      <c r="P19" s="466"/>
      <c r="Q19" s="466"/>
      <c r="R19" s="467"/>
      <c r="S19" s="467"/>
      <c r="T19" s="467"/>
      <c r="U19" s="467"/>
      <c r="V19" s="468"/>
      <c r="W19" s="475"/>
      <c r="X19" s="476"/>
      <c r="Y19" s="476"/>
      <c r="Z19" s="476"/>
      <c r="AA19" s="476"/>
      <c r="AB19" s="476"/>
      <c r="AC19" s="479"/>
      <c r="AD19" s="479"/>
      <c r="AE19" s="479"/>
      <c r="AF19" s="479"/>
      <c r="AG19" s="479"/>
      <c r="AH19" s="479"/>
      <c r="AI19" s="479"/>
      <c r="AJ19" s="479"/>
      <c r="AK19" s="479"/>
      <c r="AL19" s="498"/>
      <c r="AM19" s="463"/>
      <c r="AN19" s="363"/>
      <c r="AO19" s="363"/>
      <c r="AP19" s="363"/>
      <c r="AQ19" s="363"/>
      <c r="AR19" s="363"/>
      <c r="AS19" s="363"/>
      <c r="AT19" s="364"/>
      <c r="AU19" s="464"/>
      <c r="AV19" s="465"/>
      <c r="AW19" s="465"/>
      <c r="AX19" s="465"/>
      <c r="AY19" s="420" t="s">
        <v>150</v>
      </c>
      <c r="AZ19" s="421"/>
      <c r="BA19" s="421"/>
      <c r="BB19" s="421"/>
      <c r="BC19" s="421"/>
      <c r="BD19" s="421"/>
      <c r="BE19" s="421"/>
      <c r="BF19" s="421"/>
      <c r="BG19" s="421"/>
      <c r="BH19" s="421"/>
      <c r="BI19" s="421"/>
      <c r="BJ19" s="421"/>
      <c r="BK19" s="421"/>
      <c r="BL19" s="421"/>
      <c r="BM19" s="422"/>
      <c r="BN19" s="406">
        <v>31002088</v>
      </c>
      <c r="BO19" s="407"/>
      <c r="BP19" s="407"/>
      <c r="BQ19" s="407"/>
      <c r="BR19" s="407"/>
      <c r="BS19" s="407"/>
      <c r="BT19" s="407"/>
      <c r="BU19" s="408"/>
      <c r="BV19" s="406">
        <v>29454289</v>
      </c>
      <c r="BW19" s="407"/>
      <c r="BX19" s="407"/>
      <c r="BY19" s="407"/>
      <c r="BZ19" s="407"/>
      <c r="CA19" s="407"/>
      <c r="CB19" s="407"/>
      <c r="CC19" s="408"/>
      <c r="CD19" s="176"/>
      <c r="CE19" s="438"/>
      <c r="CF19" s="438"/>
      <c r="CG19" s="438"/>
      <c r="CH19" s="438"/>
      <c r="CI19" s="438"/>
      <c r="CJ19" s="438"/>
      <c r="CK19" s="438"/>
      <c r="CL19" s="438"/>
      <c r="CM19" s="438"/>
      <c r="CN19" s="438"/>
      <c r="CO19" s="438"/>
      <c r="CP19" s="438"/>
      <c r="CQ19" s="438"/>
      <c r="CR19" s="438"/>
      <c r="CS19" s="439"/>
      <c r="CT19" s="403"/>
      <c r="CU19" s="404"/>
      <c r="CV19" s="404"/>
      <c r="CW19" s="404"/>
      <c r="CX19" s="404"/>
      <c r="CY19" s="404"/>
      <c r="CZ19" s="404"/>
      <c r="DA19" s="405"/>
      <c r="DB19" s="403"/>
      <c r="DC19" s="404"/>
      <c r="DD19" s="404"/>
      <c r="DE19" s="404"/>
      <c r="DF19" s="404"/>
      <c r="DG19" s="404"/>
      <c r="DH19" s="404"/>
      <c r="DI19" s="405"/>
    </row>
    <row r="20" spans="1:113" ht="18.75" customHeight="1" thickBot="1">
      <c r="A20" s="163"/>
      <c r="B20" s="456" t="s">
        <v>151</v>
      </c>
      <c r="C20" s="457"/>
      <c r="D20" s="457"/>
      <c r="E20" s="458"/>
      <c r="F20" s="458"/>
      <c r="G20" s="458"/>
      <c r="H20" s="458"/>
      <c r="I20" s="458"/>
      <c r="J20" s="458"/>
      <c r="K20" s="458"/>
      <c r="L20" s="466">
        <v>48611</v>
      </c>
      <c r="M20" s="466"/>
      <c r="N20" s="466"/>
      <c r="O20" s="466"/>
      <c r="P20" s="466"/>
      <c r="Q20" s="466"/>
      <c r="R20" s="467"/>
      <c r="S20" s="467"/>
      <c r="T20" s="467"/>
      <c r="U20" s="467"/>
      <c r="V20" s="468"/>
      <c r="W20" s="477"/>
      <c r="X20" s="478"/>
      <c r="Y20" s="478"/>
      <c r="Z20" s="478"/>
      <c r="AA20" s="478"/>
      <c r="AB20" s="478"/>
      <c r="AC20" s="469"/>
      <c r="AD20" s="469"/>
      <c r="AE20" s="469"/>
      <c r="AF20" s="469"/>
      <c r="AG20" s="469"/>
      <c r="AH20" s="469"/>
      <c r="AI20" s="469"/>
      <c r="AJ20" s="469"/>
      <c r="AK20" s="469"/>
      <c r="AL20" s="470"/>
      <c r="AM20" s="471"/>
      <c r="AN20" s="368"/>
      <c r="AO20" s="368"/>
      <c r="AP20" s="368"/>
      <c r="AQ20" s="368"/>
      <c r="AR20" s="368"/>
      <c r="AS20" s="368"/>
      <c r="AT20" s="369"/>
      <c r="AU20" s="472"/>
      <c r="AV20" s="473"/>
      <c r="AW20" s="473"/>
      <c r="AX20" s="474"/>
      <c r="AY20" s="420"/>
      <c r="AZ20" s="421"/>
      <c r="BA20" s="421"/>
      <c r="BB20" s="421"/>
      <c r="BC20" s="421"/>
      <c r="BD20" s="421"/>
      <c r="BE20" s="421"/>
      <c r="BF20" s="421"/>
      <c r="BG20" s="421"/>
      <c r="BH20" s="421"/>
      <c r="BI20" s="421"/>
      <c r="BJ20" s="421"/>
      <c r="BK20" s="421"/>
      <c r="BL20" s="421"/>
      <c r="BM20" s="422"/>
      <c r="BN20" s="406"/>
      <c r="BO20" s="407"/>
      <c r="BP20" s="407"/>
      <c r="BQ20" s="407"/>
      <c r="BR20" s="407"/>
      <c r="BS20" s="407"/>
      <c r="BT20" s="407"/>
      <c r="BU20" s="408"/>
      <c r="BV20" s="406"/>
      <c r="BW20" s="407"/>
      <c r="BX20" s="407"/>
      <c r="BY20" s="407"/>
      <c r="BZ20" s="407"/>
      <c r="CA20" s="407"/>
      <c r="CB20" s="407"/>
      <c r="CC20" s="408"/>
      <c r="CD20" s="176"/>
      <c r="CE20" s="438"/>
      <c r="CF20" s="438"/>
      <c r="CG20" s="438"/>
      <c r="CH20" s="438"/>
      <c r="CI20" s="438"/>
      <c r="CJ20" s="438"/>
      <c r="CK20" s="438"/>
      <c r="CL20" s="438"/>
      <c r="CM20" s="438"/>
      <c r="CN20" s="438"/>
      <c r="CO20" s="438"/>
      <c r="CP20" s="438"/>
      <c r="CQ20" s="438"/>
      <c r="CR20" s="438"/>
      <c r="CS20" s="439"/>
      <c r="CT20" s="403"/>
      <c r="CU20" s="404"/>
      <c r="CV20" s="404"/>
      <c r="CW20" s="404"/>
      <c r="CX20" s="404"/>
      <c r="CY20" s="404"/>
      <c r="CZ20" s="404"/>
      <c r="DA20" s="405"/>
      <c r="DB20" s="403"/>
      <c r="DC20" s="404"/>
      <c r="DD20" s="404"/>
      <c r="DE20" s="404"/>
      <c r="DF20" s="404"/>
      <c r="DG20" s="404"/>
      <c r="DH20" s="404"/>
      <c r="DI20" s="405"/>
    </row>
    <row r="21" spans="1:113" ht="18.75" customHeight="1" thickBot="1">
      <c r="A21" s="163"/>
      <c r="B21" s="453" t="s">
        <v>152</v>
      </c>
      <c r="C21" s="454"/>
      <c r="D21" s="454"/>
      <c r="E21" s="454"/>
      <c r="F21" s="454"/>
      <c r="G21" s="454"/>
      <c r="H21" s="454"/>
      <c r="I21" s="454"/>
      <c r="J21" s="454"/>
      <c r="K21" s="454"/>
      <c r="L21" s="454"/>
      <c r="M21" s="454"/>
      <c r="N21" s="454"/>
      <c r="O21" s="454"/>
      <c r="P21" s="454"/>
      <c r="Q21" s="454"/>
      <c r="R21" s="454"/>
      <c r="S21" s="454"/>
      <c r="T21" s="454"/>
      <c r="U21" s="454"/>
      <c r="V21" s="454"/>
      <c r="W21" s="454"/>
      <c r="X21" s="454"/>
      <c r="Y21" s="454"/>
      <c r="Z21" s="454"/>
      <c r="AA21" s="454"/>
      <c r="AB21" s="454"/>
      <c r="AC21" s="454"/>
      <c r="AD21" s="454"/>
      <c r="AE21" s="454"/>
      <c r="AF21" s="454"/>
      <c r="AG21" s="454"/>
      <c r="AH21" s="454"/>
      <c r="AI21" s="454"/>
      <c r="AJ21" s="454"/>
      <c r="AK21" s="454"/>
      <c r="AL21" s="454"/>
      <c r="AM21" s="454"/>
      <c r="AN21" s="454"/>
      <c r="AO21" s="454"/>
      <c r="AP21" s="454"/>
      <c r="AQ21" s="454"/>
      <c r="AR21" s="454"/>
      <c r="AS21" s="454"/>
      <c r="AT21" s="454"/>
      <c r="AU21" s="454"/>
      <c r="AV21" s="454"/>
      <c r="AW21" s="454"/>
      <c r="AX21" s="455"/>
      <c r="AY21" s="379"/>
      <c r="AZ21" s="380"/>
      <c r="BA21" s="380"/>
      <c r="BB21" s="380"/>
      <c r="BC21" s="380"/>
      <c r="BD21" s="380"/>
      <c r="BE21" s="380"/>
      <c r="BF21" s="380"/>
      <c r="BG21" s="380"/>
      <c r="BH21" s="380"/>
      <c r="BI21" s="380"/>
      <c r="BJ21" s="380"/>
      <c r="BK21" s="380"/>
      <c r="BL21" s="380"/>
      <c r="BM21" s="381"/>
      <c r="BN21" s="440"/>
      <c r="BO21" s="441"/>
      <c r="BP21" s="441"/>
      <c r="BQ21" s="441"/>
      <c r="BR21" s="441"/>
      <c r="BS21" s="441"/>
      <c r="BT21" s="441"/>
      <c r="BU21" s="442"/>
      <c r="BV21" s="440"/>
      <c r="BW21" s="441"/>
      <c r="BX21" s="441"/>
      <c r="BY21" s="441"/>
      <c r="BZ21" s="441"/>
      <c r="CA21" s="441"/>
      <c r="CB21" s="441"/>
      <c r="CC21" s="442"/>
      <c r="CD21" s="176"/>
      <c r="CE21" s="438"/>
      <c r="CF21" s="438"/>
      <c r="CG21" s="438"/>
      <c r="CH21" s="438"/>
      <c r="CI21" s="438"/>
      <c r="CJ21" s="438"/>
      <c r="CK21" s="438"/>
      <c r="CL21" s="438"/>
      <c r="CM21" s="438"/>
      <c r="CN21" s="438"/>
      <c r="CO21" s="438"/>
      <c r="CP21" s="438"/>
      <c r="CQ21" s="438"/>
      <c r="CR21" s="438"/>
      <c r="CS21" s="439"/>
      <c r="CT21" s="403"/>
      <c r="CU21" s="404"/>
      <c r="CV21" s="404"/>
      <c r="CW21" s="404"/>
      <c r="CX21" s="404"/>
      <c r="CY21" s="404"/>
      <c r="CZ21" s="404"/>
      <c r="DA21" s="405"/>
      <c r="DB21" s="403"/>
      <c r="DC21" s="404"/>
      <c r="DD21" s="404"/>
      <c r="DE21" s="404"/>
      <c r="DF21" s="404"/>
      <c r="DG21" s="404"/>
      <c r="DH21" s="404"/>
      <c r="DI21" s="405"/>
    </row>
    <row r="22" spans="1:113" ht="18.75" customHeight="1">
      <c r="A22" s="163"/>
      <c r="B22" s="382" t="s">
        <v>153</v>
      </c>
      <c r="C22" s="383"/>
      <c r="D22" s="384"/>
      <c r="E22" s="391" t="s">
        <v>1</v>
      </c>
      <c r="F22" s="392"/>
      <c r="G22" s="392"/>
      <c r="H22" s="392"/>
      <c r="I22" s="392"/>
      <c r="J22" s="392"/>
      <c r="K22" s="393"/>
      <c r="L22" s="391" t="s">
        <v>154</v>
      </c>
      <c r="M22" s="392"/>
      <c r="N22" s="392"/>
      <c r="O22" s="392"/>
      <c r="P22" s="393"/>
      <c r="Q22" s="397" t="s">
        <v>155</v>
      </c>
      <c r="R22" s="398"/>
      <c r="S22" s="398"/>
      <c r="T22" s="398"/>
      <c r="U22" s="398"/>
      <c r="V22" s="399"/>
      <c r="W22" s="448" t="s">
        <v>156</v>
      </c>
      <c r="X22" s="383"/>
      <c r="Y22" s="384"/>
      <c r="Z22" s="391" t="s">
        <v>1</v>
      </c>
      <c r="AA22" s="392"/>
      <c r="AB22" s="392"/>
      <c r="AC22" s="392"/>
      <c r="AD22" s="392"/>
      <c r="AE22" s="392"/>
      <c r="AF22" s="392"/>
      <c r="AG22" s="393"/>
      <c r="AH22" s="409" t="s">
        <v>157</v>
      </c>
      <c r="AI22" s="392"/>
      <c r="AJ22" s="392"/>
      <c r="AK22" s="392"/>
      <c r="AL22" s="393"/>
      <c r="AM22" s="409" t="s">
        <v>158</v>
      </c>
      <c r="AN22" s="410"/>
      <c r="AO22" s="410"/>
      <c r="AP22" s="410"/>
      <c r="AQ22" s="410"/>
      <c r="AR22" s="411"/>
      <c r="AS22" s="397" t="s">
        <v>155</v>
      </c>
      <c r="AT22" s="398"/>
      <c r="AU22" s="398"/>
      <c r="AV22" s="398"/>
      <c r="AW22" s="398"/>
      <c r="AX22" s="415"/>
      <c r="AY22" s="432" t="s">
        <v>159</v>
      </c>
      <c r="AZ22" s="433"/>
      <c r="BA22" s="433"/>
      <c r="BB22" s="433"/>
      <c r="BC22" s="433"/>
      <c r="BD22" s="433"/>
      <c r="BE22" s="433"/>
      <c r="BF22" s="433"/>
      <c r="BG22" s="433"/>
      <c r="BH22" s="433"/>
      <c r="BI22" s="433"/>
      <c r="BJ22" s="433"/>
      <c r="BK22" s="433"/>
      <c r="BL22" s="433"/>
      <c r="BM22" s="434"/>
      <c r="BN22" s="435">
        <v>28709846</v>
      </c>
      <c r="BO22" s="436"/>
      <c r="BP22" s="436"/>
      <c r="BQ22" s="436"/>
      <c r="BR22" s="436"/>
      <c r="BS22" s="436"/>
      <c r="BT22" s="436"/>
      <c r="BU22" s="437"/>
      <c r="BV22" s="435">
        <v>30330297</v>
      </c>
      <c r="BW22" s="436"/>
      <c r="BX22" s="436"/>
      <c r="BY22" s="436"/>
      <c r="BZ22" s="436"/>
      <c r="CA22" s="436"/>
      <c r="CB22" s="436"/>
      <c r="CC22" s="437"/>
      <c r="CD22" s="176"/>
      <c r="CE22" s="438"/>
      <c r="CF22" s="438"/>
      <c r="CG22" s="438"/>
      <c r="CH22" s="438"/>
      <c r="CI22" s="438"/>
      <c r="CJ22" s="438"/>
      <c r="CK22" s="438"/>
      <c r="CL22" s="438"/>
      <c r="CM22" s="438"/>
      <c r="CN22" s="438"/>
      <c r="CO22" s="438"/>
      <c r="CP22" s="438"/>
      <c r="CQ22" s="438"/>
      <c r="CR22" s="438"/>
      <c r="CS22" s="439"/>
      <c r="CT22" s="403"/>
      <c r="CU22" s="404"/>
      <c r="CV22" s="404"/>
      <c r="CW22" s="404"/>
      <c r="CX22" s="404"/>
      <c r="CY22" s="404"/>
      <c r="CZ22" s="404"/>
      <c r="DA22" s="405"/>
      <c r="DB22" s="403"/>
      <c r="DC22" s="404"/>
      <c r="DD22" s="404"/>
      <c r="DE22" s="404"/>
      <c r="DF22" s="404"/>
      <c r="DG22" s="404"/>
      <c r="DH22" s="404"/>
      <c r="DI22" s="405"/>
    </row>
    <row r="23" spans="1:113" ht="18.75" customHeight="1">
      <c r="A23" s="163"/>
      <c r="B23" s="385"/>
      <c r="C23" s="386"/>
      <c r="D23" s="387"/>
      <c r="E23" s="394"/>
      <c r="F23" s="395"/>
      <c r="G23" s="395"/>
      <c r="H23" s="395"/>
      <c r="I23" s="395"/>
      <c r="J23" s="395"/>
      <c r="K23" s="396"/>
      <c r="L23" s="394"/>
      <c r="M23" s="395"/>
      <c r="N23" s="395"/>
      <c r="O23" s="395"/>
      <c r="P23" s="396"/>
      <c r="Q23" s="400"/>
      <c r="R23" s="401"/>
      <c r="S23" s="401"/>
      <c r="T23" s="401"/>
      <c r="U23" s="401"/>
      <c r="V23" s="402"/>
      <c r="W23" s="449"/>
      <c r="X23" s="386"/>
      <c r="Y23" s="387"/>
      <c r="Z23" s="394"/>
      <c r="AA23" s="395"/>
      <c r="AB23" s="395"/>
      <c r="AC23" s="395"/>
      <c r="AD23" s="395"/>
      <c r="AE23" s="395"/>
      <c r="AF23" s="395"/>
      <c r="AG23" s="396"/>
      <c r="AH23" s="394"/>
      <c r="AI23" s="395"/>
      <c r="AJ23" s="395"/>
      <c r="AK23" s="395"/>
      <c r="AL23" s="396"/>
      <c r="AM23" s="412"/>
      <c r="AN23" s="413"/>
      <c r="AO23" s="413"/>
      <c r="AP23" s="413"/>
      <c r="AQ23" s="413"/>
      <c r="AR23" s="414"/>
      <c r="AS23" s="400"/>
      <c r="AT23" s="401"/>
      <c r="AU23" s="401"/>
      <c r="AV23" s="401"/>
      <c r="AW23" s="401"/>
      <c r="AX23" s="416"/>
      <c r="AY23" s="420" t="s">
        <v>160</v>
      </c>
      <c r="AZ23" s="421"/>
      <c r="BA23" s="421"/>
      <c r="BB23" s="421"/>
      <c r="BC23" s="421"/>
      <c r="BD23" s="421"/>
      <c r="BE23" s="421"/>
      <c r="BF23" s="421"/>
      <c r="BG23" s="421"/>
      <c r="BH23" s="421"/>
      <c r="BI23" s="421"/>
      <c r="BJ23" s="421"/>
      <c r="BK23" s="421"/>
      <c r="BL23" s="421"/>
      <c r="BM23" s="422"/>
      <c r="BN23" s="406">
        <v>24235412</v>
      </c>
      <c r="BO23" s="407"/>
      <c r="BP23" s="407"/>
      <c r="BQ23" s="407"/>
      <c r="BR23" s="407"/>
      <c r="BS23" s="407"/>
      <c r="BT23" s="407"/>
      <c r="BU23" s="408"/>
      <c r="BV23" s="406">
        <v>25246130</v>
      </c>
      <c r="BW23" s="407"/>
      <c r="BX23" s="407"/>
      <c r="BY23" s="407"/>
      <c r="BZ23" s="407"/>
      <c r="CA23" s="407"/>
      <c r="CB23" s="407"/>
      <c r="CC23" s="408"/>
      <c r="CD23" s="176"/>
      <c r="CE23" s="438"/>
      <c r="CF23" s="438"/>
      <c r="CG23" s="438"/>
      <c r="CH23" s="438"/>
      <c r="CI23" s="438"/>
      <c r="CJ23" s="438"/>
      <c r="CK23" s="438"/>
      <c r="CL23" s="438"/>
      <c r="CM23" s="438"/>
      <c r="CN23" s="438"/>
      <c r="CO23" s="438"/>
      <c r="CP23" s="438"/>
      <c r="CQ23" s="438"/>
      <c r="CR23" s="438"/>
      <c r="CS23" s="439"/>
      <c r="CT23" s="403"/>
      <c r="CU23" s="404"/>
      <c r="CV23" s="404"/>
      <c r="CW23" s="404"/>
      <c r="CX23" s="404"/>
      <c r="CY23" s="404"/>
      <c r="CZ23" s="404"/>
      <c r="DA23" s="405"/>
      <c r="DB23" s="403"/>
      <c r="DC23" s="404"/>
      <c r="DD23" s="404"/>
      <c r="DE23" s="404"/>
      <c r="DF23" s="404"/>
      <c r="DG23" s="404"/>
      <c r="DH23" s="404"/>
      <c r="DI23" s="405"/>
    </row>
    <row r="24" spans="1:113" ht="18.75" customHeight="1" thickBot="1">
      <c r="A24" s="163"/>
      <c r="B24" s="385"/>
      <c r="C24" s="386"/>
      <c r="D24" s="387"/>
      <c r="E24" s="362" t="s">
        <v>161</v>
      </c>
      <c r="F24" s="363"/>
      <c r="G24" s="363"/>
      <c r="H24" s="363"/>
      <c r="I24" s="363"/>
      <c r="J24" s="363"/>
      <c r="K24" s="364"/>
      <c r="L24" s="359">
        <v>1</v>
      </c>
      <c r="M24" s="360"/>
      <c r="N24" s="360"/>
      <c r="O24" s="360"/>
      <c r="P24" s="361"/>
      <c r="Q24" s="359">
        <v>6860</v>
      </c>
      <c r="R24" s="360"/>
      <c r="S24" s="360"/>
      <c r="T24" s="360"/>
      <c r="U24" s="360"/>
      <c r="V24" s="361"/>
      <c r="W24" s="449"/>
      <c r="X24" s="386"/>
      <c r="Y24" s="387"/>
      <c r="Z24" s="362" t="s">
        <v>162</v>
      </c>
      <c r="AA24" s="363"/>
      <c r="AB24" s="363"/>
      <c r="AC24" s="363"/>
      <c r="AD24" s="363"/>
      <c r="AE24" s="363"/>
      <c r="AF24" s="363"/>
      <c r="AG24" s="364"/>
      <c r="AH24" s="359">
        <v>642</v>
      </c>
      <c r="AI24" s="360"/>
      <c r="AJ24" s="360"/>
      <c r="AK24" s="360"/>
      <c r="AL24" s="361"/>
      <c r="AM24" s="359">
        <v>1956174</v>
      </c>
      <c r="AN24" s="360"/>
      <c r="AO24" s="360"/>
      <c r="AP24" s="360"/>
      <c r="AQ24" s="360"/>
      <c r="AR24" s="361"/>
      <c r="AS24" s="359">
        <v>3047</v>
      </c>
      <c r="AT24" s="360"/>
      <c r="AU24" s="360"/>
      <c r="AV24" s="360"/>
      <c r="AW24" s="360"/>
      <c r="AX24" s="419"/>
      <c r="AY24" s="379" t="s">
        <v>163</v>
      </c>
      <c r="AZ24" s="380"/>
      <c r="BA24" s="380"/>
      <c r="BB24" s="380"/>
      <c r="BC24" s="380"/>
      <c r="BD24" s="380"/>
      <c r="BE24" s="380"/>
      <c r="BF24" s="380"/>
      <c r="BG24" s="380"/>
      <c r="BH24" s="380"/>
      <c r="BI24" s="380"/>
      <c r="BJ24" s="380"/>
      <c r="BK24" s="380"/>
      <c r="BL24" s="380"/>
      <c r="BM24" s="381"/>
      <c r="BN24" s="406">
        <v>16254692</v>
      </c>
      <c r="BO24" s="407"/>
      <c r="BP24" s="407"/>
      <c r="BQ24" s="407"/>
      <c r="BR24" s="407"/>
      <c r="BS24" s="407"/>
      <c r="BT24" s="407"/>
      <c r="BU24" s="408"/>
      <c r="BV24" s="406">
        <v>16589186</v>
      </c>
      <c r="BW24" s="407"/>
      <c r="BX24" s="407"/>
      <c r="BY24" s="407"/>
      <c r="BZ24" s="407"/>
      <c r="CA24" s="407"/>
      <c r="CB24" s="407"/>
      <c r="CC24" s="408"/>
      <c r="CD24" s="176"/>
      <c r="CE24" s="438"/>
      <c r="CF24" s="438"/>
      <c r="CG24" s="438"/>
      <c r="CH24" s="438"/>
      <c r="CI24" s="438"/>
      <c r="CJ24" s="438"/>
      <c r="CK24" s="438"/>
      <c r="CL24" s="438"/>
      <c r="CM24" s="438"/>
      <c r="CN24" s="438"/>
      <c r="CO24" s="438"/>
      <c r="CP24" s="438"/>
      <c r="CQ24" s="438"/>
      <c r="CR24" s="438"/>
      <c r="CS24" s="439"/>
      <c r="CT24" s="403"/>
      <c r="CU24" s="404"/>
      <c r="CV24" s="404"/>
      <c r="CW24" s="404"/>
      <c r="CX24" s="404"/>
      <c r="CY24" s="404"/>
      <c r="CZ24" s="404"/>
      <c r="DA24" s="405"/>
      <c r="DB24" s="403"/>
      <c r="DC24" s="404"/>
      <c r="DD24" s="404"/>
      <c r="DE24" s="404"/>
      <c r="DF24" s="404"/>
      <c r="DG24" s="404"/>
      <c r="DH24" s="404"/>
      <c r="DI24" s="405"/>
    </row>
    <row r="25" spans="1:113" ht="18.75" customHeight="1">
      <c r="A25" s="163"/>
      <c r="B25" s="385"/>
      <c r="C25" s="386"/>
      <c r="D25" s="387"/>
      <c r="E25" s="362" t="s">
        <v>164</v>
      </c>
      <c r="F25" s="363"/>
      <c r="G25" s="363"/>
      <c r="H25" s="363"/>
      <c r="I25" s="363"/>
      <c r="J25" s="363"/>
      <c r="K25" s="364"/>
      <c r="L25" s="359">
        <v>2</v>
      </c>
      <c r="M25" s="360"/>
      <c r="N25" s="360"/>
      <c r="O25" s="360"/>
      <c r="P25" s="361"/>
      <c r="Q25" s="359">
        <v>7650</v>
      </c>
      <c r="R25" s="360"/>
      <c r="S25" s="360"/>
      <c r="T25" s="360"/>
      <c r="U25" s="360"/>
      <c r="V25" s="361"/>
      <c r="W25" s="449"/>
      <c r="X25" s="386"/>
      <c r="Y25" s="387"/>
      <c r="Z25" s="362" t="s">
        <v>165</v>
      </c>
      <c r="AA25" s="363"/>
      <c r="AB25" s="363"/>
      <c r="AC25" s="363"/>
      <c r="AD25" s="363"/>
      <c r="AE25" s="363"/>
      <c r="AF25" s="363"/>
      <c r="AG25" s="364"/>
      <c r="AH25" s="359">
        <v>130</v>
      </c>
      <c r="AI25" s="360"/>
      <c r="AJ25" s="360"/>
      <c r="AK25" s="360"/>
      <c r="AL25" s="361"/>
      <c r="AM25" s="359">
        <v>399880</v>
      </c>
      <c r="AN25" s="360"/>
      <c r="AO25" s="360"/>
      <c r="AP25" s="360"/>
      <c r="AQ25" s="360"/>
      <c r="AR25" s="361"/>
      <c r="AS25" s="359">
        <v>3076</v>
      </c>
      <c r="AT25" s="360"/>
      <c r="AU25" s="360"/>
      <c r="AV25" s="360"/>
      <c r="AW25" s="360"/>
      <c r="AX25" s="419"/>
      <c r="AY25" s="432" t="s">
        <v>166</v>
      </c>
      <c r="AZ25" s="433"/>
      <c r="BA25" s="433"/>
      <c r="BB25" s="433"/>
      <c r="BC25" s="433"/>
      <c r="BD25" s="433"/>
      <c r="BE25" s="433"/>
      <c r="BF25" s="433"/>
      <c r="BG25" s="433"/>
      <c r="BH25" s="433"/>
      <c r="BI25" s="433"/>
      <c r="BJ25" s="433"/>
      <c r="BK25" s="433"/>
      <c r="BL25" s="433"/>
      <c r="BM25" s="434"/>
      <c r="BN25" s="435">
        <v>975981</v>
      </c>
      <c r="BO25" s="436"/>
      <c r="BP25" s="436"/>
      <c r="BQ25" s="436"/>
      <c r="BR25" s="436"/>
      <c r="BS25" s="436"/>
      <c r="BT25" s="436"/>
      <c r="BU25" s="437"/>
      <c r="BV25" s="435">
        <v>1328537</v>
      </c>
      <c r="BW25" s="436"/>
      <c r="BX25" s="436"/>
      <c r="BY25" s="436"/>
      <c r="BZ25" s="436"/>
      <c r="CA25" s="436"/>
      <c r="CB25" s="436"/>
      <c r="CC25" s="437"/>
      <c r="CD25" s="176"/>
      <c r="CE25" s="438"/>
      <c r="CF25" s="438"/>
      <c r="CG25" s="438"/>
      <c r="CH25" s="438"/>
      <c r="CI25" s="438"/>
      <c r="CJ25" s="438"/>
      <c r="CK25" s="438"/>
      <c r="CL25" s="438"/>
      <c r="CM25" s="438"/>
      <c r="CN25" s="438"/>
      <c r="CO25" s="438"/>
      <c r="CP25" s="438"/>
      <c r="CQ25" s="438"/>
      <c r="CR25" s="438"/>
      <c r="CS25" s="439"/>
      <c r="CT25" s="403"/>
      <c r="CU25" s="404"/>
      <c r="CV25" s="404"/>
      <c r="CW25" s="404"/>
      <c r="CX25" s="404"/>
      <c r="CY25" s="404"/>
      <c r="CZ25" s="404"/>
      <c r="DA25" s="405"/>
      <c r="DB25" s="403"/>
      <c r="DC25" s="404"/>
      <c r="DD25" s="404"/>
      <c r="DE25" s="404"/>
      <c r="DF25" s="404"/>
      <c r="DG25" s="404"/>
      <c r="DH25" s="404"/>
      <c r="DI25" s="405"/>
    </row>
    <row r="26" spans="1:113" ht="18.75" customHeight="1">
      <c r="A26" s="163"/>
      <c r="B26" s="385"/>
      <c r="C26" s="386"/>
      <c r="D26" s="387"/>
      <c r="E26" s="362" t="s">
        <v>167</v>
      </c>
      <c r="F26" s="363"/>
      <c r="G26" s="363"/>
      <c r="H26" s="363"/>
      <c r="I26" s="363"/>
      <c r="J26" s="363"/>
      <c r="K26" s="364"/>
      <c r="L26" s="359">
        <v>1</v>
      </c>
      <c r="M26" s="360"/>
      <c r="N26" s="360"/>
      <c r="O26" s="360"/>
      <c r="P26" s="361"/>
      <c r="Q26" s="359">
        <v>6750</v>
      </c>
      <c r="R26" s="360"/>
      <c r="S26" s="360"/>
      <c r="T26" s="360"/>
      <c r="U26" s="360"/>
      <c r="V26" s="361"/>
      <c r="W26" s="449"/>
      <c r="X26" s="386"/>
      <c r="Y26" s="387"/>
      <c r="Z26" s="362" t="s">
        <v>168</v>
      </c>
      <c r="AA26" s="417"/>
      <c r="AB26" s="417"/>
      <c r="AC26" s="417"/>
      <c r="AD26" s="417"/>
      <c r="AE26" s="417"/>
      <c r="AF26" s="417"/>
      <c r="AG26" s="418"/>
      <c r="AH26" s="359">
        <v>59</v>
      </c>
      <c r="AI26" s="360"/>
      <c r="AJ26" s="360"/>
      <c r="AK26" s="360"/>
      <c r="AL26" s="361"/>
      <c r="AM26" s="359">
        <v>195408</v>
      </c>
      <c r="AN26" s="360"/>
      <c r="AO26" s="360"/>
      <c r="AP26" s="360"/>
      <c r="AQ26" s="360"/>
      <c r="AR26" s="361"/>
      <c r="AS26" s="359">
        <v>3312</v>
      </c>
      <c r="AT26" s="360"/>
      <c r="AU26" s="360"/>
      <c r="AV26" s="360"/>
      <c r="AW26" s="360"/>
      <c r="AX26" s="419"/>
      <c r="AY26" s="446" t="s">
        <v>169</v>
      </c>
      <c r="AZ26" s="366"/>
      <c r="BA26" s="366"/>
      <c r="BB26" s="366"/>
      <c r="BC26" s="366"/>
      <c r="BD26" s="366"/>
      <c r="BE26" s="366"/>
      <c r="BF26" s="366"/>
      <c r="BG26" s="366"/>
      <c r="BH26" s="366"/>
      <c r="BI26" s="366"/>
      <c r="BJ26" s="366"/>
      <c r="BK26" s="366"/>
      <c r="BL26" s="366"/>
      <c r="BM26" s="447"/>
      <c r="BN26" s="406">
        <v>303768</v>
      </c>
      <c r="BO26" s="407"/>
      <c r="BP26" s="407"/>
      <c r="BQ26" s="407"/>
      <c r="BR26" s="407"/>
      <c r="BS26" s="407"/>
      <c r="BT26" s="407"/>
      <c r="BU26" s="408"/>
      <c r="BV26" s="406">
        <v>393196</v>
      </c>
      <c r="BW26" s="407"/>
      <c r="BX26" s="407"/>
      <c r="BY26" s="407"/>
      <c r="BZ26" s="407"/>
      <c r="CA26" s="407"/>
      <c r="CB26" s="407"/>
      <c r="CC26" s="408"/>
      <c r="CD26" s="176"/>
      <c r="CE26" s="438"/>
      <c r="CF26" s="438"/>
      <c r="CG26" s="438"/>
      <c r="CH26" s="438"/>
      <c r="CI26" s="438"/>
      <c r="CJ26" s="438"/>
      <c r="CK26" s="438"/>
      <c r="CL26" s="438"/>
      <c r="CM26" s="438"/>
      <c r="CN26" s="438"/>
      <c r="CO26" s="438"/>
      <c r="CP26" s="438"/>
      <c r="CQ26" s="438"/>
      <c r="CR26" s="438"/>
      <c r="CS26" s="439"/>
      <c r="CT26" s="403"/>
      <c r="CU26" s="404"/>
      <c r="CV26" s="404"/>
      <c r="CW26" s="404"/>
      <c r="CX26" s="404"/>
      <c r="CY26" s="404"/>
      <c r="CZ26" s="404"/>
      <c r="DA26" s="405"/>
      <c r="DB26" s="403"/>
      <c r="DC26" s="404"/>
      <c r="DD26" s="404"/>
      <c r="DE26" s="404"/>
      <c r="DF26" s="404"/>
      <c r="DG26" s="404"/>
      <c r="DH26" s="404"/>
      <c r="DI26" s="405"/>
    </row>
    <row r="27" spans="1:113" ht="18.75" customHeight="1" thickBot="1">
      <c r="A27" s="163"/>
      <c r="B27" s="385"/>
      <c r="C27" s="386"/>
      <c r="D27" s="387"/>
      <c r="E27" s="362" t="s">
        <v>170</v>
      </c>
      <c r="F27" s="363"/>
      <c r="G27" s="363"/>
      <c r="H27" s="363"/>
      <c r="I27" s="363"/>
      <c r="J27" s="363"/>
      <c r="K27" s="364"/>
      <c r="L27" s="359">
        <v>1</v>
      </c>
      <c r="M27" s="360"/>
      <c r="N27" s="360"/>
      <c r="O27" s="360"/>
      <c r="P27" s="361"/>
      <c r="Q27" s="359">
        <v>7000</v>
      </c>
      <c r="R27" s="360"/>
      <c r="S27" s="360"/>
      <c r="T27" s="360"/>
      <c r="U27" s="360"/>
      <c r="V27" s="361"/>
      <c r="W27" s="449"/>
      <c r="X27" s="386"/>
      <c r="Y27" s="387"/>
      <c r="Z27" s="362" t="s">
        <v>171</v>
      </c>
      <c r="AA27" s="363"/>
      <c r="AB27" s="363"/>
      <c r="AC27" s="363"/>
      <c r="AD27" s="363"/>
      <c r="AE27" s="363"/>
      <c r="AF27" s="363"/>
      <c r="AG27" s="364"/>
      <c r="AH27" s="359">
        <v>43</v>
      </c>
      <c r="AI27" s="360"/>
      <c r="AJ27" s="360"/>
      <c r="AK27" s="360"/>
      <c r="AL27" s="361"/>
      <c r="AM27" s="359">
        <v>152745</v>
      </c>
      <c r="AN27" s="360"/>
      <c r="AO27" s="360"/>
      <c r="AP27" s="360"/>
      <c r="AQ27" s="360"/>
      <c r="AR27" s="361"/>
      <c r="AS27" s="359">
        <v>3552</v>
      </c>
      <c r="AT27" s="360"/>
      <c r="AU27" s="360"/>
      <c r="AV27" s="360"/>
      <c r="AW27" s="360"/>
      <c r="AX27" s="419"/>
      <c r="AY27" s="443" t="s">
        <v>172</v>
      </c>
      <c r="AZ27" s="444"/>
      <c r="BA27" s="444"/>
      <c r="BB27" s="444"/>
      <c r="BC27" s="444"/>
      <c r="BD27" s="444"/>
      <c r="BE27" s="444"/>
      <c r="BF27" s="444"/>
      <c r="BG27" s="444"/>
      <c r="BH27" s="444"/>
      <c r="BI27" s="444"/>
      <c r="BJ27" s="444"/>
      <c r="BK27" s="444"/>
      <c r="BL27" s="444"/>
      <c r="BM27" s="445"/>
      <c r="BN27" s="440">
        <v>100000</v>
      </c>
      <c r="BO27" s="441"/>
      <c r="BP27" s="441"/>
      <c r="BQ27" s="441"/>
      <c r="BR27" s="441"/>
      <c r="BS27" s="441"/>
      <c r="BT27" s="441"/>
      <c r="BU27" s="442"/>
      <c r="BV27" s="440">
        <v>100000</v>
      </c>
      <c r="BW27" s="441"/>
      <c r="BX27" s="441"/>
      <c r="BY27" s="441"/>
      <c r="BZ27" s="441"/>
      <c r="CA27" s="441"/>
      <c r="CB27" s="441"/>
      <c r="CC27" s="442"/>
      <c r="CD27" s="178"/>
      <c r="CE27" s="438"/>
      <c r="CF27" s="438"/>
      <c r="CG27" s="438"/>
      <c r="CH27" s="438"/>
      <c r="CI27" s="438"/>
      <c r="CJ27" s="438"/>
      <c r="CK27" s="438"/>
      <c r="CL27" s="438"/>
      <c r="CM27" s="438"/>
      <c r="CN27" s="438"/>
      <c r="CO27" s="438"/>
      <c r="CP27" s="438"/>
      <c r="CQ27" s="438"/>
      <c r="CR27" s="438"/>
      <c r="CS27" s="439"/>
      <c r="CT27" s="403"/>
      <c r="CU27" s="404"/>
      <c r="CV27" s="404"/>
      <c r="CW27" s="404"/>
      <c r="CX27" s="404"/>
      <c r="CY27" s="404"/>
      <c r="CZ27" s="404"/>
      <c r="DA27" s="405"/>
      <c r="DB27" s="403"/>
      <c r="DC27" s="404"/>
      <c r="DD27" s="404"/>
      <c r="DE27" s="404"/>
      <c r="DF27" s="404"/>
      <c r="DG27" s="404"/>
      <c r="DH27" s="404"/>
      <c r="DI27" s="405"/>
    </row>
    <row r="28" spans="1:113" ht="18.75" customHeight="1">
      <c r="A28" s="163"/>
      <c r="B28" s="385"/>
      <c r="C28" s="386"/>
      <c r="D28" s="387"/>
      <c r="E28" s="362" t="s">
        <v>173</v>
      </c>
      <c r="F28" s="363"/>
      <c r="G28" s="363"/>
      <c r="H28" s="363"/>
      <c r="I28" s="363"/>
      <c r="J28" s="363"/>
      <c r="K28" s="364"/>
      <c r="L28" s="359">
        <v>1</v>
      </c>
      <c r="M28" s="360"/>
      <c r="N28" s="360"/>
      <c r="O28" s="360"/>
      <c r="P28" s="361"/>
      <c r="Q28" s="359">
        <v>6400</v>
      </c>
      <c r="R28" s="360"/>
      <c r="S28" s="360"/>
      <c r="T28" s="360"/>
      <c r="U28" s="360"/>
      <c r="V28" s="361"/>
      <c r="W28" s="449"/>
      <c r="X28" s="386"/>
      <c r="Y28" s="387"/>
      <c r="Z28" s="362" t="s">
        <v>174</v>
      </c>
      <c r="AA28" s="363"/>
      <c r="AB28" s="363"/>
      <c r="AC28" s="363"/>
      <c r="AD28" s="363"/>
      <c r="AE28" s="363"/>
      <c r="AF28" s="363"/>
      <c r="AG28" s="364"/>
      <c r="AH28" s="359" t="s">
        <v>122</v>
      </c>
      <c r="AI28" s="360"/>
      <c r="AJ28" s="360"/>
      <c r="AK28" s="360"/>
      <c r="AL28" s="361"/>
      <c r="AM28" s="359" t="s">
        <v>122</v>
      </c>
      <c r="AN28" s="360"/>
      <c r="AO28" s="360"/>
      <c r="AP28" s="360"/>
      <c r="AQ28" s="360"/>
      <c r="AR28" s="361"/>
      <c r="AS28" s="359" t="s">
        <v>122</v>
      </c>
      <c r="AT28" s="360"/>
      <c r="AU28" s="360"/>
      <c r="AV28" s="360"/>
      <c r="AW28" s="360"/>
      <c r="AX28" s="419"/>
      <c r="AY28" s="423" t="s">
        <v>175</v>
      </c>
      <c r="AZ28" s="424"/>
      <c r="BA28" s="424"/>
      <c r="BB28" s="425"/>
      <c r="BC28" s="432" t="s">
        <v>46</v>
      </c>
      <c r="BD28" s="433"/>
      <c r="BE28" s="433"/>
      <c r="BF28" s="433"/>
      <c r="BG28" s="433"/>
      <c r="BH28" s="433"/>
      <c r="BI28" s="433"/>
      <c r="BJ28" s="433"/>
      <c r="BK28" s="433"/>
      <c r="BL28" s="433"/>
      <c r="BM28" s="434"/>
      <c r="BN28" s="435">
        <v>3091871</v>
      </c>
      <c r="BO28" s="436"/>
      <c r="BP28" s="436"/>
      <c r="BQ28" s="436"/>
      <c r="BR28" s="436"/>
      <c r="BS28" s="436"/>
      <c r="BT28" s="436"/>
      <c r="BU28" s="437"/>
      <c r="BV28" s="435">
        <v>4335630</v>
      </c>
      <c r="BW28" s="436"/>
      <c r="BX28" s="436"/>
      <c r="BY28" s="436"/>
      <c r="BZ28" s="436"/>
      <c r="CA28" s="436"/>
      <c r="CB28" s="436"/>
      <c r="CC28" s="437"/>
      <c r="CD28" s="176"/>
      <c r="CE28" s="438"/>
      <c r="CF28" s="438"/>
      <c r="CG28" s="438"/>
      <c r="CH28" s="438"/>
      <c r="CI28" s="438"/>
      <c r="CJ28" s="438"/>
      <c r="CK28" s="438"/>
      <c r="CL28" s="438"/>
      <c r="CM28" s="438"/>
      <c r="CN28" s="438"/>
      <c r="CO28" s="438"/>
      <c r="CP28" s="438"/>
      <c r="CQ28" s="438"/>
      <c r="CR28" s="438"/>
      <c r="CS28" s="439"/>
      <c r="CT28" s="403"/>
      <c r="CU28" s="404"/>
      <c r="CV28" s="404"/>
      <c r="CW28" s="404"/>
      <c r="CX28" s="404"/>
      <c r="CY28" s="404"/>
      <c r="CZ28" s="404"/>
      <c r="DA28" s="405"/>
      <c r="DB28" s="403"/>
      <c r="DC28" s="404"/>
      <c r="DD28" s="404"/>
      <c r="DE28" s="404"/>
      <c r="DF28" s="404"/>
      <c r="DG28" s="404"/>
      <c r="DH28" s="404"/>
      <c r="DI28" s="405"/>
    </row>
    <row r="29" spans="1:113" ht="18.75" customHeight="1">
      <c r="A29" s="163"/>
      <c r="B29" s="385"/>
      <c r="C29" s="386"/>
      <c r="D29" s="387"/>
      <c r="E29" s="362" t="s">
        <v>176</v>
      </c>
      <c r="F29" s="363"/>
      <c r="G29" s="363"/>
      <c r="H29" s="363"/>
      <c r="I29" s="363"/>
      <c r="J29" s="363"/>
      <c r="K29" s="364"/>
      <c r="L29" s="359">
        <v>20</v>
      </c>
      <c r="M29" s="360"/>
      <c r="N29" s="360"/>
      <c r="O29" s="360"/>
      <c r="P29" s="361"/>
      <c r="Q29" s="359">
        <v>6000</v>
      </c>
      <c r="R29" s="360"/>
      <c r="S29" s="360"/>
      <c r="T29" s="360"/>
      <c r="U29" s="360"/>
      <c r="V29" s="361"/>
      <c r="W29" s="450"/>
      <c r="X29" s="451"/>
      <c r="Y29" s="452"/>
      <c r="Z29" s="362" t="s">
        <v>177</v>
      </c>
      <c r="AA29" s="363"/>
      <c r="AB29" s="363"/>
      <c r="AC29" s="363"/>
      <c r="AD29" s="363"/>
      <c r="AE29" s="363"/>
      <c r="AF29" s="363"/>
      <c r="AG29" s="364"/>
      <c r="AH29" s="359">
        <v>685</v>
      </c>
      <c r="AI29" s="360"/>
      <c r="AJ29" s="360"/>
      <c r="AK29" s="360"/>
      <c r="AL29" s="361"/>
      <c r="AM29" s="359">
        <v>2108919</v>
      </c>
      <c r="AN29" s="360"/>
      <c r="AO29" s="360"/>
      <c r="AP29" s="360"/>
      <c r="AQ29" s="360"/>
      <c r="AR29" s="361"/>
      <c r="AS29" s="359">
        <v>3079</v>
      </c>
      <c r="AT29" s="360"/>
      <c r="AU29" s="360"/>
      <c r="AV29" s="360"/>
      <c r="AW29" s="360"/>
      <c r="AX29" s="419"/>
      <c r="AY29" s="426"/>
      <c r="AZ29" s="427"/>
      <c r="BA29" s="427"/>
      <c r="BB29" s="428"/>
      <c r="BC29" s="420" t="s">
        <v>178</v>
      </c>
      <c r="BD29" s="421"/>
      <c r="BE29" s="421"/>
      <c r="BF29" s="421"/>
      <c r="BG29" s="421"/>
      <c r="BH29" s="421"/>
      <c r="BI29" s="421"/>
      <c r="BJ29" s="421"/>
      <c r="BK29" s="421"/>
      <c r="BL29" s="421"/>
      <c r="BM29" s="422"/>
      <c r="BN29" s="406" t="s">
        <v>122</v>
      </c>
      <c r="BO29" s="407"/>
      <c r="BP29" s="407"/>
      <c r="BQ29" s="407"/>
      <c r="BR29" s="407"/>
      <c r="BS29" s="407"/>
      <c r="BT29" s="407"/>
      <c r="BU29" s="408"/>
      <c r="BV29" s="406" t="s">
        <v>122</v>
      </c>
      <c r="BW29" s="407"/>
      <c r="BX29" s="407"/>
      <c r="BY29" s="407"/>
      <c r="BZ29" s="407"/>
      <c r="CA29" s="407"/>
      <c r="CB29" s="407"/>
      <c r="CC29" s="408"/>
      <c r="CD29" s="178"/>
      <c r="CE29" s="438"/>
      <c r="CF29" s="438"/>
      <c r="CG29" s="438"/>
      <c r="CH29" s="438"/>
      <c r="CI29" s="438"/>
      <c r="CJ29" s="438"/>
      <c r="CK29" s="438"/>
      <c r="CL29" s="438"/>
      <c r="CM29" s="438"/>
      <c r="CN29" s="438"/>
      <c r="CO29" s="438"/>
      <c r="CP29" s="438"/>
      <c r="CQ29" s="438"/>
      <c r="CR29" s="438"/>
      <c r="CS29" s="439"/>
      <c r="CT29" s="403"/>
      <c r="CU29" s="404"/>
      <c r="CV29" s="404"/>
      <c r="CW29" s="404"/>
      <c r="CX29" s="404"/>
      <c r="CY29" s="404"/>
      <c r="CZ29" s="404"/>
      <c r="DA29" s="405"/>
      <c r="DB29" s="403"/>
      <c r="DC29" s="404"/>
      <c r="DD29" s="404"/>
      <c r="DE29" s="404"/>
      <c r="DF29" s="404"/>
      <c r="DG29" s="404"/>
      <c r="DH29" s="404"/>
      <c r="DI29" s="405"/>
    </row>
    <row r="30" spans="1:113" ht="18.75" customHeight="1" thickBot="1">
      <c r="A30" s="163"/>
      <c r="B30" s="388"/>
      <c r="C30" s="389"/>
      <c r="D30" s="390"/>
      <c r="E30" s="367"/>
      <c r="F30" s="368"/>
      <c r="G30" s="368"/>
      <c r="H30" s="368"/>
      <c r="I30" s="368"/>
      <c r="J30" s="368"/>
      <c r="K30" s="369"/>
      <c r="L30" s="370"/>
      <c r="M30" s="371"/>
      <c r="N30" s="371"/>
      <c r="O30" s="371"/>
      <c r="P30" s="372"/>
      <c r="Q30" s="370"/>
      <c r="R30" s="371"/>
      <c r="S30" s="371"/>
      <c r="T30" s="371"/>
      <c r="U30" s="371"/>
      <c r="V30" s="372"/>
      <c r="W30" s="373" t="s">
        <v>179</v>
      </c>
      <c r="X30" s="374"/>
      <c r="Y30" s="374"/>
      <c r="Z30" s="374"/>
      <c r="AA30" s="374"/>
      <c r="AB30" s="374"/>
      <c r="AC30" s="374"/>
      <c r="AD30" s="374"/>
      <c r="AE30" s="374"/>
      <c r="AF30" s="374"/>
      <c r="AG30" s="375"/>
      <c r="AH30" s="376">
        <v>100.7</v>
      </c>
      <c r="AI30" s="377"/>
      <c r="AJ30" s="377"/>
      <c r="AK30" s="377"/>
      <c r="AL30" s="377"/>
      <c r="AM30" s="377"/>
      <c r="AN30" s="377"/>
      <c r="AO30" s="377"/>
      <c r="AP30" s="377"/>
      <c r="AQ30" s="377"/>
      <c r="AR30" s="377"/>
      <c r="AS30" s="377"/>
      <c r="AT30" s="377"/>
      <c r="AU30" s="377"/>
      <c r="AV30" s="377"/>
      <c r="AW30" s="377"/>
      <c r="AX30" s="378"/>
      <c r="AY30" s="429"/>
      <c r="AZ30" s="430"/>
      <c r="BA30" s="430"/>
      <c r="BB30" s="431"/>
      <c r="BC30" s="379" t="s">
        <v>48</v>
      </c>
      <c r="BD30" s="380"/>
      <c r="BE30" s="380"/>
      <c r="BF30" s="380"/>
      <c r="BG30" s="380"/>
      <c r="BH30" s="380"/>
      <c r="BI30" s="380"/>
      <c r="BJ30" s="380"/>
      <c r="BK30" s="380"/>
      <c r="BL30" s="380"/>
      <c r="BM30" s="381"/>
      <c r="BN30" s="440">
        <v>2553912</v>
      </c>
      <c r="BO30" s="441"/>
      <c r="BP30" s="441"/>
      <c r="BQ30" s="441"/>
      <c r="BR30" s="441"/>
      <c r="BS30" s="441"/>
      <c r="BT30" s="441"/>
      <c r="BU30" s="442"/>
      <c r="BV30" s="440">
        <v>2614335</v>
      </c>
      <c r="BW30" s="441"/>
      <c r="BX30" s="441"/>
      <c r="BY30" s="441"/>
      <c r="BZ30" s="441"/>
      <c r="CA30" s="441"/>
      <c r="CB30" s="441"/>
      <c r="CC30" s="442"/>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c r="A31" s="163"/>
      <c r="B31" s="185"/>
      <c r="DI31" s="186"/>
    </row>
    <row r="32" spans="1:113" ht="13.5" customHeight="1">
      <c r="A32" s="163"/>
      <c r="B32" s="187"/>
      <c r="C32" s="365" t="s">
        <v>180</v>
      </c>
      <c r="D32" s="365"/>
      <c r="E32" s="365"/>
      <c r="F32" s="365"/>
      <c r="G32" s="365"/>
      <c r="H32" s="365"/>
      <c r="I32" s="365"/>
      <c r="J32" s="365"/>
      <c r="K32" s="365"/>
      <c r="L32" s="365"/>
      <c r="M32" s="365"/>
      <c r="N32" s="365"/>
      <c r="O32" s="365"/>
      <c r="P32" s="365"/>
      <c r="Q32" s="365"/>
      <c r="R32" s="365"/>
      <c r="S32" s="365"/>
      <c r="U32" s="366" t="s">
        <v>181</v>
      </c>
      <c r="V32" s="366"/>
      <c r="W32" s="366"/>
      <c r="X32" s="366"/>
      <c r="Y32" s="366"/>
      <c r="Z32" s="366"/>
      <c r="AA32" s="366"/>
      <c r="AB32" s="366"/>
      <c r="AC32" s="366"/>
      <c r="AD32" s="366"/>
      <c r="AE32" s="366"/>
      <c r="AF32" s="366"/>
      <c r="AG32" s="366"/>
      <c r="AH32" s="366"/>
      <c r="AI32" s="366"/>
      <c r="AJ32" s="366"/>
      <c r="AK32" s="366"/>
      <c r="AM32" s="366" t="s">
        <v>182</v>
      </c>
      <c r="AN32" s="366"/>
      <c r="AO32" s="366"/>
      <c r="AP32" s="366"/>
      <c r="AQ32" s="366"/>
      <c r="AR32" s="366"/>
      <c r="AS32" s="366"/>
      <c r="AT32" s="366"/>
      <c r="AU32" s="366"/>
      <c r="AV32" s="366"/>
      <c r="AW32" s="366"/>
      <c r="AX32" s="366"/>
      <c r="AY32" s="366"/>
      <c r="AZ32" s="366"/>
      <c r="BA32" s="366"/>
      <c r="BB32" s="366"/>
      <c r="BC32" s="366"/>
      <c r="BE32" s="366" t="s">
        <v>183</v>
      </c>
      <c r="BF32" s="366"/>
      <c r="BG32" s="366"/>
      <c r="BH32" s="366"/>
      <c r="BI32" s="366"/>
      <c r="BJ32" s="366"/>
      <c r="BK32" s="366"/>
      <c r="BL32" s="366"/>
      <c r="BM32" s="366"/>
      <c r="BN32" s="366"/>
      <c r="BO32" s="366"/>
      <c r="BP32" s="366"/>
      <c r="BQ32" s="366"/>
      <c r="BR32" s="366"/>
      <c r="BS32" s="366"/>
      <c r="BT32" s="366"/>
      <c r="BU32" s="366"/>
      <c r="BW32" s="366" t="s">
        <v>184</v>
      </c>
      <c r="BX32" s="366"/>
      <c r="BY32" s="366"/>
      <c r="BZ32" s="366"/>
      <c r="CA32" s="366"/>
      <c r="CB32" s="366"/>
      <c r="CC32" s="366"/>
      <c r="CD32" s="366"/>
      <c r="CE32" s="366"/>
      <c r="CF32" s="366"/>
      <c r="CG32" s="366"/>
      <c r="CH32" s="366"/>
      <c r="CI32" s="366"/>
      <c r="CJ32" s="366"/>
      <c r="CK32" s="366"/>
      <c r="CL32" s="366"/>
      <c r="CM32" s="366"/>
      <c r="CO32" s="366" t="s">
        <v>185</v>
      </c>
      <c r="CP32" s="366"/>
      <c r="CQ32" s="366"/>
      <c r="CR32" s="366"/>
      <c r="CS32" s="366"/>
      <c r="CT32" s="366"/>
      <c r="CU32" s="366"/>
      <c r="CV32" s="366"/>
      <c r="CW32" s="366"/>
      <c r="CX32" s="366"/>
      <c r="CY32" s="366"/>
      <c r="CZ32" s="366"/>
      <c r="DA32" s="366"/>
      <c r="DB32" s="366"/>
      <c r="DC32" s="366"/>
      <c r="DD32" s="366"/>
      <c r="DE32" s="366"/>
      <c r="DI32" s="186"/>
    </row>
    <row r="33" spans="1:113" ht="13.5" customHeight="1">
      <c r="A33" s="163"/>
      <c r="B33" s="187"/>
      <c r="C33" s="358" t="s">
        <v>186</v>
      </c>
      <c r="D33" s="358"/>
      <c r="E33" s="357" t="s">
        <v>187</v>
      </c>
      <c r="F33" s="357"/>
      <c r="G33" s="357"/>
      <c r="H33" s="357"/>
      <c r="I33" s="357"/>
      <c r="J33" s="357"/>
      <c r="K33" s="357"/>
      <c r="L33" s="357"/>
      <c r="M33" s="357"/>
      <c r="N33" s="357"/>
      <c r="O33" s="357"/>
      <c r="P33" s="357"/>
      <c r="Q33" s="357"/>
      <c r="R33" s="357"/>
      <c r="S33" s="357"/>
      <c r="T33" s="188"/>
      <c r="U33" s="358" t="s">
        <v>186</v>
      </c>
      <c r="V33" s="358"/>
      <c r="W33" s="357" t="s">
        <v>187</v>
      </c>
      <c r="X33" s="357"/>
      <c r="Y33" s="357"/>
      <c r="Z33" s="357"/>
      <c r="AA33" s="357"/>
      <c r="AB33" s="357"/>
      <c r="AC33" s="357"/>
      <c r="AD33" s="357"/>
      <c r="AE33" s="357"/>
      <c r="AF33" s="357"/>
      <c r="AG33" s="357"/>
      <c r="AH33" s="357"/>
      <c r="AI33" s="357"/>
      <c r="AJ33" s="357"/>
      <c r="AK33" s="357"/>
      <c r="AL33" s="188"/>
      <c r="AM33" s="358" t="s">
        <v>186</v>
      </c>
      <c r="AN33" s="358"/>
      <c r="AO33" s="357" t="s">
        <v>187</v>
      </c>
      <c r="AP33" s="357"/>
      <c r="AQ33" s="357"/>
      <c r="AR33" s="357"/>
      <c r="AS33" s="357"/>
      <c r="AT33" s="357"/>
      <c r="AU33" s="357"/>
      <c r="AV33" s="357"/>
      <c r="AW33" s="357"/>
      <c r="AX33" s="357"/>
      <c r="AY33" s="357"/>
      <c r="AZ33" s="357"/>
      <c r="BA33" s="357"/>
      <c r="BB33" s="357"/>
      <c r="BC33" s="357"/>
      <c r="BD33" s="189"/>
      <c r="BE33" s="357" t="s">
        <v>188</v>
      </c>
      <c r="BF33" s="357"/>
      <c r="BG33" s="357" t="s">
        <v>189</v>
      </c>
      <c r="BH33" s="357"/>
      <c r="BI33" s="357"/>
      <c r="BJ33" s="357"/>
      <c r="BK33" s="357"/>
      <c r="BL33" s="357"/>
      <c r="BM33" s="357"/>
      <c r="BN33" s="357"/>
      <c r="BO33" s="357"/>
      <c r="BP33" s="357"/>
      <c r="BQ33" s="357"/>
      <c r="BR33" s="357"/>
      <c r="BS33" s="357"/>
      <c r="BT33" s="357"/>
      <c r="BU33" s="357"/>
      <c r="BV33" s="189"/>
      <c r="BW33" s="358" t="s">
        <v>188</v>
      </c>
      <c r="BX33" s="358"/>
      <c r="BY33" s="357" t="s">
        <v>190</v>
      </c>
      <c r="BZ33" s="357"/>
      <c r="CA33" s="357"/>
      <c r="CB33" s="357"/>
      <c r="CC33" s="357"/>
      <c r="CD33" s="357"/>
      <c r="CE33" s="357"/>
      <c r="CF33" s="357"/>
      <c r="CG33" s="357"/>
      <c r="CH33" s="357"/>
      <c r="CI33" s="357"/>
      <c r="CJ33" s="357"/>
      <c r="CK33" s="357"/>
      <c r="CL33" s="357"/>
      <c r="CM33" s="357"/>
      <c r="CN33" s="188"/>
      <c r="CO33" s="358" t="s">
        <v>186</v>
      </c>
      <c r="CP33" s="358"/>
      <c r="CQ33" s="357" t="s">
        <v>191</v>
      </c>
      <c r="CR33" s="357"/>
      <c r="CS33" s="357"/>
      <c r="CT33" s="357"/>
      <c r="CU33" s="357"/>
      <c r="CV33" s="357"/>
      <c r="CW33" s="357"/>
      <c r="CX33" s="357"/>
      <c r="CY33" s="357"/>
      <c r="CZ33" s="357"/>
      <c r="DA33" s="357"/>
      <c r="DB33" s="357"/>
      <c r="DC33" s="357"/>
      <c r="DD33" s="357"/>
      <c r="DE33" s="357"/>
      <c r="DF33" s="188"/>
      <c r="DG33" s="356" t="s">
        <v>192</v>
      </c>
      <c r="DH33" s="356"/>
      <c r="DI33" s="190"/>
    </row>
    <row r="34" spans="1:113" ht="32.25" customHeight="1">
      <c r="A34" s="163"/>
      <c r="B34" s="187"/>
      <c r="C34" s="354">
        <f>IF(E34="","",1)</f>
        <v>1</v>
      </c>
      <c r="D34" s="354"/>
      <c r="E34" s="355" t="str">
        <f>IF('各会計、関係団体の財政状況及び健全化判断比率'!B7="","",'各会計、関係団体の財政状況及び健全化判断比率'!B7)</f>
        <v>一般会計</v>
      </c>
      <c r="F34" s="355"/>
      <c r="G34" s="355"/>
      <c r="H34" s="355"/>
      <c r="I34" s="355"/>
      <c r="J34" s="355"/>
      <c r="K34" s="355"/>
      <c r="L34" s="355"/>
      <c r="M34" s="355"/>
      <c r="N34" s="355"/>
      <c r="O34" s="355"/>
      <c r="P34" s="355"/>
      <c r="Q34" s="355"/>
      <c r="R34" s="355"/>
      <c r="S34" s="355"/>
      <c r="T34" s="163"/>
      <c r="U34" s="354">
        <f>IF(W34="","",MAX(C34:D43)+1)</f>
        <v>2</v>
      </c>
      <c r="V34" s="354"/>
      <c r="W34" s="355" t="str">
        <f>IF('各会計、関係団体の財政状況及び健全化判断比率'!B28="","",'各会計、関係団体の財政状況及び健全化判断比率'!B28)</f>
        <v>国民健康保険特別会計</v>
      </c>
      <c r="X34" s="355"/>
      <c r="Y34" s="355"/>
      <c r="Z34" s="355"/>
      <c r="AA34" s="355"/>
      <c r="AB34" s="355"/>
      <c r="AC34" s="355"/>
      <c r="AD34" s="355"/>
      <c r="AE34" s="355"/>
      <c r="AF34" s="355"/>
      <c r="AG34" s="355"/>
      <c r="AH34" s="355"/>
      <c r="AI34" s="355"/>
      <c r="AJ34" s="355"/>
      <c r="AK34" s="355"/>
      <c r="AL34" s="163"/>
      <c r="AM34" s="354">
        <f>IF(AO34="","",MAX(C34:D43,U34:V43)+1)</f>
        <v>5</v>
      </c>
      <c r="AN34" s="354"/>
      <c r="AO34" s="355" t="str">
        <f>IF('各会計、関係団体の財政状況及び健全化判断比率'!B31="","",'各会計、関係団体の財政状況及び健全化判断比率'!B31)</f>
        <v>水道事業会計</v>
      </c>
      <c r="AP34" s="355"/>
      <c r="AQ34" s="355"/>
      <c r="AR34" s="355"/>
      <c r="AS34" s="355"/>
      <c r="AT34" s="355"/>
      <c r="AU34" s="355"/>
      <c r="AV34" s="355"/>
      <c r="AW34" s="355"/>
      <c r="AX34" s="355"/>
      <c r="AY34" s="355"/>
      <c r="AZ34" s="355"/>
      <c r="BA34" s="355"/>
      <c r="BB34" s="355"/>
      <c r="BC34" s="355"/>
      <c r="BD34" s="163"/>
      <c r="BE34" s="354" t="str">
        <f>IF(BG34="","",MAX(C34:D43,U34:V43,AM34:AN43)+1)</f>
        <v/>
      </c>
      <c r="BF34" s="354"/>
      <c r="BG34" s="355"/>
      <c r="BH34" s="355"/>
      <c r="BI34" s="355"/>
      <c r="BJ34" s="355"/>
      <c r="BK34" s="355"/>
      <c r="BL34" s="355"/>
      <c r="BM34" s="355"/>
      <c r="BN34" s="355"/>
      <c r="BO34" s="355"/>
      <c r="BP34" s="355"/>
      <c r="BQ34" s="355"/>
      <c r="BR34" s="355"/>
      <c r="BS34" s="355"/>
      <c r="BT34" s="355"/>
      <c r="BU34" s="355"/>
      <c r="BV34" s="163"/>
      <c r="BW34" s="354">
        <f>IF(BY34="","",MAX(C34:D43,U34:V43,AM34:AN43,BE34:BF43)+1)</f>
        <v>8</v>
      </c>
      <c r="BX34" s="354"/>
      <c r="BY34" s="355" t="str">
        <f>IF('各会計、関係団体の財政状況及び健全化判断比率'!B68="","",'各会計、関係団体の財政状況及び健全化判断比率'!B68)</f>
        <v>大阪府都市ボートレース企業団</v>
      </c>
      <c r="BZ34" s="355"/>
      <c r="CA34" s="355"/>
      <c r="CB34" s="355"/>
      <c r="CC34" s="355"/>
      <c r="CD34" s="355"/>
      <c r="CE34" s="355"/>
      <c r="CF34" s="355"/>
      <c r="CG34" s="355"/>
      <c r="CH34" s="355"/>
      <c r="CI34" s="355"/>
      <c r="CJ34" s="355"/>
      <c r="CK34" s="355"/>
      <c r="CL34" s="355"/>
      <c r="CM34" s="355"/>
      <c r="CN34" s="163"/>
      <c r="CO34" s="354">
        <f>IF(CQ34="","",MAX(C34:D43,U34:V43,AM34:AN43,BE34:BF43,BW34:BX43)+1)</f>
        <v>13</v>
      </c>
      <c r="CP34" s="354"/>
      <c r="CQ34" s="355" t="str">
        <f>IF('各会計、関係団体の財政状況及び健全化判断比率'!BS7="","",'各会計、関係団体の財政状況及び健全化判断比率'!BS7)</f>
        <v>池田みどりスポーツ財団</v>
      </c>
      <c r="CR34" s="355"/>
      <c r="CS34" s="355"/>
      <c r="CT34" s="355"/>
      <c r="CU34" s="355"/>
      <c r="CV34" s="355"/>
      <c r="CW34" s="355"/>
      <c r="CX34" s="355"/>
      <c r="CY34" s="355"/>
      <c r="CZ34" s="355"/>
      <c r="DA34" s="355"/>
      <c r="DB34" s="355"/>
      <c r="DC34" s="355"/>
      <c r="DD34" s="355"/>
      <c r="DE34" s="355"/>
      <c r="DG34" s="352" t="str">
        <f>IF('各会計、関係団体の財政状況及び健全化判断比率'!BR7="","",'各会計、関係団体の財政状況及び健全化判断比率'!BR7)</f>
        <v/>
      </c>
      <c r="DH34" s="352"/>
      <c r="DI34" s="190"/>
    </row>
    <row r="35" spans="1:113" ht="32.25" customHeight="1">
      <c r="A35" s="163"/>
      <c r="B35" s="187"/>
      <c r="C35" s="354" t="str">
        <f>IF(E35="","",C34+1)</f>
        <v/>
      </c>
      <c r="D35" s="354"/>
      <c r="E35" s="355" t="str">
        <f>IF('各会計、関係団体の財政状況及び健全化判断比率'!B8="","",'各会計、関係団体の財政状況及び健全化判断比率'!B8)</f>
        <v/>
      </c>
      <c r="F35" s="355"/>
      <c r="G35" s="355"/>
      <c r="H35" s="355"/>
      <c r="I35" s="355"/>
      <c r="J35" s="355"/>
      <c r="K35" s="355"/>
      <c r="L35" s="355"/>
      <c r="M35" s="355"/>
      <c r="N35" s="355"/>
      <c r="O35" s="355"/>
      <c r="P35" s="355"/>
      <c r="Q35" s="355"/>
      <c r="R35" s="355"/>
      <c r="S35" s="355"/>
      <c r="T35" s="163"/>
      <c r="U35" s="354">
        <f>IF(W35="","",U34+1)</f>
        <v>3</v>
      </c>
      <c r="V35" s="354"/>
      <c r="W35" s="355" t="str">
        <f>IF('各会計、関係団体の財政状況及び健全化判断比率'!B29="","",'各会計、関係団体の財政状況及び健全化判断比率'!B29)</f>
        <v>介護保険事業特別会計</v>
      </c>
      <c r="X35" s="355"/>
      <c r="Y35" s="355"/>
      <c r="Z35" s="355"/>
      <c r="AA35" s="355"/>
      <c r="AB35" s="355"/>
      <c r="AC35" s="355"/>
      <c r="AD35" s="355"/>
      <c r="AE35" s="355"/>
      <c r="AF35" s="355"/>
      <c r="AG35" s="355"/>
      <c r="AH35" s="355"/>
      <c r="AI35" s="355"/>
      <c r="AJ35" s="355"/>
      <c r="AK35" s="355"/>
      <c r="AL35" s="163"/>
      <c r="AM35" s="354">
        <f t="shared" ref="AM35:AM43" si="0">IF(AO35="","",AM34+1)</f>
        <v>6</v>
      </c>
      <c r="AN35" s="354"/>
      <c r="AO35" s="355" t="str">
        <f>IF('各会計、関係団体の財政状況及び健全化判断比率'!B32="","",'各会計、関係団体の財政状況及び健全化判断比率'!B32)</f>
        <v>病院事業会計</v>
      </c>
      <c r="AP35" s="355"/>
      <c r="AQ35" s="355"/>
      <c r="AR35" s="355"/>
      <c r="AS35" s="355"/>
      <c r="AT35" s="355"/>
      <c r="AU35" s="355"/>
      <c r="AV35" s="355"/>
      <c r="AW35" s="355"/>
      <c r="AX35" s="355"/>
      <c r="AY35" s="355"/>
      <c r="AZ35" s="355"/>
      <c r="BA35" s="355"/>
      <c r="BB35" s="355"/>
      <c r="BC35" s="355"/>
      <c r="BD35" s="163"/>
      <c r="BE35" s="354" t="str">
        <f t="shared" ref="BE35:BE43" si="1">IF(BG35="","",BE34+1)</f>
        <v/>
      </c>
      <c r="BF35" s="354"/>
      <c r="BG35" s="355"/>
      <c r="BH35" s="355"/>
      <c r="BI35" s="355"/>
      <c r="BJ35" s="355"/>
      <c r="BK35" s="355"/>
      <c r="BL35" s="355"/>
      <c r="BM35" s="355"/>
      <c r="BN35" s="355"/>
      <c r="BO35" s="355"/>
      <c r="BP35" s="355"/>
      <c r="BQ35" s="355"/>
      <c r="BR35" s="355"/>
      <c r="BS35" s="355"/>
      <c r="BT35" s="355"/>
      <c r="BU35" s="355"/>
      <c r="BV35" s="163"/>
      <c r="BW35" s="354">
        <f t="shared" ref="BW35:BW43" si="2">IF(BY35="","",BW34+1)</f>
        <v>9</v>
      </c>
      <c r="BX35" s="354"/>
      <c r="BY35" s="355" t="str">
        <f>IF('各会計、関係団体の財政状況及び健全化判断比率'!B69="","",'各会計、関係団体の財政状況及び健全化判断比率'!B69)</f>
        <v>大阪府後期高齢者医療広域連合（一般会計）</v>
      </c>
      <c r="BZ35" s="355"/>
      <c r="CA35" s="355"/>
      <c r="CB35" s="355"/>
      <c r="CC35" s="355"/>
      <c r="CD35" s="355"/>
      <c r="CE35" s="355"/>
      <c r="CF35" s="355"/>
      <c r="CG35" s="355"/>
      <c r="CH35" s="355"/>
      <c r="CI35" s="355"/>
      <c r="CJ35" s="355"/>
      <c r="CK35" s="355"/>
      <c r="CL35" s="355"/>
      <c r="CM35" s="355"/>
      <c r="CN35" s="163"/>
      <c r="CO35" s="354">
        <f t="shared" ref="CO35:CO43" si="3">IF(CQ35="","",CO34+1)</f>
        <v>14</v>
      </c>
      <c r="CP35" s="354"/>
      <c r="CQ35" s="355" t="str">
        <f>IF('各会計、関係団体の財政状況及び健全化判断比率'!BS8="","",'各会計、関係団体の財政状況及び健全化判断比率'!BS8)</f>
        <v>池田市再開発ビル</v>
      </c>
      <c r="CR35" s="355"/>
      <c r="CS35" s="355"/>
      <c r="CT35" s="355"/>
      <c r="CU35" s="355"/>
      <c r="CV35" s="355"/>
      <c r="CW35" s="355"/>
      <c r="CX35" s="355"/>
      <c r="CY35" s="355"/>
      <c r="CZ35" s="355"/>
      <c r="DA35" s="355"/>
      <c r="DB35" s="355"/>
      <c r="DC35" s="355"/>
      <c r="DD35" s="355"/>
      <c r="DE35" s="355"/>
      <c r="DG35" s="352" t="str">
        <f>IF('各会計、関係団体の財政状況及び健全化判断比率'!BR8="","",'各会計、関係団体の財政状況及び健全化判断比率'!BR8)</f>
        <v/>
      </c>
      <c r="DH35" s="352"/>
      <c r="DI35" s="190"/>
    </row>
    <row r="36" spans="1:113" ht="32.25" customHeight="1">
      <c r="A36" s="163"/>
      <c r="B36" s="187"/>
      <c r="C36" s="354" t="str">
        <f>IF(E36="","",C35+1)</f>
        <v/>
      </c>
      <c r="D36" s="354"/>
      <c r="E36" s="355" t="str">
        <f>IF('各会計、関係団体の財政状況及び健全化判断比率'!B9="","",'各会計、関係団体の財政状況及び健全化判断比率'!B9)</f>
        <v/>
      </c>
      <c r="F36" s="355"/>
      <c r="G36" s="355"/>
      <c r="H36" s="355"/>
      <c r="I36" s="355"/>
      <c r="J36" s="355"/>
      <c r="K36" s="355"/>
      <c r="L36" s="355"/>
      <c r="M36" s="355"/>
      <c r="N36" s="355"/>
      <c r="O36" s="355"/>
      <c r="P36" s="355"/>
      <c r="Q36" s="355"/>
      <c r="R36" s="355"/>
      <c r="S36" s="355"/>
      <c r="T36" s="163"/>
      <c r="U36" s="354">
        <f t="shared" ref="U36:U43" si="4">IF(W36="","",U35+1)</f>
        <v>4</v>
      </c>
      <c r="V36" s="354"/>
      <c r="W36" s="355" t="str">
        <f>IF('各会計、関係団体の財政状況及び健全化判断比率'!B30="","",'各会計、関係団体の財政状況及び健全化判断比率'!B30)</f>
        <v>後期高齢者医療事業特別会計</v>
      </c>
      <c r="X36" s="355"/>
      <c r="Y36" s="355"/>
      <c r="Z36" s="355"/>
      <c r="AA36" s="355"/>
      <c r="AB36" s="355"/>
      <c r="AC36" s="355"/>
      <c r="AD36" s="355"/>
      <c r="AE36" s="355"/>
      <c r="AF36" s="355"/>
      <c r="AG36" s="355"/>
      <c r="AH36" s="355"/>
      <c r="AI36" s="355"/>
      <c r="AJ36" s="355"/>
      <c r="AK36" s="355"/>
      <c r="AL36" s="163"/>
      <c r="AM36" s="354">
        <f t="shared" si="0"/>
        <v>7</v>
      </c>
      <c r="AN36" s="354"/>
      <c r="AO36" s="355" t="str">
        <f>IF('各会計、関係団体の財政状況及び健全化判断比率'!B33="","",'各会計、関係団体の財政状況及び健全化判断比率'!B33)</f>
        <v>公共下水道事業会計</v>
      </c>
      <c r="AP36" s="355"/>
      <c r="AQ36" s="355"/>
      <c r="AR36" s="355"/>
      <c r="AS36" s="355"/>
      <c r="AT36" s="355"/>
      <c r="AU36" s="355"/>
      <c r="AV36" s="355"/>
      <c r="AW36" s="355"/>
      <c r="AX36" s="355"/>
      <c r="AY36" s="355"/>
      <c r="AZ36" s="355"/>
      <c r="BA36" s="355"/>
      <c r="BB36" s="355"/>
      <c r="BC36" s="355"/>
      <c r="BD36" s="163"/>
      <c r="BE36" s="354" t="str">
        <f t="shared" si="1"/>
        <v/>
      </c>
      <c r="BF36" s="354"/>
      <c r="BG36" s="355"/>
      <c r="BH36" s="355"/>
      <c r="BI36" s="355"/>
      <c r="BJ36" s="355"/>
      <c r="BK36" s="355"/>
      <c r="BL36" s="355"/>
      <c r="BM36" s="355"/>
      <c r="BN36" s="355"/>
      <c r="BO36" s="355"/>
      <c r="BP36" s="355"/>
      <c r="BQ36" s="355"/>
      <c r="BR36" s="355"/>
      <c r="BS36" s="355"/>
      <c r="BT36" s="355"/>
      <c r="BU36" s="355"/>
      <c r="BV36" s="163"/>
      <c r="BW36" s="354">
        <f t="shared" si="2"/>
        <v>10</v>
      </c>
      <c r="BX36" s="354"/>
      <c r="BY36" s="355" t="str">
        <f>IF('各会計、関係団体の財政状況及び健全化判断比率'!B70="","",'各会計、関係団体の財政状況及び健全化判断比率'!B70)</f>
        <v>大阪府後期高齢者医療広域連合（後期高齢者医療特別会計）</v>
      </c>
      <c r="BZ36" s="355"/>
      <c r="CA36" s="355"/>
      <c r="CB36" s="355"/>
      <c r="CC36" s="355"/>
      <c r="CD36" s="355"/>
      <c r="CE36" s="355"/>
      <c r="CF36" s="355"/>
      <c r="CG36" s="355"/>
      <c r="CH36" s="355"/>
      <c r="CI36" s="355"/>
      <c r="CJ36" s="355"/>
      <c r="CK36" s="355"/>
      <c r="CL36" s="355"/>
      <c r="CM36" s="355"/>
      <c r="CN36" s="163"/>
      <c r="CO36" s="354">
        <f t="shared" si="3"/>
        <v>15</v>
      </c>
      <c r="CP36" s="354"/>
      <c r="CQ36" s="355" t="str">
        <f>IF('各会計、関係団体の財政状況及び健全化判断比率'!BS9="","",'各会計、関係団体の財政状況及び健全化判断比率'!BS9)</f>
        <v>いけだ市民文化振興財団</v>
      </c>
      <c r="CR36" s="355"/>
      <c r="CS36" s="355"/>
      <c r="CT36" s="355"/>
      <c r="CU36" s="355"/>
      <c r="CV36" s="355"/>
      <c r="CW36" s="355"/>
      <c r="CX36" s="355"/>
      <c r="CY36" s="355"/>
      <c r="CZ36" s="355"/>
      <c r="DA36" s="355"/>
      <c r="DB36" s="355"/>
      <c r="DC36" s="355"/>
      <c r="DD36" s="355"/>
      <c r="DE36" s="355"/>
      <c r="DG36" s="352" t="str">
        <f>IF('各会計、関係団体の財政状況及び健全化判断比率'!BR9="","",'各会計、関係団体の財政状況及び健全化判断比率'!BR9)</f>
        <v/>
      </c>
      <c r="DH36" s="352"/>
      <c r="DI36" s="190"/>
    </row>
    <row r="37" spans="1:113" ht="32.25" customHeight="1">
      <c r="A37" s="163"/>
      <c r="B37" s="187"/>
      <c r="C37" s="354" t="str">
        <f>IF(E37="","",C36+1)</f>
        <v/>
      </c>
      <c r="D37" s="354"/>
      <c r="E37" s="355" t="str">
        <f>IF('各会計、関係団体の財政状況及び健全化判断比率'!B10="","",'各会計、関係団体の財政状況及び健全化判断比率'!B10)</f>
        <v/>
      </c>
      <c r="F37" s="355"/>
      <c r="G37" s="355"/>
      <c r="H37" s="355"/>
      <c r="I37" s="355"/>
      <c r="J37" s="355"/>
      <c r="K37" s="355"/>
      <c r="L37" s="355"/>
      <c r="M37" s="355"/>
      <c r="N37" s="355"/>
      <c r="O37" s="355"/>
      <c r="P37" s="355"/>
      <c r="Q37" s="355"/>
      <c r="R37" s="355"/>
      <c r="S37" s="355"/>
      <c r="T37" s="163"/>
      <c r="U37" s="354" t="str">
        <f t="shared" si="4"/>
        <v/>
      </c>
      <c r="V37" s="354"/>
      <c r="W37" s="355"/>
      <c r="X37" s="355"/>
      <c r="Y37" s="355"/>
      <c r="Z37" s="355"/>
      <c r="AA37" s="355"/>
      <c r="AB37" s="355"/>
      <c r="AC37" s="355"/>
      <c r="AD37" s="355"/>
      <c r="AE37" s="355"/>
      <c r="AF37" s="355"/>
      <c r="AG37" s="355"/>
      <c r="AH37" s="355"/>
      <c r="AI37" s="355"/>
      <c r="AJ37" s="355"/>
      <c r="AK37" s="355"/>
      <c r="AL37" s="163"/>
      <c r="AM37" s="354" t="str">
        <f t="shared" si="0"/>
        <v/>
      </c>
      <c r="AN37" s="354"/>
      <c r="AO37" s="355"/>
      <c r="AP37" s="355"/>
      <c r="AQ37" s="355"/>
      <c r="AR37" s="355"/>
      <c r="AS37" s="355"/>
      <c r="AT37" s="355"/>
      <c r="AU37" s="355"/>
      <c r="AV37" s="355"/>
      <c r="AW37" s="355"/>
      <c r="AX37" s="355"/>
      <c r="AY37" s="355"/>
      <c r="AZ37" s="355"/>
      <c r="BA37" s="355"/>
      <c r="BB37" s="355"/>
      <c r="BC37" s="355"/>
      <c r="BD37" s="163"/>
      <c r="BE37" s="354" t="str">
        <f t="shared" si="1"/>
        <v/>
      </c>
      <c r="BF37" s="354"/>
      <c r="BG37" s="355"/>
      <c r="BH37" s="355"/>
      <c r="BI37" s="355"/>
      <c r="BJ37" s="355"/>
      <c r="BK37" s="355"/>
      <c r="BL37" s="355"/>
      <c r="BM37" s="355"/>
      <c r="BN37" s="355"/>
      <c r="BO37" s="355"/>
      <c r="BP37" s="355"/>
      <c r="BQ37" s="355"/>
      <c r="BR37" s="355"/>
      <c r="BS37" s="355"/>
      <c r="BT37" s="355"/>
      <c r="BU37" s="355"/>
      <c r="BV37" s="163"/>
      <c r="BW37" s="354">
        <f t="shared" si="2"/>
        <v>11</v>
      </c>
      <c r="BX37" s="354"/>
      <c r="BY37" s="355" t="str">
        <f>IF('各会計、関係団体の財政状況及び健全化判断比率'!B71="","",'各会計、関係団体の財政状況及び健全化判断比率'!B71)</f>
        <v>大阪広域水道企業団（水道事業会計）</v>
      </c>
      <c r="BZ37" s="355"/>
      <c r="CA37" s="355"/>
      <c r="CB37" s="355"/>
      <c r="CC37" s="355"/>
      <c r="CD37" s="355"/>
      <c r="CE37" s="355"/>
      <c r="CF37" s="355"/>
      <c r="CG37" s="355"/>
      <c r="CH37" s="355"/>
      <c r="CI37" s="355"/>
      <c r="CJ37" s="355"/>
      <c r="CK37" s="355"/>
      <c r="CL37" s="355"/>
      <c r="CM37" s="355"/>
      <c r="CN37" s="163"/>
      <c r="CO37" s="354" t="str">
        <f t="shared" si="3"/>
        <v/>
      </c>
      <c r="CP37" s="354"/>
      <c r="CQ37" s="355" t="str">
        <f>IF('各会計、関係団体の財政状況及び健全化判断比率'!BS10="","",'各会計、関係団体の財政状況及び健全化判断比率'!BS10)</f>
        <v/>
      </c>
      <c r="CR37" s="355"/>
      <c r="CS37" s="355"/>
      <c r="CT37" s="355"/>
      <c r="CU37" s="355"/>
      <c r="CV37" s="355"/>
      <c r="CW37" s="355"/>
      <c r="CX37" s="355"/>
      <c r="CY37" s="355"/>
      <c r="CZ37" s="355"/>
      <c r="DA37" s="355"/>
      <c r="DB37" s="355"/>
      <c r="DC37" s="355"/>
      <c r="DD37" s="355"/>
      <c r="DE37" s="355"/>
      <c r="DG37" s="352" t="str">
        <f>IF('各会計、関係団体の財政状況及び健全化判断比率'!BR10="","",'各会計、関係団体の財政状況及び健全化判断比率'!BR10)</f>
        <v/>
      </c>
      <c r="DH37" s="352"/>
      <c r="DI37" s="190"/>
    </row>
    <row r="38" spans="1:113" ht="32.25" customHeight="1">
      <c r="A38" s="163"/>
      <c r="B38" s="187"/>
      <c r="C38" s="354" t="str">
        <f t="shared" ref="C38:C43" si="5">IF(E38="","",C37+1)</f>
        <v/>
      </c>
      <c r="D38" s="354"/>
      <c r="E38" s="355" t="str">
        <f>IF('各会計、関係団体の財政状況及び健全化判断比率'!B11="","",'各会計、関係団体の財政状況及び健全化判断比率'!B11)</f>
        <v/>
      </c>
      <c r="F38" s="355"/>
      <c r="G38" s="355"/>
      <c r="H38" s="355"/>
      <c r="I38" s="355"/>
      <c r="J38" s="355"/>
      <c r="K38" s="355"/>
      <c r="L38" s="355"/>
      <c r="M38" s="355"/>
      <c r="N38" s="355"/>
      <c r="O38" s="355"/>
      <c r="P38" s="355"/>
      <c r="Q38" s="355"/>
      <c r="R38" s="355"/>
      <c r="S38" s="355"/>
      <c r="T38" s="163"/>
      <c r="U38" s="354" t="str">
        <f t="shared" si="4"/>
        <v/>
      </c>
      <c r="V38" s="354"/>
      <c r="W38" s="355"/>
      <c r="X38" s="355"/>
      <c r="Y38" s="355"/>
      <c r="Z38" s="355"/>
      <c r="AA38" s="355"/>
      <c r="AB38" s="355"/>
      <c r="AC38" s="355"/>
      <c r="AD38" s="355"/>
      <c r="AE38" s="355"/>
      <c r="AF38" s="355"/>
      <c r="AG38" s="355"/>
      <c r="AH38" s="355"/>
      <c r="AI38" s="355"/>
      <c r="AJ38" s="355"/>
      <c r="AK38" s="355"/>
      <c r="AL38" s="163"/>
      <c r="AM38" s="354" t="str">
        <f t="shared" si="0"/>
        <v/>
      </c>
      <c r="AN38" s="354"/>
      <c r="AO38" s="355"/>
      <c r="AP38" s="355"/>
      <c r="AQ38" s="355"/>
      <c r="AR38" s="355"/>
      <c r="AS38" s="355"/>
      <c r="AT38" s="355"/>
      <c r="AU38" s="355"/>
      <c r="AV38" s="355"/>
      <c r="AW38" s="355"/>
      <c r="AX38" s="355"/>
      <c r="AY38" s="355"/>
      <c r="AZ38" s="355"/>
      <c r="BA38" s="355"/>
      <c r="BB38" s="355"/>
      <c r="BC38" s="355"/>
      <c r="BD38" s="163"/>
      <c r="BE38" s="354" t="str">
        <f t="shared" si="1"/>
        <v/>
      </c>
      <c r="BF38" s="354"/>
      <c r="BG38" s="355"/>
      <c r="BH38" s="355"/>
      <c r="BI38" s="355"/>
      <c r="BJ38" s="355"/>
      <c r="BK38" s="355"/>
      <c r="BL38" s="355"/>
      <c r="BM38" s="355"/>
      <c r="BN38" s="355"/>
      <c r="BO38" s="355"/>
      <c r="BP38" s="355"/>
      <c r="BQ38" s="355"/>
      <c r="BR38" s="355"/>
      <c r="BS38" s="355"/>
      <c r="BT38" s="355"/>
      <c r="BU38" s="355"/>
      <c r="BV38" s="163"/>
      <c r="BW38" s="354">
        <f t="shared" si="2"/>
        <v>12</v>
      </c>
      <c r="BX38" s="354"/>
      <c r="BY38" s="355" t="str">
        <f>IF('各会計、関係団体の財政状況及び健全化判断比率'!B72="","",'各会計、関係団体の財政状況及び健全化判断比率'!B72)</f>
        <v>大阪広域水道企業団（工業用水道事業会計）</v>
      </c>
      <c r="BZ38" s="355"/>
      <c r="CA38" s="355"/>
      <c r="CB38" s="355"/>
      <c r="CC38" s="355"/>
      <c r="CD38" s="355"/>
      <c r="CE38" s="355"/>
      <c r="CF38" s="355"/>
      <c r="CG38" s="355"/>
      <c r="CH38" s="355"/>
      <c r="CI38" s="355"/>
      <c r="CJ38" s="355"/>
      <c r="CK38" s="355"/>
      <c r="CL38" s="355"/>
      <c r="CM38" s="355"/>
      <c r="CN38" s="163"/>
      <c r="CO38" s="354" t="str">
        <f t="shared" si="3"/>
        <v/>
      </c>
      <c r="CP38" s="354"/>
      <c r="CQ38" s="355" t="str">
        <f>IF('各会計、関係団体の財政状況及び健全化判断比率'!BS11="","",'各会計、関係団体の財政状況及び健全化判断比率'!BS11)</f>
        <v/>
      </c>
      <c r="CR38" s="355"/>
      <c r="CS38" s="355"/>
      <c r="CT38" s="355"/>
      <c r="CU38" s="355"/>
      <c r="CV38" s="355"/>
      <c r="CW38" s="355"/>
      <c r="CX38" s="355"/>
      <c r="CY38" s="355"/>
      <c r="CZ38" s="355"/>
      <c r="DA38" s="355"/>
      <c r="DB38" s="355"/>
      <c r="DC38" s="355"/>
      <c r="DD38" s="355"/>
      <c r="DE38" s="355"/>
      <c r="DG38" s="352" t="str">
        <f>IF('各会計、関係団体の財政状況及び健全化判断比率'!BR11="","",'各会計、関係団体の財政状況及び健全化判断比率'!BR11)</f>
        <v/>
      </c>
      <c r="DH38" s="352"/>
      <c r="DI38" s="190"/>
    </row>
    <row r="39" spans="1:113" ht="32.25" customHeight="1">
      <c r="A39" s="163"/>
      <c r="B39" s="187"/>
      <c r="C39" s="354" t="str">
        <f t="shared" si="5"/>
        <v/>
      </c>
      <c r="D39" s="354"/>
      <c r="E39" s="355" t="str">
        <f>IF('各会計、関係団体の財政状況及び健全化判断比率'!B12="","",'各会計、関係団体の財政状況及び健全化判断比率'!B12)</f>
        <v/>
      </c>
      <c r="F39" s="355"/>
      <c r="G39" s="355"/>
      <c r="H39" s="355"/>
      <c r="I39" s="355"/>
      <c r="J39" s="355"/>
      <c r="K39" s="355"/>
      <c r="L39" s="355"/>
      <c r="M39" s="355"/>
      <c r="N39" s="355"/>
      <c r="O39" s="355"/>
      <c r="P39" s="355"/>
      <c r="Q39" s="355"/>
      <c r="R39" s="355"/>
      <c r="S39" s="355"/>
      <c r="T39" s="163"/>
      <c r="U39" s="354" t="str">
        <f t="shared" si="4"/>
        <v/>
      </c>
      <c r="V39" s="354"/>
      <c r="W39" s="355"/>
      <c r="X39" s="355"/>
      <c r="Y39" s="355"/>
      <c r="Z39" s="355"/>
      <c r="AA39" s="355"/>
      <c r="AB39" s="355"/>
      <c r="AC39" s="355"/>
      <c r="AD39" s="355"/>
      <c r="AE39" s="355"/>
      <c r="AF39" s="355"/>
      <c r="AG39" s="355"/>
      <c r="AH39" s="355"/>
      <c r="AI39" s="355"/>
      <c r="AJ39" s="355"/>
      <c r="AK39" s="355"/>
      <c r="AL39" s="163"/>
      <c r="AM39" s="354" t="str">
        <f t="shared" si="0"/>
        <v/>
      </c>
      <c r="AN39" s="354"/>
      <c r="AO39" s="355"/>
      <c r="AP39" s="355"/>
      <c r="AQ39" s="355"/>
      <c r="AR39" s="355"/>
      <c r="AS39" s="355"/>
      <c r="AT39" s="355"/>
      <c r="AU39" s="355"/>
      <c r="AV39" s="355"/>
      <c r="AW39" s="355"/>
      <c r="AX39" s="355"/>
      <c r="AY39" s="355"/>
      <c r="AZ39" s="355"/>
      <c r="BA39" s="355"/>
      <c r="BB39" s="355"/>
      <c r="BC39" s="355"/>
      <c r="BD39" s="163"/>
      <c r="BE39" s="354" t="str">
        <f t="shared" si="1"/>
        <v/>
      </c>
      <c r="BF39" s="354"/>
      <c r="BG39" s="355"/>
      <c r="BH39" s="355"/>
      <c r="BI39" s="355"/>
      <c r="BJ39" s="355"/>
      <c r="BK39" s="355"/>
      <c r="BL39" s="355"/>
      <c r="BM39" s="355"/>
      <c r="BN39" s="355"/>
      <c r="BO39" s="355"/>
      <c r="BP39" s="355"/>
      <c r="BQ39" s="355"/>
      <c r="BR39" s="355"/>
      <c r="BS39" s="355"/>
      <c r="BT39" s="355"/>
      <c r="BU39" s="355"/>
      <c r="BV39" s="163"/>
      <c r="BW39" s="354" t="str">
        <f t="shared" si="2"/>
        <v/>
      </c>
      <c r="BX39" s="354"/>
      <c r="BY39" s="355" t="str">
        <f>IF('各会計、関係団体の財政状況及び健全化判断比率'!B73="","",'各会計、関係団体の財政状況及び健全化判断比率'!B73)</f>
        <v/>
      </c>
      <c r="BZ39" s="355"/>
      <c r="CA39" s="355"/>
      <c r="CB39" s="355"/>
      <c r="CC39" s="355"/>
      <c r="CD39" s="355"/>
      <c r="CE39" s="355"/>
      <c r="CF39" s="355"/>
      <c r="CG39" s="355"/>
      <c r="CH39" s="355"/>
      <c r="CI39" s="355"/>
      <c r="CJ39" s="355"/>
      <c r="CK39" s="355"/>
      <c r="CL39" s="355"/>
      <c r="CM39" s="355"/>
      <c r="CN39" s="163"/>
      <c r="CO39" s="354" t="str">
        <f t="shared" si="3"/>
        <v/>
      </c>
      <c r="CP39" s="354"/>
      <c r="CQ39" s="355" t="str">
        <f>IF('各会計、関係団体の財政状況及び健全化判断比率'!BS12="","",'各会計、関係団体の財政状況及び健全化判断比率'!BS12)</f>
        <v/>
      </c>
      <c r="CR39" s="355"/>
      <c r="CS39" s="355"/>
      <c r="CT39" s="355"/>
      <c r="CU39" s="355"/>
      <c r="CV39" s="355"/>
      <c r="CW39" s="355"/>
      <c r="CX39" s="355"/>
      <c r="CY39" s="355"/>
      <c r="CZ39" s="355"/>
      <c r="DA39" s="355"/>
      <c r="DB39" s="355"/>
      <c r="DC39" s="355"/>
      <c r="DD39" s="355"/>
      <c r="DE39" s="355"/>
      <c r="DG39" s="352" t="str">
        <f>IF('各会計、関係団体の財政状況及び健全化判断比率'!BR12="","",'各会計、関係団体の財政状況及び健全化判断比率'!BR12)</f>
        <v/>
      </c>
      <c r="DH39" s="352"/>
      <c r="DI39" s="190"/>
    </row>
    <row r="40" spans="1:113" ht="32.25" customHeight="1">
      <c r="A40" s="163"/>
      <c r="B40" s="187"/>
      <c r="C40" s="354" t="str">
        <f t="shared" si="5"/>
        <v/>
      </c>
      <c r="D40" s="354"/>
      <c r="E40" s="355" t="str">
        <f>IF('各会計、関係団体の財政状況及び健全化判断比率'!B13="","",'各会計、関係団体の財政状況及び健全化判断比率'!B13)</f>
        <v/>
      </c>
      <c r="F40" s="355"/>
      <c r="G40" s="355"/>
      <c r="H40" s="355"/>
      <c r="I40" s="355"/>
      <c r="J40" s="355"/>
      <c r="K40" s="355"/>
      <c r="L40" s="355"/>
      <c r="M40" s="355"/>
      <c r="N40" s="355"/>
      <c r="O40" s="355"/>
      <c r="P40" s="355"/>
      <c r="Q40" s="355"/>
      <c r="R40" s="355"/>
      <c r="S40" s="355"/>
      <c r="T40" s="163"/>
      <c r="U40" s="354" t="str">
        <f t="shared" si="4"/>
        <v/>
      </c>
      <c r="V40" s="354"/>
      <c r="W40" s="355"/>
      <c r="X40" s="355"/>
      <c r="Y40" s="355"/>
      <c r="Z40" s="355"/>
      <c r="AA40" s="355"/>
      <c r="AB40" s="355"/>
      <c r="AC40" s="355"/>
      <c r="AD40" s="355"/>
      <c r="AE40" s="355"/>
      <c r="AF40" s="355"/>
      <c r="AG40" s="355"/>
      <c r="AH40" s="355"/>
      <c r="AI40" s="355"/>
      <c r="AJ40" s="355"/>
      <c r="AK40" s="355"/>
      <c r="AL40" s="163"/>
      <c r="AM40" s="354" t="str">
        <f t="shared" si="0"/>
        <v/>
      </c>
      <c r="AN40" s="354"/>
      <c r="AO40" s="355"/>
      <c r="AP40" s="355"/>
      <c r="AQ40" s="355"/>
      <c r="AR40" s="355"/>
      <c r="AS40" s="355"/>
      <c r="AT40" s="355"/>
      <c r="AU40" s="355"/>
      <c r="AV40" s="355"/>
      <c r="AW40" s="355"/>
      <c r="AX40" s="355"/>
      <c r="AY40" s="355"/>
      <c r="AZ40" s="355"/>
      <c r="BA40" s="355"/>
      <c r="BB40" s="355"/>
      <c r="BC40" s="355"/>
      <c r="BD40" s="163"/>
      <c r="BE40" s="354" t="str">
        <f t="shared" si="1"/>
        <v/>
      </c>
      <c r="BF40" s="354"/>
      <c r="BG40" s="355"/>
      <c r="BH40" s="355"/>
      <c r="BI40" s="355"/>
      <c r="BJ40" s="355"/>
      <c r="BK40" s="355"/>
      <c r="BL40" s="355"/>
      <c r="BM40" s="355"/>
      <c r="BN40" s="355"/>
      <c r="BO40" s="355"/>
      <c r="BP40" s="355"/>
      <c r="BQ40" s="355"/>
      <c r="BR40" s="355"/>
      <c r="BS40" s="355"/>
      <c r="BT40" s="355"/>
      <c r="BU40" s="355"/>
      <c r="BV40" s="163"/>
      <c r="BW40" s="354" t="str">
        <f t="shared" si="2"/>
        <v/>
      </c>
      <c r="BX40" s="354"/>
      <c r="BY40" s="355" t="str">
        <f>IF('各会計、関係団体の財政状況及び健全化判断比率'!B74="","",'各会計、関係団体の財政状況及び健全化判断比率'!B74)</f>
        <v/>
      </c>
      <c r="BZ40" s="355"/>
      <c r="CA40" s="355"/>
      <c r="CB40" s="355"/>
      <c r="CC40" s="355"/>
      <c r="CD40" s="355"/>
      <c r="CE40" s="355"/>
      <c r="CF40" s="355"/>
      <c r="CG40" s="355"/>
      <c r="CH40" s="355"/>
      <c r="CI40" s="355"/>
      <c r="CJ40" s="355"/>
      <c r="CK40" s="355"/>
      <c r="CL40" s="355"/>
      <c r="CM40" s="355"/>
      <c r="CN40" s="163"/>
      <c r="CO40" s="354" t="str">
        <f t="shared" si="3"/>
        <v/>
      </c>
      <c r="CP40" s="354"/>
      <c r="CQ40" s="355" t="str">
        <f>IF('各会計、関係団体の財政状況及び健全化判断比率'!BS13="","",'各会計、関係団体の財政状況及び健全化判断比率'!BS13)</f>
        <v/>
      </c>
      <c r="CR40" s="355"/>
      <c r="CS40" s="355"/>
      <c r="CT40" s="355"/>
      <c r="CU40" s="355"/>
      <c r="CV40" s="355"/>
      <c r="CW40" s="355"/>
      <c r="CX40" s="355"/>
      <c r="CY40" s="355"/>
      <c r="CZ40" s="355"/>
      <c r="DA40" s="355"/>
      <c r="DB40" s="355"/>
      <c r="DC40" s="355"/>
      <c r="DD40" s="355"/>
      <c r="DE40" s="355"/>
      <c r="DG40" s="352" t="str">
        <f>IF('各会計、関係団体の財政状況及び健全化判断比率'!BR13="","",'各会計、関係団体の財政状況及び健全化判断比率'!BR13)</f>
        <v/>
      </c>
      <c r="DH40" s="352"/>
      <c r="DI40" s="190"/>
    </row>
    <row r="41" spans="1:113" ht="32.25" customHeight="1">
      <c r="A41" s="163"/>
      <c r="B41" s="187"/>
      <c r="C41" s="354" t="str">
        <f t="shared" si="5"/>
        <v/>
      </c>
      <c r="D41" s="354"/>
      <c r="E41" s="355" t="str">
        <f>IF('各会計、関係団体の財政状況及び健全化判断比率'!B14="","",'各会計、関係団体の財政状況及び健全化判断比率'!B14)</f>
        <v/>
      </c>
      <c r="F41" s="355"/>
      <c r="G41" s="355"/>
      <c r="H41" s="355"/>
      <c r="I41" s="355"/>
      <c r="J41" s="355"/>
      <c r="K41" s="355"/>
      <c r="L41" s="355"/>
      <c r="M41" s="355"/>
      <c r="N41" s="355"/>
      <c r="O41" s="355"/>
      <c r="P41" s="355"/>
      <c r="Q41" s="355"/>
      <c r="R41" s="355"/>
      <c r="S41" s="355"/>
      <c r="T41" s="163"/>
      <c r="U41" s="354" t="str">
        <f t="shared" si="4"/>
        <v/>
      </c>
      <c r="V41" s="354"/>
      <c r="W41" s="355"/>
      <c r="X41" s="355"/>
      <c r="Y41" s="355"/>
      <c r="Z41" s="355"/>
      <c r="AA41" s="355"/>
      <c r="AB41" s="355"/>
      <c r="AC41" s="355"/>
      <c r="AD41" s="355"/>
      <c r="AE41" s="355"/>
      <c r="AF41" s="355"/>
      <c r="AG41" s="355"/>
      <c r="AH41" s="355"/>
      <c r="AI41" s="355"/>
      <c r="AJ41" s="355"/>
      <c r="AK41" s="355"/>
      <c r="AL41" s="163"/>
      <c r="AM41" s="354" t="str">
        <f t="shared" si="0"/>
        <v/>
      </c>
      <c r="AN41" s="354"/>
      <c r="AO41" s="355"/>
      <c r="AP41" s="355"/>
      <c r="AQ41" s="355"/>
      <c r="AR41" s="355"/>
      <c r="AS41" s="355"/>
      <c r="AT41" s="355"/>
      <c r="AU41" s="355"/>
      <c r="AV41" s="355"/>
      <c r="AW41" s="355"/>
      <c r="AX41" s="355"/>
      <c r="AY41" s="355"/>
      <c r="AZ41" s="355"/>
      <c r="BA41" s="355"/>
      <c r="BB41" s="355"/>
      <c r="BC41" s="355"/>
      <c r="BD41" s="163"/>
      <c r="BE41" s="354" t="str">
        <f t="shared" si="1"/>
        <v/>
      </c>
      <c r="BF41" s="354"/>
      <c r="BG41" s="355"/>
      <c r="BH41" s="355"/>
      <c r="BI41" s="355"/>
      <c r="BJ41" s="355"/>
      <c r="BK41" s="355"/>
      <c r="BL41" s="355"/>
      <c r="BM41" s="355"/>
      <c r="BN41" s="355"/>
      <c r="BO41" s="355"/>
      <c r="BP41" s="355"/>
      <c r="BQ41" s="355"/>
      <c r="BR41" s="355"/>
      <c r="BS41" s="355"/>
      <c r="BT41" s="355"/>
      <c r="BU41" s="355"/>
      <c r="BV41" s="163"/>
      <c r="BW41" s="354" t="str">
        <f t="shared" si="2"/>
        <v/>
      </c>
      <c r="BX41" s="354"/>
      <c r="BY41" s="355" t="str">
        <f>IF('各会計、関係団体の財政状況及び健全化判断比率'!B75="","",'各会計、関係団体の財政状況及び健全化判断比率'!B75)</f>
        <v/>
      </c>
      <c r="BZ41" s="355"/>
      <c r="CA41" s="355"/>
      <c r="CB41" s="355"/>
      <c r="CC41" s="355"/>
      <c r="CD41" s="355"/>
      <c r="CE41" s="355"/>
      <c r="CF41" s="355"/>
      <c r="CG41" s="355"/>
      <c r="CH41" s="355"/>
      <c r="CI41" s="355"/>
      <c r="CJ41" s="355"/>
      <c r="CK41" s="355"/>
      <c r="CL41" s="355"/>
      <c r="CM41" s="355"/>
      <c r="CN41" s="163"/>
      <c r="CO41" s="354" t="str">
        <f t="shared" si="3"/>
        <v/>
      </c>
      <c r="CP41" s="354"/>
      <c r="CQ41" s="355" t="str">
        <f>IF('各会計、関係団体の財政状況及び健全化判断比率'!BS14="","",'各会計、関係団体の財政状況及び健全化判断比率'!BS14)</f>
        <v/>
      </c>
      <c r="CR41" s="355"/>
      <c r="CS41" s="355"/>
      <c r="CT41" s="355"/>
      <c r="CU41" s="355"/>
      <c r="CV41" s="355"/>
      <c r="CW41" s="355"/>
      <c r="CX41" s="355"/>
      <c r="CY41" s="355"/>
      <c r="CZ41" s="355"/>
      <c r="DA41" s="355"/>
      <c r="DB41" s="355"/>
      <c r="DC41" s="355"/>
      <c r="DD41" s="355"/>
      <c r="DE41" s="355"/>
      <c r="DG41" s="352" t="str">
        <f>IF('各会計、関係団体の財政状況及び健全化判断比率'!BR14="","",'各会計、関係団体の財政状況及び健全化判断比率'!BR14)</f>
        <v/>
      </c>
      <c r="DH41" s="352"/>
      <c r="DI41" s="190"/>
    </row>
    <row r="42" spans="1:113" ht="32.25" customHeight="1">
      <c r="B42" s="187"/>
      <c r="C42" s="354" t="str">
        <f t="shared" si="5"/>
        <v/>
      </c>
      <c r="D42" s="354"/>
      <c r="E42" s="355" t="str">
        <f>IF('各会計、関係団体の財政状況及び健全化判断比率'!B15="","",'各会計、関係団体の財政状況及び健全化判断比率'!B15)</f>
        <v/>
      </c>
      <c r="F42" s="355"/>
      <c r="G42" s="355"/>
      <c r="H42" s="355"/>
      <c r="I42" s="355"/>
      <c r="J42" s="355"/>
      <c r="K42" s="355"/>
      <c r="L42" s="355"/>
      <c r="M42" s="355"/>
      <c r="N42" s="355"/>
      <c r="O42" s="355"/>
      <c r="P42" s="355"/>
      <c r="Q42" s="355"/>
      <c r="R42" s="355"/>
      <c r="S42" s="355"/>
      <c r="T42" s="163"/>
      <c r="U42" s="354" t="str">
        <f t="shared" si="4"/>
        <v/>
      </c>
      <c r="V42" s="354"/>
      <c r="W42" s="355"/>
      <c r="X42" s="355"/>
      <c r="Y42" s="355"/>
      <c r="Z42" s="355"/>
      <c r="AA42" s="355"/>
      <c r="AB42" s="355"/>
      <c r="AC42" s="355"/>
      <c r="AD42" s="355"/>
      <c r="AE42" s="355"/>
      <c r="AF42" s="355"/>
      <c r="AG42" s="355"/>
      <c r="AH42" s="355"/>
      <c r="AI42" s="355"/>
      <c r="AJ42" s="355"/>
      <c r="AK42" s="355"/>
      <c r="AL42" s="163"/>
      <c r="AM42" s="354" t="str">
        <f t="shared" si="0"/>
        <v/>
      </c>
      <c r="AN42" s="354"/>
      <c r="AO42" s="355"/>
      <c r="AP42" s="355"/>
      <c r="AQ42" s="355"/>
      <c r="AR42" s="355"/>
      <c r="AS42" s="355"/>
      <c r="AT42" s="355"/>
      <c r="AU42" s="355"/>
      <c r="AV42" s="355"/>
      <c r="AW42" s="355"/>
      <c r="AX42" s="355"/>
      <c r="AY42" s="355"/>
      <c r="AZ42" s="355"/>
      <c r="BA42" s="355"/>
      <c r="BB42" s="355"/>
      <c r="BC42" s="355"/>
      <c r="BD42" s="163"/>
      <c r="BE42" s="354" t="str">
        <f t="shared" si="1"/>
        <v/>
      </c>
      <c r="BF42" s="354"/>
      <c r="BG42" s="355"/>
      <c r="BH42" s="355"/>
      <c r="BI42" s="355"/>
      <c r="BJ42" s="355"/>
      <c r="BK42" s="355"/>
      <c r="BL42" s="355"/>
      <c r="BM42" s="355"/>
      <c r="BN42" s="355"/>
      <c r="BO42" s="355"/>
      <c r="BP42" s="355"/>
      <c r="BQ42" s="355"/>
      <c r="BR42" s="355"/>
      <c r="BS42" s="355"/>
      <c r="BT42" s="355"/>
      <c r="BU42" s="355"/>
      <c r="BV42" s="163"/>
      <c r="BW42" s="354" t="str">
        <f t="shared" si="2"/>
        <v/>
      </c>
      <c r="BX42" s="354"/>
      <c r="BY42" s="355" t="str">
        <f>IF('各会計、関係団体の財政状況及び健全化判断比率'!B76="","",'各会計、関係団体の財政状況及び健全化判断比率'!B76)</f>
        <v/>
      </c>
      <c r="BZ42" s="355"/>
      <c r="CA42" s="355"/>
      <c r="CB42" s="355"/>
      <c r="CC42" s="355"/>
      <c r="CD42" s="355"/>
      <c r="CE42" s="355"/>
      <c r="CF42" s="355"/>
      <c r="CG42" s="355"/>
      <c r="CH42" s="355"/>
      <c r="CI42" s="355"/>
      <c r="CJ42" s="355"/>
      <c r="CK42" s="355"/>
      <c r="CL42" s="355"/>
      <c r="CM42" s="355"/>
      <c r="CN42" s="163"/>
      <c r="CO42" s="354" t="str">
        <f t="shared" si="3"/>
        <v/>
      </c>
      <c r="CP42" s="354"/>
      <c r="CQ42" s="355" t="str">
        <f>IF('各会計、関係団体の財政状況及び健全化判断比率'!BS15="","",'各会計、関係団体の財政状況及び健全化判断比率'!BS15)</f>
        <v/>
      </c>
      <c r="CR42" s="355"/>
      <c r="CS42" s="355"/>
      <c r="CT42" s="355"/>
      <c r="CU42" s="355"/>
      <c r="CV42" s="355"/>
      <c r="CW42" s="355"/>
      <c r="CX42" s="355"/>
      <c r="CY42" s="355"/>
      <c r="CZ42" s="355"/>
      <c r="DA42" s="355"/>
      <c r="DB42" s="355"/>
      <c r="DC42" s="355"/>
      <c r="DD42" s="355"/>
      <c r="DE42" s="355"/>
      <c r="DG42" s="352" t="str">
        <f>IF('各会計、関係団体の財政状況及び健全化判断比率'!BR15="","",'各会計、関係団体の財政状況及び健全化判断比率'!BR15)</f>
        <v/>
      </c>
      <c r="DH42" s="352"/>
      <c r="DI42" s="190"/>
    </row>
    <row r="43" spans="1:113" ht="32.25" customHeight="1">
      <c r="B43" s="187"/>
      <c r="C43" s="354" t="str">
        <f t="shared" si="5"/>
        <v/>
      </c>
      <c r="D43" s="354"/>
      <c r="E43" s="355" t="str">
        <f>IF('各会計、関係団体の財政状況及び健全化判断比率'!B16="","",'各会計、関係団体の財政状況及び健全化判断比率'!B16)</f>
        <v/>
      </c>
      <c r="F43" s="355"/>
      <c r="G43" s="355"/>
      <c r="H43" s="355"/>
      <c r="I43" s="355"/>
      <c r="J43" s="355"/>
      <c r="K43" s="355"/>
      <c r="L43" s="355"/>
      <c r="M43" s="355"/>
      <c r="N43" s="355"/>
      <c r="O43" s="355"/>
      <c r="P43" s="355"/>
      <c r="Q43" s="355"/>
      <c r="R43" s="355"/>
      <c r="S43" s="355"/>
      <c r="T43" s="163"/>
      <c r="U43" s="354" t="str">
        <f t="shared" si="4"/>
        <v/>
      </c>
      <c r="V43" s="354"/>
      <c r="W43" s="355"/>
      <c r="X43" s="355"/>
      <c r="Y43" s="355"/>
      <c r="Z43" s="355"/>
      <c r="AA43" s="355"/>
      <c r="AB43" s="355"/>
      <c r="AC43" s="355"/>
      <c r="AD43" s="355"/>
      <c r="AE43" s="355"/>
      <c r="AF43" s="355"/>
      <c r="AG43" s="355"/>
      <c r="AH43" s="355"/>
      <c r="AI43" s="355"/>
      <c r="AJ43" s="355"/>
      <c r="AK43" s="355"/>
      <c r="AL43" s="163"/>
      <c r="AM43" s="354" t="str">
        <f t="shared" si="0"/>
        <v/>
      </c>
      <c r="AN43" s="354"/>
      <c r="AO43" s="355"/>
      <c r="AP43" s="355"/>
      <c r="AQ43" s="355"/>
      <c r="AR43" s="355"/>
      <c r="AS43" s="355"/>
      <c r="AT43" s="355"/>
      <c r="AU43" s="355"/>
      <c r="AV43" s="355"/>
      <c r="AW43" s="355"/>
      <c r="AX43" s="355"/>
      <c r="AY43" s="355"/>
      <c r="AZ43" s="355"/>
      <c r="BA43" s="355"/>
      <c r="BB43" s="355"/>
      <c r="BC43" s="355"/>
      <c r="BD43" s="163"/>
      <c r="BE43" s="354" t="str">
        <f t="shared" si="1"/>
        <v/>
      </c>
      <c r="BF43" s="354"/>
      <c r="BG43" s="355"/>
      <c r="BH43" s="355"/>
      <c r="BI43" s="355"/>
      <c r="BJ43" s="355"/>
      <c r="BK43" s="355"/>
      <c r="BL43" s="355"/>
      <c r="BM43" s="355"/>
      <c r="BN43" s="355"/>
      <c r="BO43" s="355"/>
      <c r="BP43" s="355"/>
      <c r="BQ43" s="355"/>
      <c r="BR43" s="355"/>
      <c r="BS43" s="355"/>
      <c r="BT43" s="355"/>
      <c r="BU43" s="355"/>
      <c r="BV43" s="163"/>
      <c r="BW43" s="354" t="str">
        <f t="shared" si="2"/>
        <v/>
      </c>
      <c r="BX43" s="354"/>
      <c r="BY43" s="355" t="str">
        <f>IF('各会計、関係団体の財政状況及び健全化判断比率'!B77="","",'各会計、関係団体の財政状況及び健全化判断比率'!B77)</f>
        <v/>
      </c>
      <c r="BZ43" s="355"/>
      <c r="CA43" s="355"/>
      <c r="CB43" s="355"/>
      <c r="CC43" s="355"/>
      <c r="CD43" s="355"/>
      <c r="CE43" s="355"/>
      <c r="CF43" s="355"/>
      <c r="CG43" s="355"/>
      <c r="CH43" s="355"/>
      <c r="CI43" s="355"/>
      <c r="CJ43" s="355"/>
      <c r="CK43" s="355"/>
      <c r="CL43" s="355"/>
      <c r="CM43" s="355"/>
      <c r="CN43" s="163"/>
      <c r="CO43" s="354" t="str">
        <f t="shared" si="3"/>
        <v/>
      </c>
      <c r="CP43" s="354"/>
      <c r="CQ43" s="355" t="str">
        <f>IF('各会計、関係団体の財政状況及び健全化判断比率'!BS16="","",'各会計、関係団体の財政状況及び健全化判断比率'!BS16)</f>
        <v/>
      </c>
      <c r="CR43" s="355"/>
      <c r="CS43" s="355"/>
      <c r="CT43" s="355"/>
      <c r="CU43" s="355"/>
      <c r="CV43" s="355"/>
      <c r="CW43" s="355"/>
      <c r="CX43" s="355"/>
      <c r="CY43" s="355"/>
      <c r="CZ43" s="355"/>
      <c r="DA43" s="355"/>
      <c r="DB43" s="355"/>
      <c r="DC43" s="355"/>
      <c r="DD43" s="355"/>
      <c r="DE43" s="355"/>
      <c r="DG43" s="352" t="str">
        <f>IF('各会計、関係団体の財政状況及び健全化判断比率'!BR16="","",'各会計、関係団体の財政状況及び健全化判断比率'!BR16)</f>
        <v/>
      </c>
      <c r="DH43" s="352"/>
      <c r="DI43" s="190"/>
    </row>
    <row r="44" spans="1:113" ht="13.5" customHeight="1" thickBot="1">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row r="46" spans="1:113">
      <c r="B46" s="162" t="s">
        <v>193</v>
      </c>
      <c r="E46" s="351" t="s">
        <v>194</v>
      </c>
      <c r="F46" s="351"/>
      <c r="G46" s="351"/>
      <c r="H46" s="351"/>
      <c r="I46" s="351"/>
      <c r="J46" s="351"/>
      <c r="K46" s="351"/>
      <c r="L46" s="351"/>
      <c r="M46" s="351"/>
      <c r="N46" s="351"/>
      <c r="O46" s="351"/>
      <c r="P46" s="351"/>
      <c r="Q46" s="351"/>
      <c r="R46" s="351"/>
      <c r="S46" s="351"/>
      <c r="T46" s="351"/>
      <c r="U46" s="351"/>
      <c r="V46" s="351"/>
      <c r="W46" s="351"/>
      <c r="X46" s="351"/>
      <c r="Y46" s="351"/>
      <c r="Z46" s="351"/>
      <c r="AA46" s="351"/>
      <c r="AB46" s="351"/>
      <c r="AC46" s="351"/>
      <c r="AD46" s="351"/>
      <c r="AE46" s="351"/>
      <c r="AF46" s="351"/>
      <c r="AG46" s="351"/>
      <c r="AH46" s="351"/>
      <c r="AI46" s="351"/>
      <c r="AJ46" s="351"/>
      <c r="AK46" s="351"/>
      <c r="AL46" s="351"/>
      <c r="AM46" s="351"/>
      <c r="AN46" s="351"/>
      <c r="AO46" s="351"/>
      <c r="AP46" s="351"/>
      <c r="AQ46" s="351"/>
      <c r="AR46" s="351"/>
      <c r="AS46" s="351"/>
      <c r="AT46" s="351"/>
      <c r="AU46" s="351"/>
      <c r="AV46" s="351"/>
      <c r="AW46" s="351"/>
      <c r="AX46" s="351"/>
      <c r="AY46" s="351"/>
      <c r="AZ46" s="351"/>
      <c r="BA46" s="351"/>
      <c r="BB46" s="351"/>
      <c r="BC46" s="351"/>
      <c r="BD46" s="351"/>
      <c r="BE46" s="351"/>
      <c r="BF46" s="351"/>
      <c r="BG46" s="351"/>
      <c r="BH46" s="351"/>
      <c r="BI46" s="351"/>
      <c r="BJ46" s="351"/>
      <c r="BK46" s="351"/>
      <c r="BL46" s="351"/>
      <c r="BM46" s="351"/>
      <c r="BN46" s="351"/>
      <c r="BO46" s="351"/>
      <c r="BP46" s="351"/>
      <c r="BQ46" s="351"/>
      <c r="BR46" s="351"/>
      <c r="BS46" s="351"/>
      <c r="BT46" s="351"/>
      <c r="BU46" s="351"/>
      <c r="BV46" s="351"/>
      <c r="BW46" s="351"/>
      <c r="BX46" s="351"/>
      <c r="BY46" s="351"/>
      <c r="BZ46" s="351"/>
      <c r="CA46" s="351"/>
      <c r="CB46" s="351"/>
      <c r="CC46" s="351"/>
      <c r="CD46" s="351"/>
      <c r="CE46" s="351"/>
      <c r="CF46" s="351"/>
      <c r="CG46" s="351"/>
      <c r="CH46" s="351"/>
      <c r="CI46" s="351"/>
      <c r="CJ46" s="351"/>
      <c r="CK46" s="351"/>
      <c r="CL46" s="351"/>
      <c r="CM46" s="351"/>
      <c r="CN46" s="351"/>
      <c r="CO46" s="351"/>
      <c r="CP46" s="351"/>
      <c r="CQ46" s="351"/>
      <c r="CR46" s="351"/>
      <c r="CS46" s="351"/>
      <c r="CT46" s="351"/>
      <c r="CU46" s="351"/>
      <c r="CV46" s="351"/>
      <c r="CW46" s="351"/>
      <c r="CX46" s="351"/>
      <c r="CY46" s="351"/>
      <c r="CZ46" s="351"/>
      <c r="DA46" s="351"/>
      <c r="DB46" s="351"/>
      <c r="DC46" s="351"/>
      <c r="DD46" s="351"/>
      <c r="DE46" s="351"/>
      <c r="DF46" s="351"/>
      <c r="DG46" s="351"/>
      <c r="DH46" s="351"/>
      <c r="DI46" s="351"/>
    </row>
    <row r="47" spans="1:113">
      <c r="E47" s="351" t="s">
        <v>195</v>
      </c>
      <c r="F47" s="351"/>
      <c r="G47" s="351"/>
      <c r="H47" s="351"/>
      <c r="I47" s="351"/>
      <c r="J47" s="351"/>
      <c r="K47" s="351"/>
      <c r="L47" s="351"/>
      <c r="M47" s="351"/>
      <c r="N47" s="351"/>
      <c r="O47" s="351"/>
      <c r="P47" s="351"/>
      <c r="Q47" s="351"/>
      <c r="R47" s="351"/>
      <c r="S47" s="351"/>
      <c r="T47" s="351"/>
      <c r="U47" s="351"/>
      <c r="V47" s="351"/>
      <c r="W47" s="351"/>
      <c r="X47" s="351"/>
      <c r="Y47" s="351"/>
      <c r="Z47" s="351"/>
      <c r="AA47" s="351"/>
      <c r="AB47" s="351"/>
      <c r="AC47" s="351"/>
      <c r="AD47" s="351"/>
      <c r="AE47" s="351"/>
      <c r="AF47" s="351"/>
      <c r="AG47" s="351"/>
      <c r="AH47" s="351"/>
      <c r="AI47" s="351"/>
      <c r="AJ47" s="351"/>
      <c r="AK47" s="351"/>
      <c r="AL47" s="351"/>
      <c r="AM47" s="351"/>
      <c r="AN47" s="351"/>
      <c r="AO47" s="351"/>
      <c r="AP47" s="351"/>
      <c r="AQ47" s="351"/>
      <c r="AR47" s="351"/>
      <c r="AS47" s="351"/>
      <c r="AT47" s="351"/>
      <c r="AU47" s="351"/>
      <c r="AV47" s="351"/>
      <c r="AW47" s="351"/>
      <c r="AX47" s="351"/>
      <c r="AY47" s="351"/>
      <c r="AZ47" s="351"/>
      <c r="BA47" s="351"/>
      <c r="BB47" s="351"/>
      <c r="BC47" s="351"/>
      <c r="BD47" s="351"/>
      <c r="BE47" s="351"/>
      <c r="BF47" s="351"/>
      <c r="BG47" s="351"/>
      <c r="BH47" s="351"/>
      <c r="BI47" s="351"/>
      <c r="BJ47" s="351"/>
      <c r="BK47" s="351"/>
      <c r="BL47" s="351"/>
      <c r="BM47" s="351"/>
      <c r="BN47" s="351"/>
      <c r="BO47" s="351"/>
      <c r="BP47" s="351"/>
      <c r="BQ47" s="351"/>
      <c r="BR47" s="351"/>
      <c r="BS47" s="351"/>
      <c r="BT47" s="351"/>
      <c r="BU47" s="351"/>
      <c r="BV47" s="351"/>
      <c r="BW47" s="351"/>
      <c r="BX47" s="351"/>
      <c r="BY47" s="351"/>
      <c r="BZ47" s="351"/>
      <c r="CA47" s="351"/>
      <c r="CB47" s="351"/>
      <c r="CC47" s="351"/>
      <c r="CD47" s="351"/>
      <c r="CE47" s="351"/>
      <c r="CF47" s="351"/>
      <c r="CG47" s="351"/>
      <c r="CH47" s="351"/>
      <c r="CI47" s="351"/>
      <c r="CJ47" s="351"/>
      <c r="CK47" s="351"/>
      <c r="CL47" s="351"/>
      <c r="CM47" s="351"/>
      <c r="CN47" s="351"/>
      <c r="CO47" s="351"/>
      <c r="CP47" s="351"/>
      <c r="CQ47" s="351"/>
      <c r="CR47" s="351"/>
      <c r="CS47" s="351"/>
      <c r="CT47" s="351"/>
      <c r="CU47" s="351"/>
      <c r="CV47" s="351"/>
      <c r="CW47" s="351"/>
      <c r="CX47" s="351"/>
      <c r="CY47" s="351"/>
      <c r="CZ47" s="351"/>
      <c r="DA47" s="351"/>
      <c r="DB47" s="351"/>
      <c r="DC47" s="351"/>
      <c r="DD47" s="351"/>
      <c r="DE47" s="351"/>
      <c r="DF47" s="351"/>
      <c r="DG47" s="351"/>
      <c r="DH47" s="351"/>
      <c r="DI47" s="351"/>
    </row>
    <row r="48" spans="1:113">
      <c r="E48" s="351" t="s">
        <v>196</v>
      </c>
      <c r="F48" s="351"/>
      <c r="G48" s="351"/>
      <c r="H48" s="351"/>
      <c r="I48" s="351"/>
      <c r="J48" s="351"/>
      <c r="K48" s="351"/>
      <c r="L48" s="351"/>
      <c r="M48" s="351"/>
      <c r="N48" s="351"/>
      <c r="O48" s="351"/>
      <c r="P48" s="351"/>
      <c r="Q48" s="351"/>
      <c r="R48" s="351"/>
      <c r="S48" s="351"/>
      <c r="T48" s="351"/>
      <c r="U48" s="351"/>
      <c r="V48" s="351"/>
      <c r="W48" s="351"/>
      <c r="X48" s="351"/>
      <c r="Y48" s="351"/>
      <c r="Z48" s="351"/>
      <c r="AA48" s="351"/>
      <c r="AB48" s="351"/>
      <c r="AC48" s="351"/>
      <c r="AD48" s="351"/>
      <c r="AE48" s="351"/>
      <c r="AF48" s="351"/>
      <c r="AG48" s="351"/>
      <c r="AH48" s="351"/>
      <c r="AI48" s="351"/>
      <c r="AJ48" s="351"/>
      <c r="AK48" s="351"/>
      <c r="AL48" s="351"/>
      <c r="AM48" s="351"/>
      <c r="AN48" s="351"/>
      <c r="AO48" s="351"/>
      <c r="AP48" s="351"/>
      <c r="AQ48" s="351"/>
      <c r="AR48" s="351"/>
      <c r="AS48" s="351"/>
      <c r="AT48" s="351"/>
      <c r="AU48" s="351"/>
      <c r="AV48" s="351"/>
      <c r="AW48" s="351"/>
      <c r="AX48" s="351"/>
      <c r="AY48" s="351"/>
      <c r="AZ48" s="351"/>
      <c r="BA48" s="351"/>
      <c r="BB48" s="351"/>
      <c r="BC48" s="351"/>
      <c r="BD48" s="351"/>
      <c r="BE48" s="351"/>
      <c r="BF48" s="351"/>
      <c r="BG48" s="351"/>
      <c r="BH48" s="351"/>
      <c r="BI48" s="351"/>
      <c r="BJ48" s="351"/>
      <c r="BK48" s="351"/>
      <c r="BL48" s="351"/>
      <c r="BM48" s="351"/>
      <c r="BN48" s="351"/>
      <c r="BO48" s="351"/>
      <c r="BP48" s="351"/>
      <c r="BQ48" s="351"/>
      <c r="BR48" s="351"/>
      <c r="BS48" s="351"/>
      <c r="BT48" s="351"/>
      <c r="BU48" s="351"/>
      <c r="BV48" s="351"/>
      <c r="BW48" s="351"/>
      <c r="BX48" s="351"/>
      <c r="BY48" s="351"/>
      <c r="BZ48" s="351"/>
      <c r="CA48" s="351"/>
      <c r="CB48" s="351"/>
      <c r="CC48" s="351"/>
      <c r="CD48" s="351"/>
      <c r="CE48" s="351"/>
      <c r="CF48" s="351"/>
      <c r="CG48" s="351"/>
      <c r="CH48" s="351"/>
      <c r="CI48" s="351"/>
      <c r="CJ48" s="351"/>
      <c r="CK48" s="351"/>
      <c r="CL48" s="351"/>
      <c r="CM48" s="351"/>
      <c r="CN48" s="351"/>
      <c r="CO48" s="351"/>
      <c r="CP48" s="351"/>
      <c r="CQ48" s="351"/>
      <c r="CR48" s="351"/>
      <c r="CS48" s="351"/>
      <c r="CT48" s="351"/>
      <c r="CU48" s="351"/>
      <c r="CV48" s="351"/>
      <c r="CW48" s="351"/>
      <c r="CX48" s="351"/>
      <c r="CY48" s="351"/>
      <c r="CZ48" s="351"/>
      <c r="DA48" s="351"/>
      <c r="DB48" s="351"/>
      <c r="DC48" s="351"/>
      <c r="DD48" s="351"/>
      <c r="DE48" s="351"/>
      <c r="DF48" s="351"/>
      <c r="DG48" s="351"/>
      <c r="DH48" s="351"/>
      <c r="DI48" s="351"/>
    </row>
    <row r="49" spans="5:113">
      <c r="E49" s="353" t="s">
        <v>197</v>
      </c>
      <c r="F49" s="353"/>
      <c r="G49" s="353"/>
      <c r="H49" s="353"/>
      <c r="I49" s="353"/>
      <c r="J49" s="353"/>
      <c r="K49" s="353"/>
      <c r="L49" s="353"/>
      <c r="M49" s="353"/>
      <c r="N49" s="353"/>
      <c r="O49" s="353"/>
      <c r="P49" s="353"/>
      <c r="Q49" s="353"/>
      <c r="R49" s="353"/>
      <c r="S49" s="353"/>
      <c r="T49" s="353"/>
      <c r="U49" s="353"/>
      <c r="V49" s="353"/>
      <c r="W49" s="353"/>
      <c r="X49" s="353"/>
      <c r="Y49" s="353"/>
      <c r="Z49" s="353"/>
      <c r="AA49" s="353"/>
      <c r="AB49" s="353"/>
      <c r="AC49" s="353"/>
      <c r="AD49" s="353"/>
      <c r="AE49" s="353"/>
      <c r="AF49" s="353"/>
      <c r="AG49" s="353"/>
      <c r="AH49" s="353"/>
      <c r="AI49" s="353"/>
      <c r="AJ49" s="353"/>
      <c r="AK49" s="353"/>
      <c r="AL49" s="353"/>
      <c r="AM49" s="353"/>
      <c r="AN49" s="353"/>
      <c r="AO49" s="353"/>
      <c r="AP49" s="353"/>
      <c r="AQ49" s="353"/>
      <c r="AR49" s="353"/>
      <c r="AS49" s="353"/>
      <c r="AT49" s="353"/>
      <c r="AU49" s="353"/>
      <c r="AV49" s="353"/>
      <c r="AW49" s="353"/>
      <c r="AX49" s="353"/>
      <c r="AY49" s="353"/>
      <c r="AZ49" s="353"/>
      <c r="BA49" s="353"/>
      <c r="BB49" s="353"/>
      <c r="BC49" s="353"/>
      <c r="BD49" s="353"/>
      <c r="BE49" s="353"/>
      <c r="BF49" s="353"/>
      <c r="BG49" s="353"/>
      <c r="BH49" s="353"/>
      <c r="BI49" s="353"/>
      <c r="BJ49" s="353"/>
      <c r="BK49" s="353"/>
      <c r="BL49" s="353"/>
      <c r="BM49" s="353"/>
      <c r="BN49" s="353"/>
      <c r="BO49" s="353"/>
      <c r="BP49" s="353"/>
      <c r="BQ49" s="353"/>
      <c r="BR49" s="353"/>
      <c r="BS49" s="353"/>
      <c r="BT49" s="353"/>
      <c r="BU49" s="353"/>
      <c r="BV49" s="353"/>
      <c r="BW49" s="353"/>
      <c r="BX49" s="353"/>
      <c r="BY49" s="353"/>
      <c r="BZ49" s="353"/>
      <c r="CA49" s="353"/>
      <c r="CB49" s="353"/>
      <c r="CC49" s="353"/>
      <c r="CD49" s="353"/>
      <c r="CE49" s="353"/>
      <c r="CF49" s="353"/>
      <c r="CG49" s="353"/>
      <c r="CH49" s="353"/>
      <c r="CI49" s="353"/>
      <c r="CJ49" s="353"/>
      <c r="CK49" s="353"/>
      <c r="CL49" s="353"/>
      <c r="CM49" s="353"/>
      <c r="CN49" s="353"/>
      <c r="CO49" s="353"/>
      <c r="CP49" s="353"/>
      <c r="CQ49" s="353"/>
      <c r="CR49" s="353"/>
      <c r="CS49" s="353"/>
      <c r="CT49" s="353"/>
      <c r="CU49" s="353"/>
      <c r="CV49" s="353"/>
      <c r="CW49" s="353"/>
      <c r="CX49" s="353"/>
      <c r="CY49" s="353"/>
      <c r="CZ49" s="353"/>
      <c r="DA49" s="353"/>
      <c r="DB49" s="353"/>
      <c r="DC49" s="353"/>
      <c r="DD49" s="353"/>
      <c r="DE49" s="353"/>
      <c r="DF49" s="353"/>
      <c r="DG49" s="353"/>
      <c r="DH49" s="353"/>
      <c r="DI49" s="353"/>
    </row>
    <row r="50" spans="5:113">
      <c r="E50" s="351" t="s">
        <v>198</v>
      </c>
      <c r="F50" s="351"/>
      <c r="G50" s="351"/>
      <c r="H50" s="351"/>
      <c r="I50" s="351"/>
      <c r="J50" s="351"/>
      <c r="K50" s="351"/>
      <c r="L50" s="351"/>
      <c r="M50" s="351"/>
      <c r="N50" s="351"/>
      <c r="O50" s="351"/>
      <c r="P50" s="351"/>
      <c r="Q50" s="351"/>
      <c r="R50" s="351"/>
      <c r="S50" s="351"/>
      <c r="T50" s="351"/>
      <c r="U50" s="351"/>
      <c r="V50" s="351"/>
      <c r="W50" s="351"/>
      <c r="X50" s="351"/>
      <c r="Y50" s="351"/>
      <c r="Z50" s="351"/>
      <c r="AA50" s="351"/>
      <c r="AB50" s="351"/>
      <c r="AC50" s="351"/>
      <c r="AD50" s="351"/>
      <c r="AE50" s="351"/>
      <c r="AF50" s="351"/>
      <c r="AG50" s="351"/>
      <c r="AH50" s="351"/>
      <c r="AI50" s="351"/>
      <c r="AJ50" s="351"/>
      <c r="AK50" s="351"/>
      <c r="AL50" s="351"/>
      <c r="AM50" s="351"/>
      <c r="AN50" s="351"/>
      <c r="AO50" s="351"/>
      <c r="AP50" s="351"/>
      <c r="AQ50" s="351"/>
      <c r="AR50" s="351"/>
      <c r="AS50" s="351"/>
      <c r="AT50" s="351"/>
      <c r="AU50" s="351"/>
      <c r="AV50" s="351"/>
      <c r="AW50" s="351"/>
      <c r="AX50" s="351"/>
      <c r="AY50" s="351"/>
      <c r="AZ50" s="351"/>
      <c r="BA50" s="351"/>
      <c r="BB50" s="351"/>
      <c r="BC50" s="351"/>
      <c r="BD50" s="351"/>
      <c r="BE50" s="351"/>
      <c r="BF50" s="351"/>
      <c r="BG50" s="351"/>
      <c r="BH50" s="351"/>
      <c r="BI50" s="351"/>
      <c r="BJ50" s="351"/>
      <c r="BK50" s="351"/>
      <c r="BL50" s="351"/>
      <c r="BM50" s="351"/>
      <c r="BN50" s="351"/>
      <c r="BO50" s="351"/>
      <c r="BP50" s="351"/>
      <c r="BQ50" s="351"/>
      <c r="BR50" s="351"/>
      <c r="BS50" s="351"/>
      <c r="BT50" s="351"/>
      <c r="BU50" s="351"/>
      <c r="BV50" s="351"/>
      <c r="BW50" s="351"/>
      <c r="BX50" s="351"/>
      <c r="BY50" s="351"/>
      <c r="BZ50" s="351"/>
      <c r="CA50" s="351"/>
      <c r="CB50" s="351"/>
      <c r="CC50" s="351"/>
      <c r="CD50" s="351"/>
      <c r="CE50" s="351"/>
      <c r="CF50" s="351"/>
      <c r="CG50" s="351"/>
      <c r="CH50" s="351"/>
      <c r="CI50" s="351"/>
      <c r="CJ50" s="351"/>
      <c r="CK50" s="351"/>
      <c r="CL50" s="351"/>
      <c r="CM50" s="351"/>
      <c r="CN50" s="351"/>
      <c r="CO50" s="351"/>
      <c r="CP50" s="351"/>
      <c r="CQ50" s="351"/>
      <c r="CR50" s="351"/>
      <c r="CS50" s="351"/>
      <c r="CT50" s="351"/>
      <c r="CU50" s="351"/>
      <c r="CV50" s="351"/>
      <c r="CW50" s="351"/>
      <c r="CX50" s="351"/>
      <c r="CY50" s="351"/>
      <c r="CZ50" s="351"/>
      <c r="DA50" s="351"/>
      <c r="DB50" s="351"/>
      <c r="DC50" s="351"/>
      <c r="DD50" s="351"/>
      <c r="DE50" s="351"/>
      <c r="DF50" s="351"/>
      <c r="DG50" s="351"/>
      <c r="DH50" s="351"/>
      <c r="DI50" s="351"/>
    </row>
    <row r="51" spans="5:113">
      <c r="E51" s="351" t="s">
        <v>199</v>
      </c>
      <c r="F51" s="351"/>
      <c r="G51" s="351"/>
      <c r="H51" s="351"/>
      <c r="I51" s="351"/>
      <c r="J51" s="351"/>
      <c r="K51" s="351"/>
      <c r="L51" s="351"/>
      <c r="M51" s="351"/>
      <c r="N51" s="351"/>
      <c r="O51" s="351"/>
      <c r="P51" s="351"/>
      <c r="Q51" s="351"/>
      <c r="R51" s="351"/>
      <c r="S51" s="351"/>
      <c r="T51" s="351"/>
      <c r="U51" s="351"/>
      <c r="V51" s="351"/>
      <c r="W51" s="351"/>
      <c r="X51" s="351"/>
      <c r="Y51" s="351"/>
      <c r="Z51" s="351"/>
      <c r="AA51" s="351"/>
      <c r="AB51" s="351"/>
      <c r="AC51" s="351"/>
      <c r="AD51" s="351"/>
      <c r="AE51" s="351"/>
      <c r="AF51" s="351"/>
      <c r="AG51" s="351"/>
      <c r="AH51" s="351"/>
      <c r="AI51" s="351"/>
      <c r="AJ51" s="351"/>
      <c r="AK51" s="351"/>
      <c r="AL51" s="351"/>
      <c r="AM51" s="351"/>
      <c r="AN51" s="351"/>
      <c r="AO51" s="351"/>
      <c r="AP51" s="351"/>
      <c r="AQ51" s="351"/>
      <c r="AR51" s="351"/>
      <c r="AS51" s="351"/>
      <c r="AT51" s="351"/>
      <c r="AU51" s="351"/>
      <c r="AV51" s="351"/>
      <c r="AW51" s="351"/>
      <c r="AX51" s="351"/>
      <c r="AY51" s="351"/>
      <c r="AZ51" s="351"/>
      <c r="BA51" s="351"/>
      <c r="BB51" s="351"/>
      <c r="BC51" s="351"/>
      <c r="BD51" s="351"/>
      <c r="BE51" s="351"/>
      <c r="BF51" s="351"/>
      <c r="BG51" s="351"/>
      <c r="BH51" s="351"/>
      <c r="BI51" s="351"/>
      <c r="BJ51" s="351"/>
      <c r="BK51" s="351"/>
      <c r="BL51" s="351"/>
      <c r="BM51" s="351"/>
      <c r="BN51" s="351"/>
      <c r="BO51" s="351"/>
      <c r="BP51" s="351"/>
      <c r="BQ51" s="351"/>
      <c r="BR51" s="351"/>
      <c r="BS51" s="351"/>
      <c r="BT51" s="351"/>
      <c r="BU51" s="351"/>
      <c r="BV51" s="351"/>
      <c r="BW51" s="351"/>
      <c r="BX51" s="351"/>
      <c r="BY51" s="351"/>
      <c r="BZ51" s="351"/>
      <c r="CA51" s="351"/>
      <c r="CB51" s="351"/>
      <c r="CC51" s="351"/>
      <c r="CD51" s="351"/>
      <c r="CE51" s="351"/>
      <c r="CF51" s="351"/>
      <c r="CG51" s="351"/>
      <c r="CH51" s="351"/>
      <c r="CI51" s="351"/>
      <c r="CJ51" s="351"/>
      <c r="CK51" s="351"/>
      <c r="CL51" s="351"/>
      <c r="CM51" s="351"/>
      <c r="CN51" s="351"/>
      <c r="CO51" s="351"/>
      <c r="CP51" s="351"/>
      <c r="CQ51" s="351"/>
      <c r="CR51" s="351"/>
      <c r="CS51" s="351"/>
      <c r="CT51" s="351"/>
      <c r="CU51" s="351"/>
      <c r="CV51" s="351"/>
      <c r="CW51" s="351"/>
      <c r="CX51" s="351"/>
      <c r="CY51" s="351"/>
      <c r="CZ51" s="351"/>
      <c r="DA51" s="351"/>
      <c r="DB51" s="351"/>
      <c r="DC51" s="351"/>
      <c r="DD51" s="351"/>
      <c r="DE51" s="351"/>
      <c r="DF51" s="351"/>
      <c r="DG51" s="351"/>
      <c r="DH51" s="351"/>
      <c r="DI51" s="351"/>
    </row>
    <row r="52" spans="5:113">
      <c r="E52" s="351" t="s">
        <v>200</v>
      </c>
      <c r="F52" s="351"/>
      <c r="G52" s="351"/>
      <c r="H52" s="351"/>
      <c r="I52" s="351"/>
      <c r="J52" s="351"/>
      <c r="K52" s="351"/>
      <c r="L52" s="351"/>
      <c r="M52" s="351"/>
      <c r="N52" s="351"/>
      <c r="O52" s="351"/>
      <c r="P52" s="351"/>
      <c r="Q52" s="351"/>
      <c r="R52" s="351"/>
      <c r="S52" s="351"/>
      <c r="T52" s="351"/>
      <c r="U52" s="351"/>
      <c r="V52" s="351"/>
      <c r="W52" s="351"/>
      <c r="X52" s="351"/>
      <c r="Y52" s="351"/>
      <c r="Z52" s="351"/>
      <c r="AA52" s="351"/>
      <c r="AB52" s="351"/>
      <c r="AC52" s="351"/>
      <c r="AD52" s="351"/>
      <c r="AE52" s="351"/>
      <c r="AF52" s="351"/>
      <c r="AG52" s="351"/>
      <c r="AH52" s="351"/>
      <c r="AI52" s="351"/>
      <c r="AJ52" s="351"/>
      <c r="AK52" s="351"/>
      <c r="AL52" s="351"/>
      <c r="AM52" s="351"/>
      <c r="AN52" s="351"/>
      <c r="AO52" s="351"/>
      <c r="AP52" s="351"/>
      <c r="AQ52" s="351"/>
      <c r="AR52" s="351"/>
      <c r="AS52" s="351"/>
      <c r="AT52" s="351"/>
      <c r="AU52" s="351"/>
      <c r="AV52" s="351"/>
      <c r="AW52" s="351"/>
      <c r="AX52" s="351"/>
      <c r="AY52" s="351"/>
      <c r="AZ52" s="351"/>
      <c r="BA52" s="351"/>
      <c r="BB52" s="351"/>
      <c r="BC52" s="351"/>
      <c r="BD52" s="351"/>
      <c r="BE52" s="351"/>
      <c r="BF52" s="351"/>
      <c r="BG52" s="351"/>
      <c r="BH52" s="351"/>
      <c r="BI52" s="351"/>
      <c r="BJ52" s="351"/>
      <c r="BK52" s="351"/>
      <c r="BL52" s="351"/>
      <c r="BM52" s="351"/>
      <c r="BN52" s="351"/>
      <c r="BO52" s="351"/>
      <c r="BP52" s="351"/>
      <c r="BQ52" s="351"/>
      <c r="BR52" s="351"/>
      <c r="BS52" s="351"/>
      <c r="BT52" s="351"/>
      <c r="BU52" s="351"/>
      <c r="BV52" s="351"/>
      <c r="BW52" s="351"/>
      <c r="BX52" s="351"/>
      <c r="BY52" s="351"/>
      <c r="BZ52" s="351"/>
      <c r="CA52" s="351"/>
      <c r="CB52" s="351"/>
      <c r="CC52" s="351"/>
      <c r="CD52" s="351"/>
      <c r="CE52" s="351"/>
      <c r="CF52" s="351"/>
      <c r="CG52" s="351"/>
      <c r="CH52" s="351"/>
      <c r="CI52" s="351"/>
      <c r="CJ52" s="351"/>
      <c r="CK52" s="351"/>
      <c r="CL52" s="351"/>
      <c r="CM52" s="351"/>
      <c r="CN52" s="351"/>
      <c r="CO52" s="351"/>
      <c r="CP52" s="351"/>
      <c r="CQ52" s="351"/>
      <c r="CR52" s="351"/>
      <c r="CS52" s="351"/>
      <c r="CT52" s="351"/>
      <c r="CU52" s="351"/>
      <c r="CV52" s="351"/>
      <c r="CW52" s="351"/>
      <c r="CX52" s="351"/>
      <c r="CY52" s="351"/>
      <c r="CZ52" s="351"/>
      <c r="DA52" s="351"/>
      <c r="DB52" s="351"/>
      <c r="DC52" s="351"/>
      <c r="DD52" s="351"/>
      <c r="DE52" s="351"/>
      <c r="DF52" s="351"/>
      <c r="DG52" s="351"/>
      <c r="DH52" s="351"/>
      <c r="DI52" s="351"/>
    </row>
    <row r="53" spans="5:113">
      <c r="E53" s="351" t="s">
        <v>201</v>
      </c>
      <c r="F53" s="351"/>
      <c r="G53" s="351"/>
      <c r="H53" s="351"/>
      <c r="I53" s="351"/>
      <c r="J53" s="351"/>
      <c r="K53" s="351"/>
      <c r="L53" s="351"/>
      <c r="M53" s="351"/>
      <c r="N53" s="351"/>
      <c r="O53" s="351"/>
      <c r="P53" s="351"/>
      <c r="Q53" s="351"/>
      <c r="R53" s="351"/>
      <c r="S53" s="351"/>
      <c r="T53" s="351"/>
      <c r="U53" s="351"/>
      <c r="V53" s="351"/>
      <c r="W53" s="351"/>
      <c r="X53" s="351"/>
      <c r="Y53" s="351"/>
      <c r="Z53" s="351"/>
      <c r="AA53" s="351"/>
      <c r="AB53" s="351"/>
      <c r="AC53" s="351"/>
      <c r="AD53" s="351"/>
      <c r="AE53" s="351"/>
      <c r="AF53" s="351"/>
      <c r="AG53" s="351"/>
      <c r="AH53" s="351"/>
      <c r="AI53" s="351"/>
      <c r="AJ53" s="351"/>
      <c r="AK53" s="351"/>
      <c r="AL53" s="351"/>
      <c r="AM53" s="351"/>
      <c r="AN53" s="351"/>
      <c r="AO53" s="351"/>
      <c r="AP53" s="351"/>
      <c r="AQ53" s="351"/>
      <c r="AR53" s="351"/>
      <c r="AS53" s="351"/>
      <c r="AT53" s="351"/>
      <c r="AU53" s="351"/>
      <c r="AV53" s="351"/>
      <c r="AW53" s="351"/>
      <c r="AX53" s="351"/>
      <c r="AY53" s="351"/>
      <c r="AZ53" s="351"/>
      <c r="BA53" s="351"/>
      <c r="BB53" s="351"/>
      <c r="BC53" s="351"/>
      <c r="BD53" s="351"/>
      <c r="BE53" s="351"/>
      <c r="BF53" s="351"/>
      <c r="BG53" s="351"/>
      <c r="BH53" s="351"/>
      <c r="BI53" s="351"/>
      <c r="BJ53" s="351"/>
      <c r="BK53" s="351"/>
      <c r="BL53" s="351"/>
      <c r="BM53" s="351"/>
      <c r="BN53" s="351"/>
      <c r="BO53" s="351"/>
      <c r="BP53" s="351"/>
      <c r="BQ53" s="351"/>
      <c r="BR53" s="351"/>
      <c r="BS53" s="351"/>
      <c r="BT53" s="351"/>
      <c r="BU53" s="351"/>
      <c r="BV53" s="351"/>
      <c r="BW53" s="351"/>
      <c r="BX53" s="351"/>
      <c r="BY53" s="351"/>
      <c r="BZ53" s="351"/>
      <c r="CA53" s="351"/>
      <c r="CB53" s="351"/>
      <c r="CC53" s="351"/>
      <c r="CD53" s="351"/>
      <c r="CE53" s="351"/>
      <c r="CF53" s="351"/>
      <c r="CG53" s="351"/>
      <c r="CH53" s="351"/>
      <c r="CI53" s="351"/>
      <c r="CJ53" s="351"/>
      <c r="CK53" s="351"/>
      <c r="CL53" s="351"/>
      <c r="CM53" s="351"/>
      <c r="CN53" s="351"/>
      <c r="CO53" s="351"/>
      <c r="CP53" s="351"/>
      <c r="CQ53" s="351"/>
      <c r="CR53" s="351"/>
      <c r="CS53" s="351"/>
      <c r="CT53" s="351"/>
      <c r="CU53" s="351"/>
      <c r="CV53" s="351"/>
      <c r="CW53" s="351"/>
      <c r="CX53" s="351"/>
      <c r="CY53" s="351"/>
      <c r="CZ53" s="351"/>
      <c r="DA53" s="351"/>
      <c r="DB53" s="351"/>
      <c r="DC53" s="351"/>
      <c r="DD53" s="351"/>
      <c r="DE53" s="351"/>
      <c r="DF53" s="351"/>
      <c r="DG53" s="351"/>
      <c r="DH53" s="351"/>
      <c r="DI53" s="351"/>
    </row>
    <row r="54" spans="5:113"/>
    <row r="55" spans="5:113"/>
    <row r="56" spans="5:113"/>
  </sheetData>
  <sheetProtection algorithmName="SHA-512" hashValue="ffOpkNTnWl1GX9NhQC1HBcmXs1V6PZXyEeOEEruDARN7u5xT7OZ3QS1Dm2m/TyLg6s44ZNdtQrReKFUlxvZHAw==" saltValue="iHy9u59LWlu7N9BLIi7SIg=="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3"/>
  <printOptions horizontalCentered="1"/>
  <pageMargins left="0" right="0" top="0.39370078740157483" bottom="0.39370078740157483" header="0.19685039370078741" footer="0.1968503937007874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cols>
    <col min="1" max="1" width="1.6640625" style="196" customWidth="1"/>
    <col min="2" max="2" width="2.33203125" style="196" customWidth="1"/>
    <col min="3" max="16" width="2.6640625" style="196" customWidth="1"/>
    <col min="17" max="17" width="2.33203125" style="196" customWidth="1"/>
    <col min="18" max="95" width="1.6640625" style="196" customWidth="1"/>
    <col min="96" max="133" width="1.6640625" style="208" customWidth="1"/>
    <col min="134" max="143" width="1.6640625" style="196" customWidth="1"/>
    <col min="144" max="16384" width="0" style="196" hidden="1"/>
  </cols>
  <sheetData>
    <row r="1" spans="2:143" ht="22.5" customHeight="1" thickBot="1">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04" t="s">
        <v>202</v>
      </c>
      <c r="DI1" s="705"/>
      <c r="DJ1" s="705"/>
      <c r="DK1" s="705"/>
      <c r="DL1" s="705"/>
      <c r="DM1" s="705"/>
      <c r="DN1" s="706"/>
      <c r="DO1" s="196"/>
      <c r="DP1" s="704" t="s">
        <v>203</v>
      </c>
      <c r="DQ1" s="705"/>
      <c r="DR1" s="705"/>
      <c r="DS1" s="705"/>
      <c r="DT1" s="705"/>
      <c r="DU1" s="705"/>
      <c r="DV1" s="705"/>
      <c r="DW1" s="705"/>
      <c r="DX1" s="705"/>
      <c r="DY1" s="705"/>
      <c r="DZ1" s="705"/>
      <c r="EA1" s="705"/>
      <c r="EB1" s="705"/>
      <c r="EC1" s="706"/>
      <c r="ED1" s="195"/>
      <c r="EE1" s="195"/>
      <c r="EF1" s="195"/>
      <c r="EG1" s="195"/>
      <c r="EH1" s="195"/>
      <c r="EI1" s="195"/>
      <c r="EJ1" s="195"/>
      <c r="EK1" s="195"/>
      <c r="EL1" s="195"/>
      <c r="EM1" s="195"/>
    </row>
    <row r="2" spans="2:143" ht="22.5" customHeight="1">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c r="B3" s="660" t="s">
        <v>205</v>
      </c>
      <c r="C3" s="661"/>
      <c r="D3" s="661"/>
      <c r="E3" s="661"/>
      <c r="F3" s="661"/>
      <c r="G3" s="661"/>
      <c r="H3" s="661"/>
      <c r="I3" s="661"/>
      <c r="J3" s="661"/>
      <c r="K3" s="661"/>
      <c r="L3" s="661"/>
      <c r="M3" s="661"/>
      <c r="N3" s="661"/>
      <c r="O3" s="661"/>
      <c r="P3" s="661"/>
      <c r="Q3" s="661"/>
      <c r="R3" s="661"/>
      <c r="S3" s="661"/>
      <c r="T3" s="661"/>
      <c r="U3" s="661"/>
      <c r="V3" s="661"/>
      <c r="W3" s="661"/>
      <c r="X3" s="661"/>
      <c r="Y3" s="661"/>
      <c r="Z3" s="661"/>
      <c r="AA3" s="661"/>
      <c r="AB3" s="661"/>
      <c r="AC3" s="661"/>
      <c r="AD3" s="661"/>
      <c r="AE3" s="661"/>
      <c r="AF3" s="661"/>
      <c r="AG3" s="661"/>
      <c r="AH3" s="661"/>
      <c r="AI3" s="661"/>
      <c r="AJ3" s="661"/>
      <c r="AK3" s="661"/>
      <c r="AL3" s="661"/>
      <c r="AM3" s="661"/>
      <c r="AN3" s="661"/>
      <c r="AO3" s="661"/>
      <c r="AP3" s="660" t="s">
        <v>206</v>
      </c>
      <c r="AQ3" s="661"/>
      <c r="AR3" s="661"/>
      <c r="AS3" s="661"/>
      <c r="AT3" s="661"/>
      <c r="AU3" s="661"/>
      <c r="AV3" s="661"/>
      <c r="AW3" s="661"/>
      <c r="AX3" s="661"/>
      <c r="AY3" s="661"/>
      <c r="AZ3" s="661"/>
      <c r="BA3" s="661"/>
      <c r="BB3" s="661"/>
      <c r="BC3" s="661"/>
      <c r="BD3" s="661"/>
      <c r="BE3" s="661"/>
      <c r="BF3" s="661"/>
      <c r="BG3" s="661"/>
      <c r="BH3" s="661"/>
      <c r="BI3" s="661"/>
      <c r="BJ3" s="661"/>
      <c r="BK3" s="661"/>
      <c r="BL3" s="661"/>
      <c r="BM3" s="661"/>
      <c r="BN3" s="661"/>
      <c r="BO3" s="661"/>
      <c r="BP3" s="661"/>
      <c r="BQ3" s="661"/>
      <c r="BR3" s="661"/>
      <c r="BS3" s="661"/>
      <c r="BT3" s="661"/>
      <c r="BU3" s="661"/>
      <c r="BV3" s="661"/>
      <c r="BW3" s="661"/>
      <c r="BX3" s="661"/>
      <c r="BY3" s="661"/>
      <c r="BZ3" s="661"/>
      <c r="CA3" s="661"/>
      <c r="CB3" s="662"/>
      <c r="CD3" s="660" t="s">
        <v>207</v>
      </c>
      <c r="CE3" s="661"/>
      <c r="CF3" s="661"/>
      <c r="CG3" s="661"/>
      <c r="CH3" s="661"/>
      <c r="CI3" s="661"/>
      <c r="CJ3" s="661"/>
      <c r="CK3" s="661"/>
      <c r="CL3" s="661"/>
      <c r="CM3" s="661"/>
      <c r="CN3" s="661"/>
      <c r="CO3" s="661"/>
      <c r="CP3" s="661"/>
      <c r="CQ3" s="661"/>
      <c r="CR3" s="661"/>
      <c r="CS3" s="661"/>
      <c r="CT3" s="661"/>
      <c r="CU3" s="661"/>
      <c r="CV3" s="661"/>
      <c r="CW3" s="661"/>
      <c r="CX3" s="661"/>
      <c r="CY3" s="661"/>
      <c r="CZ3" s="661"/>
      <c r="DA3" s="661"/>
      <c r="DB3" s="661"/>
      <c r="DC3" s="661"/>
      <c r="DD3" s="661"/>
      <c r="DE3" s="661"/>
      <c r="DF3" s="661"/>
      <c r="DG3" s="661"/>
      <c r="DH3" s="661"/>
      <c r="DI3" s="661"/>
      <c r="DJ3" s="661"/>
      <c r="DK3" s="661"/>
      <c r="DL3" s="661"/>
      <c r="DM3" s="661"/>
      <c r="DN3" s="661"/>
      <c r="DO3" s="661"/>
      <c r="DP3" s="661"/>
      <c r="DQ3" s="661"/>
      <c r="DR3" s="661"/>
      <c r="DS3" s="661"/>
      <c r="DT3" s="661"/>
      <c r="DU3" s="661"/>
      <c r="DV3" s="661"/>
      <c r="DW3" s="661"/>
      <c r="DX3" s="661"/>
      <c r="DY3" s="661"/>
      <c r="DZ3" s="661"/>
      <c r="EA3" s="661"/>
      <c r="EB3" s="661"/>
      <c r="EC3" s="662"/>
    </row>
    <row r="4" spans="2:143" ht="11.25" customHeight="1">
      <c r="B4" s="660" t="s">
        <v>1</v>
      </c>
      <c r="C4" s="661"/>
      <c r="D4" s="661"/>
      <c r="E4" s="661"/>
      <c r="F4" s="661"/>
      <c r="G4" s="661"/>
      <c r="H4" s="661"/>
      <c r="I4" s="661"/>
      <c r="J4" s="661"/>
      <c r="K4" s="661"/>
      <c r="L4" s="661"/>
      <c r="M4" s="661"/>
      <c r="N4" s="661"/>
      <c r="O4" s="661"/>
      <c r="P4" s="661"/>
      <c r="Q4" s="662"/>
      <c r="R4" s="660" t="s">
        <v>208</v>
      </c>
      <c r="S4" s="661"/>
      <c r="T4" s="661"/>
      <c r="U4" s="661"/>
      <c r="V4" s="661"/>
      <c r="W4" s="661"/>
      <c r="X4" s="661"/>
      <c r="Y4" s="662"/>
      <c r="Z4" s="660" t="s">
        <v>209</v>
      </c>
      <c r="AA4" s="661"/>
      <c r="AB4" s="661"/>
      <c r="AC4" s="662"/>
      <c r="AD4" s="660" t="s">
        <v>210</v>
      </c>
      <c r="AE4" s="661"/>
      <c r="AF4" s="661"/>
      <c r="AG4" s="661"/>
      <c r="AH4" s="661"/>
      <c r="AI4" s="661"/>
      <c r="AJ4" s="661"/>
      <c r="AK4" s="662"/>
      <c r="AL4" s="660" t="s">
        <v>209</v>
      </c>
      <c r="AM4" s="661"/>
      <c r="AN4" s="661"/>
      <c r="AO4" s="662"/>
      <c r="AP4" s="707" t="s">
        <v>211</v>
      </c>
      <c r="AQ4" s="707"/>
      <c r="AR4" s="707"/>
      <c r="AS4" s="707"/>
      <c r="AT4" s="707"/>
      <c r="AU4" s="707"/>
      <c r="AV4" s="707"/>
      <c r="AW4" s="707"/>
      <c r="AX4" s="707"/>
      <c r="AY4" s="707"/>
      <c r="AZ4" s="707"/>
      <c r="BA4" s="707"/>
      <c r="BB4" s="707"/>
      <c r="BC4" s="707"/>
      <c r="BD4" s="707"/>
      <c r="BE4" s="707"/>
      <c r="BF4" s="707"/>
      <c r="BG4" s="707" t="s">
        <v>212</v>
      </c>
      <c r="BH4" s="707"/>
      <c r="BI4" s="707"/>
      <c r="BJ4" s="707"/>
      <c r="BK4" s="707"/>
      <c r="BL4" s="707"/>
      <c r="BM4" s="707"/>
      <c r="BN4" s="707"/>
      <c r="BO4" s="707" t="s">
        <v>209</v>
      </c>
      <c r="BP4" s="707"/>
      <c r="BQ4" s="707"/>
      <c r="BR4" s="707"/>
      <c r="BS4" s="707" t="s">
        <v>213</v>
      </c>
      <c r="BT4" s="707"/>
      <c r="BU4" s="707"/>
      <c r="BV4" s="707"/>
      <c r="BW4" s="707"/>
      <c r="BX4" s="707"/>
      <c r="BY4" s="707"/>
      <c r="BZ4" s="707"/>
      <c r="CA4" s="707"/>
      <c r="CB4" s="707"/>
      <c r="CD4" s="660" t="s">
        <v>214</v>
      </c>
      <c r="CE4" s="661"/>
      <c r="CF4" s="661"/>
      <c r="CG4" s="661"/>
      <c r="CH4" s="661"/>
      <c r="CI4" s="661"/>
      <c r="CJ4" s="661"/>
      <c r="CK4" s="661"/>
      <c r="CL4" s="661"/>
      <c r="CM4" s="661"/>
      <c r="CN4" s="661"/>
      <c r="CO4" s="661"/>
      <c r="CP4" s="661"/>
      <c r="CQ4" s="661"/>
      <c r="CR4" s="661"/>
      <c r="CS4" s="661"/>
      <c r="CT4" s="661"/>
      <c r="CU4" s="661"/>
      <c r="CV4" s="661"/>
      <c r="CW4" s="661"/>
      <c r="CX4" s="661"/>
      <c r="CY4" s="661"/>
      <c r="CZ4" s="661"/>
      <c r="DA4" s="661"/>
      <c r="DB4" s="661"/>
      <c r="DC4" s="661"/>
      <c r="DD4" s="661"/>
      <c r="DE4" s="661"/>
      <c r="DF4" s="661"/>
      <c r="DG4" s="661"/>
      <c r="DH4" s="661"/>
      <c r="DI4" s="661"/>
      <c r="DJ4" s="661"/>
      <c r="DK4" s="661"/>
      <c r="DL4" s="661"/>
      <c r="DM4" s="661"/>
      <c r="DN4" s="661"/>
      <c r="DO4" s="661"/>
      <c r="DP4" s="661"/>
      <c r="DQ4" s="661"/>
      <c r="DR4" s="661"/>
      <c r="DS4" s="661"/>
      <c r="DT4" s="661"/>
      <c r="DU4" s="661"/>
      <c r="DV4" s="661"/>
      <c r="DW4" s="661"/>
      <c r="DX4" s="661"/>
      <c r="DY4" s="661"/>
      <c r="DZ4" s="661"/>
      <c r="EA4" s="661"/>
      <c r="EB4" s="661"/>
      <c r="EC4" s="662"/>
    </row>
    <row r="5" spans="2:143" ht="11.25" customHeight="1">
      <c r="B5" s="666" t="s">
        <v>215</v>
      </c>
      <c r="C5" s="667"/>
      <c r="D5" s="667"/>
      <c r="E5" s="667"/>
      <c r="F5" s="667"/>
      <c r="G5" s="667"/>
      <c r="H5" s="667"/>
      <c r="I5" s="667"/>
      <c r="J5" s="667"/>
      <c r="K5" s="667"/>
      <c r="L5" s="667"/>
      <c r="M5" s="667"/>
      <c r="N5" s="667"/>
      <c r="O5" s="667"/>
      <c r="P5" s="667"/>
      <c r="Q5" s="668"/>
      <c r="R5" s="663">
        <v>16681568</v>
      </c>
      <c r="S5" s="664"/>
      <c r="T5" s="664"/>
      <c r="U5" s="664"/>
      <c r="V5" s="664"/>
      <c r="W5" s="664"/>
      <c r="X5" s="664"/>
      <c r="Y5" s="689"/>
      <c r="Z5" s="702">
        <v>36.5</v>
      </c>
      <c r="AA5" s="702"/>
      <c r="AB5" s="702"/>
      <c r="AC5" s="702"/>
      <c r="AD5" s="703">
        <v>15172609</v>
      </c>
      <c r="AE5" s="703"/>
      <c r="AF5" s="703"/>
      <c r="AG5" s="703"/>
      <c r="AH5" s="703"/>
      <c r="AI5" s="703"/>
      <c r="AJ5" s="703"/>
      <c r="AK5" s="703"/>
      <c r="AL5" s="690">
        <v>60.7</v>
      </c>
      <c r="AM5" s="672"/>
      <c r="AN5" s="672"/>
      <c r="AO5" s="691"/>
      <c r="AP5" s="666" t="s">
        <v>216</v>
      </c>
      <c r="AQ5" s="667"/>
      <c r="AR5" s="667"/>
      <c r="AS5" s="667"/>
      <c r="AT5" s="667"/>
      <c r="AU5" s="667"/>
      <c r="AV5" s="667"/>
      <c r="AW5" s="667"/>
      <c r="AX5" s="667"/>
      <c r="AY5" s="667"/>
      <c r="AZ5" s="667"/>
      <c r="BA5" s="667"/>
      <c r="BB5" s="667"/>
      <c r="BC5" s="667"/>
      <c r="BD5" s="667"/>
      <c r="BE5" s="667"/>
      <c r="BF5" s="668"/>
      <c r="BG5" s="608">
        <v>15168069</v>
      </c>
      <c r="BH5" s="609"/>
      <c r="BI5" s="609"/>
      <c r="BJ5" s="609"/>
      <c r="BK5" s="609"/>
      <c r="BL5" s="609"/>
      <c r="BM5" s="609"/>
      <c r="BN5" s="610"/>
      <c r="BO5" s="646">
        <v>90.9</v>
      </c>
      <c r="BP5" s="646"/>
      <c r="BQ5" s="646"/>
      <c r="BR5" s="646"/>
      <c r="BS5" s="647">
        <v>177395</v>
      </c>
      <c r="BT5" s="647"/>
      <c r="BU5" s="647"/>
      <c r="BV5" s="647"/>
      <c r="BW5" s="647"/>
      <c r="BX5" s="647"/>
      <c r="BY5" s="647"/>
      <c r="BZ5" s="647"/>
      <c r="CA5" s="647"/>
      <c r="CB5" s="687"/>
      <c r="CD5" s="660" t="s">
        <v>211</v>
      </c>
      <c r="CE5" s="661"/>
      <c r="CF5" s="661"/>
      <c r="CG5" s="661"/>
      <c r="CH5" s="661"/>
      <c r="CI5" s="661"/>
      <c r="CJ5" s="661"/>
      <c r="CK5" s="661"/>
      <c r="CL5" s="661"/>
      <c r="CM5" s="661"/>
      <c r="CN5" s="661"/>
      <c r="CO5" s="661"/>
      <c r="CP5" s="661"/>
      <c r="CQ5" s="662"/>
      <c r="CR5" s="660" t="s">
        <v>217</v>
      </c>
      <c r="CS5" s="661"/>
      <c r="CT5" s="661"/>
      <c r="CU5" s="661"/>
      <c r="CV5" s="661"/>
      <c r="CW5" s="661"/>
      <c r="CX5" s="661"/>
      <c r="CY5" s="662"/>
      <c r="CZ5" s="660" t="s">
        <v>209</v>
      </c>
      <c r="DA5" s="661"/>
      <c r="DB5" s="661"/>
      <c r="DC5" s="662"/>
      <c r="DD5" s="660" t="s">
        <v>218</v>
      </c>
      <c r="DE5" s="661"/>
      <c r="DF5" s="661"/>
      <c r="DG5" s="661"/>
      <c r="DH5" s="661"/>
      <c r="DI5" s="661"/>
      <c r="DJ5" s="661"/>
      <c r="DK5" s="661"/>
      <c r="DL5" s="661"/>
      <c r="DM5" s="661"/>
      <c r="DN5" s="661"/>
      <c r="DO5" s="661"/>
      <c r="DP5" s="662"/>
      <c r="DQ5" s="660" t="s">
        <v>219</v>
      </c>
      <c r="DR5" s="661"/>
      <c r="DS5" s="661"/>
      <c r="DT5" s="661"/>
      <c r="DU5" s="661"/>
      <c r="DV5" s="661"/>
      <c r="DW5" s="661"/>
      <c r="DX5" s="661"/>
      <c r="DY5" s="661"/>
      <c r="DZ5" s="661"/>
      <c r="EA5" s="661"/>
      <c r="EB5" s="661"/>
      <c r="EC5" s="662"/>
    </row>
    <row r="6" spans="2:143" ht="11.25" customHeight="1">
      <c r="B6" s="605" t="s">
        <v>220</v>
      </c>
      <c r="C6" s="606"/>
      <c r="D6" s="606"/>
      <c r="E6" s="606"/>
      <c r="F6" s="606"/>
      <c r="G6" s="606"/>
      <c r="H6" s="606"/>
      <c r="I6" s="606"/>
      <c r="J6" s="606"/>
      <c r="K6" s="606"/>
      <c r="L6" s="606"/>
      <c r="M6" s="606"/>
      <c r="N6" s="606"/>
      <c r="O6" s="606"/>
      <c r="P6" s="606"/>
      <c r="Q6" s="607"/>
      <c r="R6" s="608">
        <v>232268</v>
      </c>
      <c r="S6" s="609"/>
      <c r="T6" s="609"/>
      <c r="U6" s="609"/>
      <c r="V6" s="609"/>
      <c r="W6" s="609"/>
      <c r="X6" s="609"/>
      <c r="Y6" s="610"/>
      <c r="Z6" s="646">
        <v>0.5</v>
      </c>
      <c r="AA6" s="646"/>
      <c r="AB6" s="646"/>
      <c r="AC6" s="646"/>
      <c r="AD6" s="647">
        <v>232268</v>
      </c>
      <c r="AE6" s="647"/>
      <c r="AF6" s="647"/>
      <c r="AG6" s="647"/>
      <c r="AH6" s="647"/>
      <c r="AI6" s="647"/>
      <c r="AJ6" s="647"/>
      <c r="AK6" s="647"/>
      <c r="AL6" s="611">
        <v>0.9</v>
      </c>
      <c r="AM6" s="612"/>
      <c r="AN6" s="612"/>
      <c r="AO6" s="648"/>
      <c r="AP6" s="605" t="s">
        <v>221</v>
      </c>
      <c r="AQ6" s="606"/>
      <c r="AR6" s="606"/>
      <c r="AS6" s="606"/>
      <c r="AT6" s="606"/>
      <c r="AU6" s="606"/>
      <c r="AV6" s="606"/>
      <c r="AW6" s="606"/>
      <c r="AX6" s="606"/>
      <c r="AY6" s="606"/>
      <c r="AZ6" s="606"/>
      <c r="BA6" s="606"/>
      <c r="BB6" s="606"/>
      <c r="BC6" s="606"/>
      <c r="BD6" s="606"/>
      <c r="BE6" s="606"/>
      <c r="BF6" s="607"/>
      <c r="BG6" s="608">
        <v>15168069</v>
      </c>
      <c r="BH6" s="609"/>
      <c r="BI6" s="609"/>
      <c r="BJ6" s="609"/>
      <c r="BK6" s="609"/>
      <c r="BL6" s="609"/>
      <c r="BM6" s="609"/>
      <c r="BN6" s="610"/>
      <c r="BO6" s="646">
        <v>90.9</v>
      </c>
      <c r="BP6" s="646"/>
      <c r="BQ6" s="646"/>
      <c r="BR6" s="646"/>
      <c r="BS6" s="647">
        <v>177395</v>
      </c>
      <c r="BT6" s="647"/>
      <c r="BU6" s="647"/>
      <c r="BV6" s="647"/>
      <c r="BW6" s="647"/>
      <c r="BX6" s="647"/>
      <c r="BY6" s="647"/>
      <c r="BZ6" s="647"/>
      <c r="CA6" s="647"/>
      <c r="CB6" s="687"/>
      <c r="CD6" s="666" t="s">
        <v>222</v>
      </c>
      <c r="CE6" s="667"/>
      <c r="CF6" s="667"/>
      <c r="CG6" s="667"/>
      <c r="CH6" s="667"/>
      <c r="CI6" s="667"/>
      <c r="CJ6" s="667"/>
      <c r="CK6" s="667"/>
      <c r="CL6" s="667"/>
      <c r="CM6" s="667"/>
      <c r="CN6" s="667"/>
      <c r="CO6" s="667"/>
      <c r="CP6" s="667"/>
      <c r="CQ6" s="668"/>
      <c r="CR6" s="608">
        <v>390748</v>
      </c>
      <c r="CS6" s="609"/>
      <c r="CT6" s="609"/>
      <c r="CU6" s="609"/>
      <c r="CV6" s="609"/>
      <c r="CW6" s="609"/>
      <c r="CX6" s="609"/>
      <c r="CY6" s="610"/>
      <c r="CZ6" s="690">
        <v>0.9</v>
      </c>
      <c r="DA6" s="672"/>
      <c r="DB6" s="672"/>
      <c r="DC6" s="692"/>
      <c r="DD6" s="614">
        <v>10670</v>
      </c>
      <c r="DE6" s="609"/>
      <c r="DF6" s="609"/>
      <c r="DG6" s="609"/>
      <c r="DH6" s="609"/>
      <c r="DI6" s="609"/>
      <c r="DJ6" s="609"/>
      <c r="DK6" s="609"/>
      <c r="DL6" s="609"/>
      <c r="DM6" s="609"/>
      <c r="DN6" s="609"/>
      <c r="DO6" s="609"/>
      <c r="DP6" s="610"/>
      <c r="DQ6" s="614">
        <v>390728</v>
      </c>
      <c r="DR6" s="609"/>
      <c r="DS6" s="609"/>
      <c r="DT6" s="609"/>
      <c r="DU6" s="609"/>
      <c r="DV6" s="609"/>
      <c r="DW6" s="609"/>
      <c r="DX6" s="609"/>
      <c r="DY6" s="609"/>
      <c r="DZ6" s="609"/>
      <c r="EA6" s="609"/>
      <c r="EB6" s="609"/>
      <c r="EC6" s="645"/>
    </row>
    <row r="7" spans="2:143" ht="11.25" customHeight="1">
      <c r="B7" s="605" t="s">
        <v>223</v>
      </c>
      <c r="C7" s="606"/>
      <c r="D7" s="606"/>
      <c r="E7" s="606"/>
      <c r="F7" s="606"/>
      <c r="G7" s="606"/>
      <c r="H7" s="606"/>
      <c r="I7" s="606"/>
      <c r="J7" s="606"/>
      <c r="K7" s="606"/>
      <c r="L7" s="606"/>
      <c r="M7" s="606"/>
      <c r="N7" s="606"/>
      <c r="O7" s="606"/>
      <c r="P7" s="606"/>
      <c r="Q7" s="607"/>
      <c r="R7" s="608">
        <v>20178</v>
      </c>
      <c r="S7" s="609"/>
      <c r="T7" s="609"/>
      <c r="U7" s="609"/>
      <c r="V7" s="609"/>
      <c r="W7" s="609"/>
      <c r="X7" s="609"/>
      <c r="Y7" s="610"/>
      <c r="Z7" s="646">
        <v>0</v>
      </c>
      <c r="AA7" s="646"/>
      <c r="AB7" s="646"/>
      <c r="AC7" s="646"/>
      <c r="AD7" s="647">
        <v>20178</v>
      </c>
      <c r="AE7" s="647"/>
      <c r="AF7" s="647"/>
      <c r="AG7" s="647"/>
      <c r="AH7" s="647"/>
      <c r="AI7" s="647"/>
      <c r="AJ7" s="647"/>
      <c r="AK7" s="647"/>
      <c r="AL7" s="611">
        <v>0.1</v>
      </c>
      <c r="AM7" s="612"/>
      <c r="AN7" s="612"/>
      <c r="AO7" s="648"/>
      <c r="AP7" s="605" t="s">
        <v>224</v>
      </c>
      <c r="AQ7" s="606"/>
      <c r="AR7" s="606"/>
      <c r="AS7" s="606"/>
      <c r="AT7" s="606"/>
      <c r="AU7" s="606"/>
      <c r="AV7" s="606"/>
      <c r="AW7" s="606"/>
      <c r="AX7" s="606"/>
      <c r="AY7" s="606"/>
      <c r="AZ7" s="606"/>
      <c r="BA7" s="606"/>
      <c r="BB7" s="606"/>
      <c r="BC7" s="606"/>
      <c r="BD7" s="606"/>
      <c r="BE7" s="606"/>
      <c r="BF7" s="607"/>
      <c r="BG7" s="608">
        <v>7842379</v>
      </c>
      <c r="BH7" s="609"/>
      <c r="BI7" s="609"/>
      <c r="BJ7" s="609"/>
      <c r="BK7" s="609"/>
      <c r="BL7" s="609"/>
      <c r="BM7" s="609"/>
      <c r="BN7" s="610"/>
      <c r="BO7" s="646">
        <v>47</v>
      </c>
      <c r="BP7" s="646"/>
      <c r="BQ7" s="646"/>
      <c r="BR7" s="646"/>
      <c r="BS7" s="647">
        <v>177395</v>
      </c>
      <c r="BT7" s="647"/>
      <c r="BU7" s="647"/>
      <c r="BV7" s="647"/>
      <c r="BW7" s="647"/>
      <c r="BX7" s="647"/>
      <c r="BY7" s="647"/>
      <c r="BZ7" s="647"/>
      <c r="CA7" s="647"/>
      <c r="CB7" s="687"/>
      <c r="CD7" s="605" t="s">
        <v>225</v>
      </c>
      <c r="CE7" s="606"/>
      <c r="CF7" s="606"/>
      <c r="CG7" s="606"/>
      <c r="CH7" s="606"/>
      <c r="CI7" s="606"/>
      <c r="CJ7" s="606"/>
      <c r="CK7" s="606"/>
      <c r="CL7" s="606"/>
      <c r="CM7" s="606"/>
      <c r="CN7" s="606"/>
      <c r="CO7" s="606"/>
      <c r="CP7" s="606"/>
      <c r="CQ7" s="607"/>
      <c r="CR7" s="608">
        <v>4246741</v>
      </c>
      <c r="CS7" s="609"/>
      <c r="CT7" s="609"/>
      <c r="CU7" s="609"/>
      <c r="CV7" s="609"/>
      <c r="CW7" s="609"/>
      <c r="CX7" s="609"/>
      <c r="CY7" s="610"/>
      <c r="CZ7" s="646">
        <v>9.3000000000000007</v>
      </c>
      <c r="DA7" s="646"/>
      <c r="DB7" s="646"/>
      <c r="DC7" s="646"/>
      <c r="DD7" s="614" t="s">
        <v>122</v>
      </c>
      <c r="DE7" s="609"/>
      <c r="DF7" s="609"/>
      <c r="DG7" s="609"/>
      <c r="DH7" s="609"/>
      <c r="DI7" s="609"/>
      <c r="DJ7" s="609"/>
      <c r="DK7" s="609"/>
      <c r="DL7" s="609"/>
      <c r="DM7" s="609"/>
      <c r="DN7" s="609"/>
      <c r="DO7" s="609"/>
      <c r="DP7" s="610"/>
      <c r="DQ7" s="614">
        <v>3476171</v>
      </c>
      <c r="DR7" s="609"/>
      <c r="DS7" s="609"/>
      <c r="DT7" s="609"/>
      <c r="DU7" s="609"/>
      <c r="DV7" s="609"/>
      <c r="DW7" s="609"/>
      <c r="DX7" s="609"/>
      <c r="DY7" s="609"/>
      <c r="DZ7" s="609"/>
      <c r="EA7" s="609"/>
      <c r="EB7" s="609"/>
      <c r="EC7" s="645"/>
    </row>
    <row r="8" spans="2:143" ht="11.25" customHeight="1">
      <c r="B8" s="605" t="s">
        <v>226</v>
      </c>
      <c r="C8" s="606"/>
      <c r="D8" s="606"/>
      <c r="E8" s="606"/>
      <c r="F8" s="606"/>
      <c r="G8" s="606"/>
      <c r="H8" s="606"/>
      <c r="I8" s="606"/>
      <c r="J8" s="606"/>
      <c r="K8" s="606"/>
      <c r="L8" s="606"/>
      <c r="M8" s="606"/>
      <c r="N8" s="606"/>
      <c r="O8" s="606"/>
      <c r="P8" s="606"/>
      <c r="Q8" s="607"/>
      <c r="R8" s="608">
        <v>223287</v>
      </c>
      <c r="S8" s="609"/>
      <c r="T8" s="609"/>
      <c r="U8" s="609"/>
      <c r="V8" s="609"/>
      <c r="W8" s="609"/>
      <c r="X8" s="609"/>
      <c r="Y8" s="610"/>
      <c r="Z8" s="646">
        <v>0.5</v>
      </c>
      <c r="AA8" s="646"/>
      <c r="AB8" s="646"/>
      <c r="AC8" s="646"/>
      <c r="AD8" s="647">
        <v>223287</v>
      </c>
      <c r="AE8" s="647"/>
      <c r="AF8" s="647"/>
      <c r="AG8" s="647"/>
      <c r="AH8" s="647"/>
      <c r="AI8" s="647"/>
      <c r="AJ8" s="647"/>
      <c r="AK8" s="647"/>
      <c r="AL8" s="611">
        <v>0.9</v>
      </c>
      <c r="AM8" s="612"/>
      <c r="AN8" s="612"/>
      <c r="AO8" s="648"/>
      <c r="AP8" s="605" t="s">
        <v>227</v>
      </c>
      <c r="AQ8" s="606"/>
      <c r="AR8" s="606"/>
      <c r="AS8" s="606"/>
      <c r="AT8" s="606"/>
      <c r="AU8" s="606"/>
      <c r="AV8" s="606"/>
      <c r="AW8" s="606"/>
      <c r="AX8" s="606"/>
      <c r="AY8" s="606"/>
      <c r="AZ8" s="606"/>
      <c r="BA8" s="606"/>
      <c r="BB8" s="606"/>
      <c r="BC8" s="606"/>
      <c r="BD8" s="606"/>
      <c r="BE8" s="606"/>
      <c r="BF8" s="607"/>
      <c r="BG8" s="608">
        <v>158375</v>
      </c>
      <c r="BH8" s="609"/>
      <c r="BI8" s="609"/>
      <c r="BJ8" s="609"/>
      <c r="BK8" s="609"/>
      <c r="BL8" s="609"/>
      <c r="BM8" s="609"/>
      <c r="BN8" s="610"/>
      <c r="BO8" s="646">
        <v>0.9</v>
      </c>
      <c r="BP8" s="646"/>
      <c r="BQ8" s="646"/>
      <c r="BR8" s="646"/>
      <c r="BS8" s="647" t="s">
        <v>122</v>
      </c>
      <c r="BT8" s="647"/>
      <c r="BU8" s="647"/>
      <c r="BV8" s="647"/>
      <c r="BW8" s="647"/>
      <c r="BX8" s="647"/>
      <c r="BY8" s="647"/>
      <c r="BZ8" s="647"/>
      <c r="CA8" s="647"/>
      <c r="CB8" s="687"/>
      <c r="CD8" s="605" t="s">
        <v>228</v>
      </c>
      <c r="CE8" s="606"/>
      <c r="CF8" s="606"/>
      <c r="CG8" s="606"/>
      <c r="CH8" s="606"/>
      <c r="CI8" s="606"/>
      <c r="CJ8" s="606"/>
      <c r="CK8" s="606"/>
      <c r="CL8" s="606"/>
      <c r="CM8" s="606"/>
      <c r="CN8" s="606"/>
      <c r="CO8" s="606"/>
      <c r="CP8" s="606"/>
      <c r="CQ8" s="607"/>
      <c r="CR8" s="608">
        <v>21430783</v>
      </c>
      <c r="CS8" s="609"/>
      <c r="CT8" s="609"/>
      <c r="CU8" s="609"/>
      <c r="CV8" s="609"/>
      <c r="CW8" s="609"/>
      <c r="CX8" s="609"/>
      <c r="CY8" s="610"/>
      <c r="CZ8" s="646">
        <v>47.1</v>
      </c>
      <c r="DA8" s="646"/>
      <c r="DB8" s="646"/>
      <c r="DC8" s="646"/>
      <c r="DD8" s="614">
        <v>888929</v>
      </c>
      <c r="DE8" s="609"/>
      <c r="DF8" s="609"/>
      <c r="DG8" s="609"/>
      <c r="DH8" s="609"/>
      <c r="DI8" s="609"/>
      <c r="DJ8" s="609"/>
      <c r="DK8" s="609"/>
      <c r="DL8" s="609"/>
      <c r="DM8" s="609"/>
      <c r="DN8" s="609"/>
      <c r="DO8" s="609"/>
      <c r="DP8" s="610"/>
      <c r="DQ8" s="614">
        <v>11135209</v>
      </c>
      <c r="DR8" s="609"/>
      <c r="DS8" s="609"/>
      <c r="DT8" s="609"/>
      <c r="DU8" s="609"/>
      <c r="DV8" s="609"/>
      <c r="DW8" s="609"/>
      <c r="DX8" s="609"/>
      <c r="DY8" s="609"/>
      <c r="DZ8" s="609"/>
      <c r="EA8" s="609"/>
      <c r="EB8" s="609"/>
      <c r="EC8" s="645"/>
    </row>
    <row r="9" spans="2:143" ht="11.25" customHeight="1">
      <c r="B9" s="605" t="s">
        <v>229</v>
      </c>
      <c r="C9" s="606"/>
      <c r="D9" s="606"/>
      <c r="E9" s="606"/>
      <c r="F9" s="606"/>
      <c r="G9" s="606"/>
      <c r="H9" s="606"/>
      <c r="I9" s="606"/>
      <c r="J9" s="606"/>
      <c r="K9" s="606"/>
      <c r="L9" s="606"/>
      <c r="M9" s="606"/>
      <c r="N9" s="606"/>
      <c r="O9" s="606"/>
      <c r="P9" s="606"/>
      <c r="Q9" s="607"/>
      <c r="R9" s="608">
        <v>293202</v>
      </c>
      <c r="S9" s="609"/>
      <c r="T9" s="609"/>
      <c r="U9" s="609"/>
      <c r="V9" s="609"/>
      <c r="W9" s="609"/>
      <c r="X9" s="609"/>
      <c r="Y9" s="610"/>
      <c r="Z9" s="646">
        <v>0.6</v>
      </c>
      <c r="AA9" s="646"/>
      <c r="AB9" s="646"/>
      <c r="AC9" s="646"/>
      <c r="AD9" s="647">
        <v>293202</v>
      </c>
      <c r="AE9" s="647"/>
      <c r="AF9" s="647"/>
      <c r="AG9" s="647"/>
      <c r="AH9" s="647"/>
      <c r="AI9" s="647"/>
      <c r="AJ9" s="647"/>
      <c r="AK9" s="647"/>
      <c r="AL9" s="611">
        <v>1.2</v>
      </c>
      <c r="AM9" s="612"/>
      <c r="AN9" s="612"/>
      <c r="AO9" s="648"/>
      <c r="AP9" s="605" t="s">
        <v>230</v>
      </c>
      <c r="AQ9" s="606"/>
      <c r="AR9" s="606"/>
      <c r="AS9" s="606"/>
      <c r="AT9" s="606"/>
      <c r="AU9" s="606"/>
      <c r="AV9" s="606"/>
      <c r="AW9" s="606"/>
      <c r="AX9" s="606"/>
      <c r="AY9" s="606"/>
      <c r="AZ9" s="606"/>
      <c r="BA9" s="606"/>
      <c r="BB9" s="606"/>
      <c r="BC9" s="606"/>
      <c r="BD9" s="606"/>
      <c r="BE9" s="606"/>
      <c r="BF9" s="607"/>
      <c r="BG9" s="608">
        <v>6934858</v>
      </c>
      <c r="BH9" s="609"/>
      <c r="BI9" s="609"/>
      <c r="BJ9" s="609"/>
      <c r="BK9" s="609"/>
      <c r="BL9" s="609"/>
      <c r="BM9" s="609"/>
      <c r="BN9" s="610"/>
      <c r="BO9" s="646">
        <v>41.6</v>
      </c>
      <c r="BP9" s="646"/>
      <c r="BQ9" s="646"/>
      <c r="BR9" s="646"/>
      <c r="BS9" s="647" t="s">
        <v>122</v>
      </c>
      <c r="BT9" s="647"/>
      <c r="BU9" s="647"/>
      <c r="BV9" s="647"/>
      <c r="BW9" s="647"/>
      <c r="BX9" s="647"/>
      <c r="BY9" s="647"/>
      <c r="BZ9" s="647"/>
      <c r="CA9" s="647"/>
      <c r="CB9" s="687"/>
      <c r="CD9" s="605" t="s">
        <v>231</v>
      </c>
      <c r="CE9" s="606"/>
      <c r="CF9" s="606"/>
      <c r="CG9" s="606"/>
      <c r="CH9" s="606"/>
      <c r="CI9" s="606"/>
      <c r="CJ9" s="606"/>
      <c r="CK9" s="606"/>
      <c r="CL9" s="606"/>
      <c r="CM9" s="606"/>
      <c r="CN9" s="606"/>
      <c r="CO9" s="606"/>
      <c r="CP9" s="606"/>
      <c r="CQ9" s="607"/>
      <c r="CR9" s="608">
        <v>3840066</v>
      </c>
      <c r="CS9" s="609"/>
      <c r="CT9" s="609"/>
      <c r="CU9" s="609"/>
      <c r="CV9" s="609"/>
      <c r="CW9" s="609"/>
      <c r="CX9" s="609"/>
      <c r="CY9" s="610"/>
      <c r="CZ9" s="646">
        <v>8.4</v>
      </c>
      <c r="DA9" s="646"/>
      <c r="DB9" s="646"/>
      <c r="DC9" s="646"/>
      <c r="DD9" s="614">
        <v>24727</v>
      </c>
      <c r="DE9" s="609"/>
      <c r="DF9" s="609"/>
      <c r="DG9" s="609"/>
      <c r="DH9" s="609"/>
      <c r="DI9" s="609"/>
      <c r="DJ9" s="609"/>
      <c r="DK9" s="609"/>
      <c r="DL9" s="609"/>
      <c r="DM9" s="609"/>
      <c r="DN9" s="609"/>
      <c r="DO9" s="609"/>
      <c r="DP9" s="610"/>
      <c r="DQ9" s="614">
        <v>3303561</v>
      </c>
      <c r="DR9" s="609"/>
      <c r="DS9" s="609"/>
      <c r="DT9" s="609"/>
      <c r="DU9" s="609"/>
      <c r="DV9" s="609"/>
      <c r="DW9" s="609"/>
      <c r="DX9" s="609"/>
      <c r="DY9" s="609"/>
      <c r="DZ9" s="609"/>
      <c r="EA9" s="609"/>
      <c r="EB9" s="609"/>
      <c r="EC9" s="645"/>
    </row>
    <row r="10" spans="2:143" ht="11.25" customHeight="1">
      <c r="B10" s="605" t="s">
        <v>232</v>
      </c>
      <c r="C10" s="606"/>
      <c r="D10" s="606"/>
      <c r="E10" s="606"/>
      <c r="F10" s="606"/>
      <c r="G10" s="606"/>
      <c r="H10" s="606"/>
      <c r="I10" s="606"/>
      <c r="J10" s="606"/>
      <c r="K10" s="606"/>
      <c r="L10" s="606"/>
      <c r="M10" s="606"/>
      <c r="N10" s="606"/>
      <c r="O10" s="606"/>
      <c r="P10" s="606"/>
      <c r="Q10" s="607"/>
      <c r="R10" s="608" t="s">
        <v>122</v>
      </c>
      <c r="S10" s="609"/>
      <c r="T10" s="609"/>
      <c r="U10" s="609"/>
      <c r="V10" s="609"/>
      <c r="W10" s="609"/>
      <c r="X10" s="609"/>
      <c r="Y10" s="610"/>
      <c r="Z10" s="646" t="s">
        <v>122</v>
      </c>
      <c r="AA10" s="646"/>
      <c r="AB10" s="646"/>
      <c r="AC10" s="646"/>
      <c r="AD10" s="647" t="s">
        <v>122</v>
      </c>
      <c r="AE10" s="647"/>
      <c r="AF10" s="647"/>
      <c r="AG10" s="647"/>
      <c r="AH10" s="647"/>
      <c r="AI10" s="647"/>
      <c r="AJ10" s="647"/>
      <c r="AK10" s="647"/>
      <c r="AL10" s="611" t="s">
        <v>122</v>
      </c>
      <c r="AM10" s="612"/>
      <c r="AN10" s="612"/>
      <c r="AO10" s="648"/>
      <c r="AP10" s="605" t="s">
        <v>233</v>
      </c>
      <c r="AQ10" s="606"/>
      <c r="AR10" s="606"/>
      <c r="AS10" s="606"/>
      <c r="AT10" s="606"/>
      <c r="AU10" s="606"/>
      <c r="AV10" s="606"/>
      <c r="AW10" s="606"/>
      <c r="AX10" s="606"/>
      <c r="AY10" s="606"/>
      <c r="AZ10" s="606"/>
      <c r="BA10" s="606"/>
      <c r="BB10" s="606"/>
      <c r="BC10" s="606"/>
      <c r="BD10" s="606"/>
      <c r="BE10" s="606"/>
      <c r="BF10" s="607"/>
      <c r="BG10" s="608">
        <v>304129</v>
      </c>
      <c r="BH10" s="609"/>
      <c r="BI10" s="609"/>
      <c r="BJ10" s="609"/>
      <c r="BK10" s="609"/>
      <c r="BL10" s="609"/>
      <c r="BM10" s="609"/>
      <c r="BN10" s="610"/>
      <c r="BO10" s="646">
        <v>1.8</v>
      </c>
      <c r="BP10" s="646"/>
      <c r="BQ10" s="646"/>
      <c r="BR10" s="646"/>
      <c r="BS10" s="647">
        <v>50688</v>
      </c>
      <c r="BT10" s="647"/>
      <c r="BU10" s="647"/>
      <c r="BV10" s="647"/>
      <c r="BW10" s="647"/>
      <c r="BX10" s="647"/>
      <c r="BY10" s="647"/>
      <c r="BZ10" s="647"/>
      <c r="CA10" s="647"/>
      <c r="CB10" s="687"/>
      <c r="CD10" s="605" t="s">
        <v>234</v>
      </c>
      <c r="CE10" s="606"/>
      <c r="CF10" s="606"/>
      <c r="CG10" s="606"/>
      <c r="CH10" s="606"/>
      <c r="CI10" s="606"/>
      <c r="CJ10" s="606"/>
      <c r="CK10" s="606"/>
      <c r="CL10" s="606"/>
      <c r="CM10" s="606"/>
      <c r="CN10" s="606"/>
      <c r="CO10" s="606"/>
      <c r="CP10" s="606"/>
      <c r="CQ10" s="607"/>
      <c r="CR10" s="608">
        <v>42587</v>
      </c>
      <c r="CS10" s="609"/>
      <c r="CT10" s="609"/>
      <c r="CU10" s="609"/>
      <c r="CV10" s="609"/>
      <c r="CW10" s="609"/>
      <c r="CX10" s="609"/>
      <c r="CY10" s="610"/>
      <c r="CZ10" s="646">
        <v>0.1</v>
      </c>
      <c r="DA10" s="646"/>
      <c r="DB10" s="646"/>
      <c r="DC10" s="646"/>
      <c r="DD10" s="614" t="s">
        <v>122</v>
      </c>
      <c r="DE10" s="609"/>
      <c r="DF10" s="609"/>
      <c r="DG10" s="609"/>
      <c r="DH10" s="609"/>
      <c r="DI10" s="609"/>
      <c r="DJ10" s="609"/>
      <c r="DK10" s="609"/>
      <c r="DL10" s="609"/>
      <c r="DM10" s="609"/>
      <c r="DN10" s="609"/>
      <c r="DO10" s="609"/>
      <c r="DP10" s="610"/>
      <c r="DQ10" s="614">
        <v>42578</v>
      </c>
      <c r="DR10" s="609"/>
      <c r="DS10" s="609"/>
      <c r="DT10" s="609"/>
      <c r="DU10" s="609"/>
      <c r="DV10" s="609"/>
      <c r="DW10" s="609"/>
      <c r="DX10" s="609"/>
      <c r="DY10" s="609"/>
      <c r="DZ10" s="609"/>
      <c r="EA10" s="609"/>
      <c r="EB10" s="609"/>
      <c r="EC10" s="645"/>
    </row>
    <row r="11" spans="2:143" ht="11.25" customHeight="1">
      <c r="B11" s="605" t="s">
        <v>235</v>
      </c>
      <c r="C11" s="606"/>
      <c r="D11" s="606"/>
      <c r="E11" s="606"/>
      <c r="F11" s="606"/>
      <c r="G11" s="606"/>
      <c r="H11" s="606"/>
      <c r="I11" s="606"/>
      <c r="J11" s="606"/>
      <c r="K11" s="606"/>
      <c r="L11" s="606"/>
      <c r="M11" s="606"/>
      <c r="N11" s="606"/>
      <c r="O11" s="606"/>
      <c r="P11" s="606"/>
      <c r="Q11" s="607"/>
      <c r="R11" s="608">
        <v>2534103</v>
      </c>
      <c r="S11" s="609"/>
      <c r="T11" s="609"/>
      <c r="U11" s="609"/>
      <c r="V11" s="609"/>
      <c r="W11" s="609"/>
      <c r="X11" s="609"/>
      <c r="Y11" s="610"/>
      <c r="Z11" s="611">
        <v>5.5</v>
      </c>
      <c r="AA11" s="612"/>
      <c r="AB11" s="612"/>
      <c r="AC11" s="613"/>
      <c r="AD11" s="614">
        <v>2534103</v>
      </c>
      <c r="AE11" s="609"/>
      <c r="AF11" s="609"/>
      <c r="AG11" s="609"/>
      <c r="AH11" s="609"/>
      <c r="AI11" s="609"/>
      <c r="AJ11" s="609"/>
      <c r="AK11" s="610"/>
      <c r="AL11" s="611">
        <v>10.1</v>
      </c>
      <c r="AM11" s="612"/>
      <c r="AN11" s="612"/>
      <c r="AO11" s="648"/>
      <c r="AP11" s="605" t="s">
        <v>236</v>
      </c>
      <c r="AQ11" s="606"/>
      <c r="AR11" s="606"/>
      <c r="AS11" s="606"/>
      <c r="AT11" s="606"/>
      <c r="AU11" s="606"/>
      <c r="AV11" s="606"/>
      <c r="AW11" s="606"/>
      <c r="AX11" s="606"/>
      <c r="AY11" s="606"/>
      <c r="AZ11" s="606"/>
      <c r="BA11" s="606"/>
      <c r="BB11" s="606"/>
      <c r="BC11" s="606"/>
      <c r="BD11" s="606"/>
      <c r="BE11" s="606"/>
      <c r="BF11" s="607"/>
      <c r="BG11" s="608">
        <v>445017</v>
      </c>
      <c r="BH11" s="609"/>
      <c r="BI11" s="609"/>
      <c r="BJ11" s="609"/>
      <c r="BK11" s="609"/>
      <c r="BL11" s="609"/>
      <c r="BM11" s="609"/>
      <c r="BN11" s="610"/>
      <c r="BO11" s="646">
        <v>2.7</v>
      </c>
      <c r="BP11" s="646"/>
      <c r="BQ11" s="646"/>
      <c r="BR11" s="646"/>
      <c r="BS11" s="647">
        <v>126707</v>
      </c>
      <c r="BT11" s="647"/>
      <c r="BU11" s="647"/>
      <c r="BV11" s="647"/>
      <c r="BW11" s="647"/>
      <c r="BX11" s="647"/>
      <c r="BY11" s="647"/>
      <c r="BZ11" s="647"/>
      <c r="CA11" s="647"/>
      <c r="CB11" s="687"/>
      <c r="CD11" s="605" t="s">
        <v>237</v>
      </c>
      <c r="CE11" s="606"/>
      <c r="CF11" s="606"/>
      <c r="CG11" s="606"/>
      <c r="CH11" s="606"/>
      <c r="CI11" s="606"/>
      <c r="CJ11" s="606"/>
      <c r="CK11" s="606"/>
      <c r="CL11" s="606"/>
      <c r="CM11" s="606"/>
      <c r="CN11" s="606"/>
      <c r="CO11" s="606"/>
      <c r="CP11" s="606"/>
      <c r="CQ11" s="607"/>
      <c r="CR11" s="608">
        <v>47114</v>
      </c>
      <c r="CS11" s="609"/>
      <c r="CT11" s="609"/>
      <c r="CU11" s="609"/>
      <c r="CV11" s="609"/>
      <c r="CW11" s="609"/>
      <c r="CX11" s="609"/>
      <c r="CY11" s="610"/>
      <c r="CZ11" s="646">
        <v>0.1</v>
      </c>
      <c r="DA11" s="646"/>
      <c r="DB11" s="646"/>
      <c r="DC11" s="646"/>
      <c r="DD11" s="614" t="s">
        <v>122</v>
      </c>
      <c r="DE11" s="609"/>
      <c r="DF11" s="609"/>
      <c r="DG11" s="609"/>
      <c r="DH11" s="609"/>
      <c r="DI11" s="609"/>
      <c r="DJ11" s="609"/>
      <c r="DK11" s="609"/>
      <c r="DL11" s="609"/>
      <c r="DM11" s="609"/>
      <c r="DN11" s="609"/>
      <c r="DO11" s="609"/>
      <c r="DP11" s="610"/>
      <c r="DQ11" s="614">
        <v>45023</v>
      </c>
      <c r="DR11" s="609"/>
      <c r="DS11" s="609"/>
      <c r="DT11" s="609"/>
      <c r="DU11" s="609"/>
      <c r="DV11" s="609"/>
      <c r="DW11" s="609"/>
      <c r="DX11" s="609"/>
      <c r="DY11" s="609"/>
      <c r="DZ11" s="609"/>
      <c r="EA11" s="609"/>
      <c r="EB11" s="609"/>
      <c r="EC11" s="645"/>
    </row>
    <row r="12" spans="2:143" ht="11.25" customHeight="1">
      <c r="B12" s="605" t="s">
        <v>238</v>
      </c>
      <c r="C12" s="606"/>
      <c r="D12" s="606"/>
      <c r="E12" s="606"/>
      <c r="F12" s="606"/>
      <c r="G12" s="606"/>
      <c r="H12" s="606"/>
      <c r="I12" s="606"/>
      <c r="J12" s="606"/>
      <c r="K12" s="606"/>
      <c r="L12" s="606"/>
      <c r="M12" s="606"/>
      <c r="N12" s="606"/>
      <c r="O12" s="606"/>
      <c r="P12" s="606"/>
      <c r="Q12" s="607"/>
      <c r="R12" s="608">
        <v>72503</v>
      </c>
      <c r="S12" s="609"/>
      <c r="T12" s="609"/>
      <c r="U12" s="609"/>
      <c r="V12" s="609"/>
      <c r="W12" s="609"/>
      <c r="X12" s="609"/>
      <c r="Y12" s="610"/>
      <c r="Z12" s="646">
        <v>0.2</v>
      </c>
      <c r="AA12" s="646"/>
      <c r="AB12" s="646"/>
      <c r="AC12" s="646"/>
      <c r="AD12" s="647">
        <v>72503</v>
      </c>
      <c r="AE12" s="647"/>
      <c r="AF12" s="647"/>
      <c r="AG12" s="647"/>
      <c r="AH12" s="647"/>
      <c r="AI12" s="647"/>
      <c r="AJ12" s="647"/>
      <c r="AK12" s="647"/>
      <c r="AL12" s="611">
        <v>0.3</v>
      </c>
      <c r="AM12" s="612"/>
      <c r="AN12" s="612"/>
      <c r="AO12" s="648"/>
      <c r="AP12" s="605" t="s">
        <v>239</v>
      </c>
      <c r="AQ12" s="606"/>
      <c r="AR12" s="606"/>
      <c r="AS12" s="606"/>
      <c r="AT12" s="606"/>
      <c r="AU12" s="606"/>
      <c r="AV12" s="606"/>
      <c r="AW12" s="606"/>
      <c r="AX12" s="606"/>
      <c r="AY12" s="606"/>
      <c r="AZ12" s="606"/>
      <c r="BA12" s="606"/>
      <c r="BB12" s="606"/>
      <c r="BC12" s="606"/>
      <c r="BD12" s="606"/>
      <c r="BE12" s="606"/>
      <c r="BF12" s="607"/>
      <c r="BG12" s="608">
        <v>6624191</v>
      </c>
      <c r="BH12" s="609"/>
      <c r="BI12" s="609"/>
      <c r="BJ12" s="609"/>
      <c r="BK12" s="609"/>
      <c r="BL12" s="609"/>
      <c r="BM12" s="609"/>
      <c r="BN12" s="610"/>
      <c r="BO12" s="646">
        <v>39.700000000000003</v>
      </c>
      <c r="BP12" s="646"/>
      <c r="BQ12" s="646"/>
      <c r="BR12" s="646"/>
      <c r="BS12" s="647" t="s">
        <v>122</v>
      </c>
      <c r="BT12" s="647"/>
      <c r="BU12" s="647"/>
      <c r="BV12" s="647"/>
      <c r="BW12" s="647"/>
      <c r="BX12" s="647"/>
      <c r="BY12" s="647"/>
      <c r="BZ12" s="647"/>
      <c r="CA12" s="647"/>
      <c r="CB12" s="687"/>
      <c r="CD12" s="605" t="s">
        <v>240</v>
      </c>
      <c r="CE12" s="606"/>
      <c r="CF12" s="606"/>
      <c r="CG12" s="606"/>
      <c r="CH12" s="606"/>
      <c r="CI12" s="606"/>
      <c r="CJ12" s="606"/>
      <c r="CK12" s="606"/>
      <c r="CL12" s="606"/>
      <c r="CM12" s="606"/>
      <c r="CN12" s="606"/>
      <c r="CO12" s="606"/>
      <c r="CP12" s="606"/>
      <c r="CQ12" s="607"/>
      <c r="CR12" s="608">
        <v>422861</v>
      </c>
      <c r="CS12" s="609"/>
      <c r="CT12" s="609"/>
      <c r="CU12" s="609"/>
      <c r="CV12" s="609"/>
      <c r="CW12" s="609"/>
      <c r="CX12" s="609"/>
      <c r="CY12" s="610"/>
      <c r="CZ12" s="646">
        <v>0.9</v>
      </c>
      <c r="DA12" s="646"/>
      <c r="DB12" s="646"/>
      <c r="DC12" s="646"/>
      <c r="DD12" s="614" t="s">
        <v>122</v>
      </c>
      <c r="DE12" s="609"/>
      <c r="DF12" s="609"/>
      <c r="DG12" s="609"/>
      <c r="DH12" s="609"/>
      <c r="DI12" s="609"/>
      <c r="DJ12" s="609"/>
      <c r="DK12" s="609"/>
      <c r="DL12" s="609"/>
      <c r="DM12" s="609"/>
      <c r="DN12" s="609"/>
      <c r="DO12" s="609"/>
      <c r="DP12" s="610"/>
      <c r="DQ12" s="614">
        <v>280695</v>
      </c>
      <c r="DR12" s="609"/>
      <c r="DS12" s="609"/>
      <c r="DT12" s="609"/>
      <c r="DU12" s="609"/>
      <c r="DV12" s="609"/>
      <c r="DW12" s="609"/>
      <c r="DX12" s="609"/>
      <c r="DY12" s="609"/>
      <c r="DZ12" s="609"/>
      <c r="EA12" s="609"/>
      <c r="EB12" s="609"/>
      <c r="EC12" s="645"/>
    </row>
    <row r="13" spans="2:143" ht="11.25" customHeight="1">
      <c r="B13" s="605" t="s">
        <v>241</v>
      </c>
      <c r="C13" s="606"/>
      <c r="D13" s="606"/>
      <c r="E13" s="606"/>
      <c r="F13" s="606"/>
      <c r="G13" s="606"/>
      <c r="H13" s="606"/>
      <c r="I13" s="606"/>
      <c r="J13" s="606"/>
      <c r="K13" s="606"/>
      <c r="L13" s="606"/>
      <c r="M13" s="606"/>
      <c r="N13" s="606"/>
      <c r="O13" s="606"/>
      <c r="P13" s="606"/>
      <c r="Q13" s="607"/>
      <c r="R13" s="608" t="s">
        <v>122</v>
      </c>
      <c r="S13" s="609"/>
      <c r="T13" s="609"/>
      <c r="U13" s="609"/>
      <c r="V13" s="609"/>
      <c r="W13" s="609"/>
      <c r="X13" s="609"/>
      <c r="Y13" s="610"/>
      <c r="Z13" s="646" t="s">
        <v>122</v>
      </c>
      <c r="AA13" s="646"/>
      <c r="AB13" s="646"/>
      <c r="AC13" s="646"/>
      <c r="AD13" s="647" t="s">
        <v>122</v>
      </c>
      <c r="AE13" s="647"/>
      <c r="AF13" s="647"/>
      <c r="AG13" s="647"/>
      <c r="AH13" s="647"/>
      <c r="AI13" s="647"/>
      <c r="AJ13" s="647"/>
      <c r="AK13" s="647"/>
      <c r="AL13" s="611" t="s">
        <v>122</v>
      </c>
      <c r="AM13" s="612"/>
      <c r="AN13" s="612"/>
      <c r="AO13" s="648"/>
      <c r="AP13" s="605" t="s">
        <v>242</v>
      </c>
      <c r="AQ13" s="606"/>
      <c r="AR13" s="606"/>
      <c r="AS13" s="606"/>
      <c r="AT13" s="606"/>
      <c r="AU13" s="606"/>
      <c r="AV13" s="606"/>
      <c r="AW13" s="606"/>
      <c r="AX13" s="606"/>
      <c r="AY13" s="606"/>
      <c r="AZ13" s="606"/>
      <c r="BA13" s="606"/>
      <c r="BB13" s="606"/>
      <c r="BC13" s="606"/>
      <c r="BD13" s="606"/>
      <c r="BE13" s="606"/>
      <c r="BF13" s="607"/>
      <c r="BG13" s="608">
        <v>6614329</v>
      </c>
      <c r="BH13" s="609"/>
      <c r="BI13" s="609"/>
      <c r="BJ13" s="609"/>
      <c r="BK13" s="609"/>
      <c r="BL13" s="609"/>
      <c r="BM13" s="609"/>
      <c r="BN13" s="610"/>
      <c r="BO13" s="646">
        <v>39.700000000000003</v>
      </c>
      <c r="BP13" s="646"/>
      <c r="BQ13" s="646"/>
      <c r="BR13" s="646"/>
      <c r="BS13" s="647" t="s">
        <v>122</v>
      </c>
      <c r="BT13" s="647"/>
      <c r="BU13" s="647"/>
      <c r="BV13" s="647"/>
      <c r="BW13" s="647"/>
      <c r="BX13" s="647"/>
      <c r="BY13" s="647"/>
      <c r="BZ13" s="647"/>
      <c r="CA13" s="647"/>
      <c r="CB13" s="687"/>
      <c r="CD13" s="605" t="s">
        <v>243</v>
      </c>
      <c r="CE13" s="606"/>
      <c r="CF13" s="606"/>
      <c r="CG13" s="606"/>
      <c r="CH13" s="606"/>
      <c r="CI13" s="606"/>
      <c r="CJ13" s="606"/>
      <c r="CK13" s="606"/>
      <c r="CL13" s="606"/>
      <c r="CM13" s="606"/>
      <c r="CN13" s="606"/>
      <c r="CO13" s="606"/>
      <c r="CP13" s="606"/>
      <c r="CQ13" s="607"/>
      <c r="CR13" s="608">
        <v>3810952</v>
      </c>
      <c r="CS13" s="609"/>
      <c r="CT13" s="609"/>
      <c r="CU13" s="609"/>
      <c r="CV13" s="609"/>
      <c r="CW13" s="609"/>
      <c r="CX13" s="609"/>
      <c r="CY13" s="610"/>
      <c r="CZ13" s="646">
        <v>8.4</v>
      </c>
      <c r="DA13" s="646"/>
      <c r="DB13" s="646"/>
      <c r="DC13" s="646"/>
      <c r="DD13" s="614">
        <v>1125628</v>
      </c>
      <c r="DE13" s="609"/>
      <c r="DF13" s="609"/>
      <c r="DG13" s="609"/>
      <c r="DH13" s="609"/>
      <c r="DI13" s="609"/>
      <c r="DJ13" s="609"/>
      <c r="DK13" s="609"/>
      <c r="DL13" s="609"/>
      <c r="DM13" s="609"/>
      <c r="DN13" s="609"/>
      <c r="DO13" s="609"/>
      <c r="DP13" s="610"/>
      <c r="DQ13" s="614">
        <v>2537711</v>
      </c>
      <c r="DR13" s="609"/>
      <c r="DS13" s="609"/>
      <c r="DT13" s="609"/>
      <c r="DU13" s="609"/>
      <c r="DV13" s="609"/>
      <c r="DW13" s="609"/>
      <c r="DX13" s="609"/>
      <c r="DY13" s="609"/>
      <c r="DZ13" s="609"/>
      <c r="EA13" s="609"/>
      <c r="EB13" s="609"/>
      <c r="EC13" s="645"/>
    </row>
    <row r="14" spans="2:143" ht="11.25" customHeight="1">
      <c r="B14" s="605" t="s">
        <v>244</v>
      </c>
      <c r="C14" s="606"/>
      <c r="D14" s="606"/>
      <c r="E14" s="606"/>
      <c r="F14" s="606"/>
      <c r="G14" s="606"/>
      <c r="H14" s="606"/>
      <c r="I14" s="606"/>
      <c r="J14" s="606"/>
      <c r="K14" s="606"/>
      <c r="L14" s="606"/>
      <c r="M14" s="606"/>
      <c r="N14" s="606"/>
      <c r="O14" s="606"/>
      <c r="P14" s="606"/>
      <c r="Q14" s="607"/>
      <c r="R14" s="608" t="s">
        <v>122</v>
      </c>
      <c r="S14" s="609"/>
      <c r="T14" s="609"/>
      <c r="U14" s="609"/>
      <c r="V14" s="609"/>
      <c r="W14" s="609"/>
      <c r="X14" s="609"/>
      <c r="Y14" s="610"/>
      <c r="Z14" s="646" t="s">
        <v>122</v>
      </c>
      <c r="AA14" s="646"/>
      <c r="AB14" s="646"/>
      <c r="AC14" s="646"/>
      <c r="AD14" s="647" t="s">
        <v>122</v>
      </c>
      <c r="AE14" s="647"/>
      <c r="AF14" s="647"/>
      <c r="AG14" s="647"/>
      <c r="AH14" s="647"/>
      <c r="AI14" s="647"/>
      <c r="AJ14" s="647"/>
      <c r="AK14" s="647"/>
      <c r="AL14" s="611" t="s">
        <v>122</v>
      </c>
      <c r="AM14" s="612"/>
      <c r="AN14" s="612"/>
      <c r="AO14" s="648"/>
      <c r="AP14" s="605" t="s">
        <v>245</v>
      </c>
      <c r="AQ14" s="606"/>
      <c r="AR14" s="606"/>
      <c r="AS14" s="606"/>
      <c r="AT14" s="606"/>
      <c r="AU14" s="606"/>
      <c r="AV14" s="606"/>
      <c r="AW14" s="606"/>
      <c r="AX14" s="606"/>
      <c r="AY14" s="606"/>
      <c r="AZ14" s="606"/>
      <c r="BA14" s="606"/>
      <c r="BB14" s="606"/>
      <c r="BC14" s="606"/>
      <c r="BD14" s="606"/>
      <c r="BE14" s="606"/>
      <c r="BF14" s="607"/>
      <c r="BG14" s="608">
        <v>148968</v>
      </c>
      <c r="BH14" s="609"/>
      <c r="BI14" s="609"/>
      <c r="BJ14" s="609"/>
      <c r="BK14" s="609"/>
      <c r="BL14" s="609"/>
      <c r="BM14" s="609"/>
      <c r="BN14" s="610"/>
      <c r="BO14" s="646">
        <v>0.9</v>
      </c>
      <c r="BP14" s="646"/>
      <c r="BQ14" s="646"/>
      <c r="BR14" s="646"/>
      <c r="BS14" s="647" t="s">
        <v>122</v>
      </c>
      <c r="BT14" s="647"/>
      <c r="BU14" s="647"/>
      <c r="BV14" s="647"/>
      <c r="BW14" s="647"/>
      <c r="BX14" s="647"/>
      <c r="BY14" s="647"/>
      <c r="BZ14" s="647"/>
      <c r="CA14" s="647"/>
      <c r="CB14" s="687"/>
      <c r="CD14" s="605" t="s">
        <v>246</v>
      </c>
      <c r="CE14" s="606"/>
      <c r="CF14" s="606"/>
      <c r="CG14" s="606"/>
      <c r="CH14" s="606"/>
      <c r="CI14" s="606"/>
      <c r="CJ14" s="606"/>
      <c r="CK14" s="606"/>
      <c r="CL14" s="606"/>
      <c r="CM14" s="606"/>
      <c r="CN14" s="606"/>
      <c r="CO14" s="606"/>
      <c r="CP14" s="606"/>
      <c r="CQ14" s="607"/>
      <c r="CR14" s="608">
        <v>1915910</v>
      </c>
      <c r="CS14" s="609"/>
      <c r="CT14" s="609"/>
      <c r="CU14" s="609"/>
      <c r="CV14" s="609"/>
      <c r="CW14" s="609"/>
      <c r="CX14" s="609"/>
      <c r="CY14" s="610"/>
      <c r="CZ14" s="646">
        <v>4.2</v>
      </c>
      <c r="DA14" s="646"/>
      <c r="DB14" s="646"/>
      <c r="DC14" s="646"/>
      <c r="DD14" s="614">
        <v>489985</v>
      </c>
      <c r="DE14" s="609"/>
      <c r="DF14" s="609"/>
      <c r="DG14" s="609"/>
      <c r="DH14" s="609"/>
      <c r="DI14" s="609"/>
      <c r="DJ14" s="609"/>
      <c r="DK14" s="609"/>
      <c r="DL14" s="609"/>
      <c r="DM14" s="609"/>
      <c r="DN14" s="609"/>
      <c r="DO14" s="609"/>
      <c r="DP14" s="610"/>
      <c r="DQ14" s="614">
        <v>1361289</v>
      </c>
      <c r="DR14" s="609"/>
      <c r="DS14" s="609"/>
      <c r="DT14" s="609"/>
      <c r="DU14" s="609"/>
      <c r="DV14" s="609"/>
      <c r="DW14" s="609"/>
      <c r="DX14" s="609"/>
      <c r="DY14" s="609"/>
      <c r="DZ14" s="609"/>
      <c r="EA14" s="609"/>
      <c r="EB14" s="609"/>
      <c r="EC14" s="645"/>
    </row>
    <row r="15" spans="2:143" ht="11.25" customHeight="1">
      <c r="B15" s="605" t="s">
        <v>247</v>
      </c>
      <c r="C15" s="606"/>
      <c r="D15" s="606"/>
      <c r="E15" s="606"/>
      <c r="F15" s="606"/>
      <c r="G15" s="606"/>
      <c r="H15" s="606"/>
      <c r="I15" s="606"/>
      <c r="J15" s="606"/>
      <c r="K15" s="606"/>
      <c r="L15" s="606"/>
      <c r="M15" s="606"/>
      <c r="N15" s="606"/>
      <c r="O15" s="606"/>
      <c r="P15" s="606"/>
      <c r="Q15" s="607"/>
      <c r="R15" s="608">
        <v>48751</v>
      </c>
      <c r="S15" s="609"/>
      <c r="T15" s="609"/>
      <c r="U15" s="609"/>
      <c r="V15" s="609"/>
      <c r="W15" s="609"/>
      <c r="X15" s="609"/>
      <c r="Y15" s="610"/>
      <c r="Z15" s="646">
        <v>0.1</v>
      </c>
      <c r="AA15" s="646"/>
      <c r="AB15" s="646"/>
      <c r="AC15" s="646"/>
      <c r="AD15" s="647">
        <v>48751</v>
      </c>
      <c r="AE15" s="647"/>
      <c r="AF15" s="647"/>
      <c r="AG15" s="647"/>
      <c r="AH15" s="647"/>
      <c r="AI15" s="647"/>
      <c r="AJ15" s="647"/>
      <c r="AK15" s="647"/>
      <c r="AL15" s="611">
        <v>0.2</v>
      </c>
      <c r="AM15" s="612"/>
      <c r="AN15" s="612"/>
      <c r="AO15" s="648"/>
      <c r="AP15" s="605" t="s">
        <v>248</v>
      </c>
      <c r="AQ15" s="606"/>
      <c r="AR15" s="606"/>
      <c r="AS15" s="606"/>
      <c r="AT15" s="606"/>
      <c r="AU15" s="606"/>
      <c r="AV15" s="606"/>
      <c r="AW15" s="606"/>
      <c r="AX15" s="606"/>
      <c r="AY15" s="606"/>
      <c r="AZ15" s="606"/>
      <c r="BA15" s="606"/>
      <c r="BB15" s="606"/>
      <c r="BC15" s="606"/>
      <c r="BD15" s="606"/>
      <c r="BE15" s="606"/>
      <c r="BF15" s="607"/>
      <c r="BG15" s="608">
        <v>552531</v>
      </c>
      <c r="BH15" s="609"/>
      <c r="BI15" s="609"/>
      <c r="BJ15" s="609"/>
      <c r="BK15" s="609"/>
      <c r="BL15" s="609"/>
      <c r="BM15" s="609"/>
      <c r="BN15" s="610"/>
      <c r="BO15" s="646">
        <v>3.3</v>
      </c>
      <c r="BP15" s="646"/>
      <c r="BQ15" s="646"/>
      <c r="BR15" s="646"/>
      <c r="BS15" s="647" t="s">
        <v>122</v>
      </c>
      <c r="BT15" s="647"/>
      <c r="BU15" s="647"/>
      <c r="BV15" s="647"/>
      <c r="BW15" s="647"/>
      <c r="BX15" s="647"/>
      <c r="BY15" s="647"/>
      <c r="BZ15" s="647"/>
      <c r="CA15" s="647"/>
      <c r="CB15" s="687"/>
      <c r="CD15" s="605" t="s">
        <v>249</v>
      </c>
      <c r="CE15" s="606"/>
      <c r="CF15" s="606"/>
      <c r="CG15" s="606"/>
      <c r="CH15" s="606"/>
      <c r="CI15" s="606"/>
      <c r="CJ15" s="606"/>
      <c r="CK15" s="606"/>
      <c r="CL15" s="606"/>
      <c r="CM15" s="606"/>
      <c r="CN15" s="606"/>
      <c r="CO15" s="606"/>
      <c r="CP15" s="606"/>
      <c r="CQ15" s="607"/>
      <c r="CR15" s="608">
        <v>5716720</v>
      </c>
      <c r="CS15" s="609"/>
      <c r="CT15" s="609"/>
      <c r="CU15" s="609"/>
      <c r="CV15" s="609"/>
      <c r="CW15" s="609"/>
      <c r="CX15" s="609"/>
      <c r="CY15" s="610"/>
      <c r="CZ15" s="646">
        <v>12.6</v>
      </c>
      <c r="DA15" s="646"/>
      <c r="DB15" s="646"/>
      <c r="DC15" s="646"/>
      <c r="DD15" s="614">
        <v>586971</v>
      </c>
      <c r="DE15" s="609"/>
      <c r="DF15" s="609"/>
      <c r="DG15" s="609"/>
      <c r="DH15" s="609"/>
      <c r="DI15" s="609"/>
      <c r="DJ15" s="609"/>
      <c r="DK15" s="609"/>
      <c r="DL15" s="609"/>
      <c r="DM15" s="609"/>
      <c r="DN15" s="609"/>
      <c r="DO15" s="609"/>
      <c r="DP15" s="610"/>
      <c r="DQ15" s="614">
        <v>4572722</v>
      </c>
      <c r="DR15" s="609"/>
      <c r="DS15" s="609"/>
      <c r="DT15" s="609"/>
      <c r="DU15" s="609"/>
      <c r="DV15" s="609"/>
      <c r="DW15" s="609"/>
      <c r="DX15" s="609"/>
      <c r="DY15" s="609"/>
      <c r="DZ15" s="609"/>
      <c r="EA15" s="609"/>
      <c r="EB15" s="609"/>
      <c r="EC15" s="645"/>
    </row>
    <row r="16" spans="2:143" ht="11.25" customHeight="1">
      <c r="B16" s="605" t="s">
        <v>250</v>
      </c>
      <c r="C16" s="606"/>
      <c r="D16" s="606"/>
      <c r="E16" s="606"/>
      <c r="F16" s="606"/>
      <c r="G16" s="606"/>
      <c r="H16" s="606"/>
      <c r="I16" s="606"/>
      <c r="J16" s="606"/>
      <c r="K16" s="606"/>
      <c r="L16" s="606"/>
      <c r="M16" s="606"/>
      <c r="N16" s="606"/>
      <c r="O16" s="606"/>
      <c r="P16" s="606"/>
      <c r="Q16" s="607"/>
      <c r="R16" s="608">
        <v>305660</v>
      </c>
      <c r="S16" s="609"/>
      <c r="T16" s="609"/>
      <c r="U16" s="609"/>
      <c r="V16" s="609"/>
      <c r="W16" s="609"/>
      <c r="X16" s="609"/>
      <c r="Y16" s="610"/>
      <c r="Z16" s="646">
        <v>0.7</v>
      </c>
      <c r="AA16" s="646"/>
      <c r="AB16" s="646"/>
      <c r="AC16" s="646"/>
      <c r="AD16" s="647">
        <v>305660</v>
      </c>
      <c r="AE16" s="647"/>
      <c r="AF16" s="647"/>
      <c r="AG16" s="647"/>
      <c r="AH16" s="647"/>
      <c r="AI16" s="647"/>
      <c r="AJ16" s="647"/>
      <c r="AK16" s="647"/>
      <c r="AL16" s="611">
        <v>1.2</v>
      </c>
      <c r="AM16" s="612"/>
      <c r="AN16" s="612"/>
      <c r="AO16" s="648"/>
      <c r="AP16" s="605" t="s">
        <v>251</v>
      </c>
      <c r="AQ16" s="606"/>
      <c r="AR16" s="606"/>
      <c r="AS16" s="606"/>
      <c r="AT16" s="606"/>
      <c r="AU16" s="606"/>
      <c r="AV16" s="606"/>
      <c r="AW16" s="606"/>
      <c r="AX16" s="606"/>
      <c r="AY16" s="606"/>
      <c r="AZ16" s="606"/>
      <c r="BA16" s="606"/>
      <c r="BB16" s="606"/>
      <c r="BC16" s="606"/>
      <c r="BD16" s="606"/>
      <c r="BE16" s="606"/>
      <c r="BF16" s="607"/>
      <c r="BG16" s="608" t="s">
        <v>122</v>
      </c>
      <c r="BH16" s="609"/>
      <c r="BI16" s="609"/>
      <c r="BJ16" s="609"/>
      <c r="BK16" s="609"/>
      <c r="BL16" s="609"/>
      <c r="BM16" s="609"/>
      <c r="BN16" s="610"/>
      <c r="BO16" s="646" t="s">
        <v>122</v>
      </c>
      <c r="BP16" s="646"/>
      <c r="BQ16" s="646"/>
      <c r="BR16" s="646"/>
      <c r="BS16" s="647" t="s">
        <v>122</v>
      </c>
      <c r="BT16" s="647"/>
      <c r="BU16" s="647"/>
      <c r="BV16" s="647"/>
      <c r="BW16" s="647"/>
      <c r="BX16" s="647"/>
      <c r="BY16" s="647"/>
      <c r="BZ16" s="647"/>
      <c r="CA16" s="647"/>
      <c r="CB16" s="687"/>
      <c r="CD16" s="605" t="s">
        <v>252</v>
      </c>
      <c r="CE16" s="606"/>
      <c r="CF16" s="606"/>
      <c r="CG16" s="606"/>
      <c r="CH16" s="606"/>
      <c r="CI16" s="606"/>
      <c r="CJ16" s="606"/>
      <c r="CK16" s="606"/>
      <c r="CL16" s="606"/>
      <c r="CM16" s="606"/>
      <c r="CN16" s="606"/>
      <c r="CO16" s="606"/>
      <c r="CP16" s="606"/>
      <c r="CQ16" s="607"/>
      <c r="CR16" s="608" t="s">
        <v>122</v>
      </c>
      <c r="CS16" s="609"/>
      <c r="CT16" s="609"/>
      <c r="CU16" s="609"/>
      <c r="CV16" s="609"/>
      <c r="CW16" s="609"/>
      <c r="CX16" s="609"/>
      <c r="CY16" s="610"/>
      <c r="CZ16" s="646" t="s">
        <v>122</v>
      </c>
      <c r="DA16" s="646"/>
      <c r="DB16" s="646"/>
      <c r="DC16" s="646"/>
      <c r="DD16" s="614" t="s">
        <v>122</v>
      </c>
      <c r="DE16" s="609"/>
      <c r="DF16" s="609"/>
      <c r="DG16" s="609"/>
      <c r="DH16" s="609"/>
      <c r="DI16" s="609"/>
      <c r="DJ16" s="609"/>
      <c r="DK16" s="609"/>
      <c r="DL16" s="609"/>
      <c r="DM16" s="609"/>
      <c r="DN16" s="609"/>
      <c r="DO16" s="609"/>
      <c r="DP16" s="610"/>
      <c r="DQ16" s="614" t="s">
        <v>122</v>
      </c>
      <c r="DR16" s="609"/>
      <c r="DS16" s="609"/>
      <c r="DT16" s="609"/>
      <c r="DU16" s="609"/>
      <c r="DV16" s="609"/>
      <c r="DW16" s="609"/>
      <c r="DX16" s="609"/>
      <c r="DY16" s="609"/>
      <c r="DZ16" s="609"/>
      <c r="EA16" s="609"/>
      <c r="EB16" s="609"/>
      <c r="EC16" s="645"/>
    </row>
    <row r="17" spans="2:133" ht="11.25" customHeight="1">
      <c r="B17" s="605" t="s">
        <v>253</v>
      </c>
      <c r="C17" s="606"/>
      <c r="D17" s="606"/>
      <c r="E17" s="606"/>
      <c r="F17" s="606"/>
      <c r="G17" s="606"/>
      <c r="H17" s="606"/>
      <c r="I17" s="606"/>
      <c r="J17" s="606"/>
      <c r="K17" s="606"/>
      <c r="L17" s="606"/>
      <c r="M17" s="606"/>
      <c r="N17" s="606"/>
      <c r="O17" s="606"/>
      <c r="P17" s="606"/>
      <c r="Q17" s="607"/>
      <c r="R17" s="608">
        <v>559068</v>
      </c>
      <c r="S17" s="609"/>
      <c r="T17" s="609"/>
      <c r="U17" s="609"/>
      <c r="V17" s="609"/>
      <c r="W17" s="609"/>
      <c r="X17" s="609"/>
      <c r="Y17" s="610"/>
      <c r="Z17" s="646">
        <v>1.2</v>
      </c>
      <c r="AA17" s="646"/>
      <c r="AB17" s="646"/>
      <c r="AC17" s="646"/>
      <c r="AD17" s="647">
        <v>559068</v>
      </c>
      <c r="AE17" s="647"/>
      <c r="AF17" s="647"/>
      <c r="AG17" s="647"/>
      <c r="AH17" s="647"/>
      <c r="AI17" s="647"/>
      <c r="AJ17" s="647"/>
      <c r="AK17" s="647"/>
      <c r="AL17" s="611">
        <v>2.2000000000000002</v>
      </c>
      <c r="AM17" s="612"/>
      <c r="AN17" s="612"/>
      <c r="AO17" s="648"/>
      <c r="AP17" s="605" t="s">
        <v>254</v>
      </c>
      <c r="AQ17" s="606"/>
      <c r="AR17" s="606"/>
      <c r="AS17" s="606"/>
      <c r="AT17" s="606"/>
      <c r="AU17" s="606"/>
      <c r="AV17" s="606"/>
      <c r="AW17" s="606"/>
      <c r="AX17" s="606"/>
      <c r="AY17" s="606"/>
      <c r="AZ17" s="606"/>
      <c r="BA17" s="606"/>
      <c r="BB17" s="606"/>
      <c r="BC17" s="606"/>
      <c r="BD17" s="606"/>
      <c r="BE17" s="606"/>
      <c r="BF17" s="607"/>
      <c r="BG17" s="608" t="s">
        <v>122</v>
      </c>
      <c r="BH17" s="609"/>
      <c r="BI17" s="609"/>
      <c r="BJ17" s="609"/>
      <c r="BK17" s="609"/>
      <c r="BL17" s="609"/>
      <c r="BM17" s="609"/>
      <c r="BN17" s="610"/>
      <c r="BO17" s="646" t="s">
        <v>122</v>
      </c>
      <c r="BP17" s="646"/>
      <c r="BQ17" s="646"/>
      <c r="BR17" s="646"/>
      <c r="BS17" s="647" t="s">
        <v>122</v>
      </c>
      <c r="BT17" s="647"/>
      <c r="BU17" s="647"/>
      <c r="BV17" s="647"/>
      <c r="BW17" s="647"/>
      <c r="BX17" s="647"/>
      <c r="BY17" s="647"/>
      <c r="BZ17" s="647"/>
      <c r="CA17" s="647"/>
      <c r="CB17" s="687"/>
      <c r="CD17" s="605" t="s">
        <v>255</v>
      </c>
      <c r="CE17" s="606"/>
      <c r="CF17" s="606"/>
      <c r="CG17" s="606"/>
      <c r="CH17" s="606"/>
      <c r="CI17" s="606"/>
      <c r="CJ17" s="606"/>
      <c r="CK17" s="606"/>
      <c r="CL17" s="606"/>
      <c r="CM17" s="606"/>
      <c r="CN17" s="606"/>
      <c r="CO17" s="606"/>
      <c r="CP17" s="606"/>
      <c r="CQ17" s="607"/>
      <c r="CR17" s="608">
        <v>3659662</v>
      </c>
      <c r="CS17" s="609"/>
      <c r="CT17" s="609"/>
      <c r="CU17" s="609"/>
      <c r="CV17" s="609"/>
      <c r="CW17" s="609"/>
      <c r="CX17" s="609"/>
      <c r="CY17" s="610"/>
      <c r="CZ17" s="646">
        <v>8</v>
      </c>
      <c r="DA17" s="646"/>
      <c r="DB17" s="646"/>
      <c r="DC17" s="646"/>
      <c r="DD17" s="614" t="s">
        <v>122</v>
      </c>
      <c r="DE17" s="609"/>
      <c r="DF17" s="609"/>
      <c r="DG17" s="609"/>
      <c r="DH17" s="609"/>
      <c r="DI17" s="609"/>
      <c r="DJ17" s="609"/>
      <c r="DK17" s="609"/>
      <c r="DL17" s="609"/>
      <c r="DM17" s="609"/>
      <c r="DN17" s="609"/>
      <c r="DO17" s="609"/>
      <c r="DP17" s="610"/>
      <c r="DQ17" s="614">
        <v>3659662</v>
      </c>
      <c r="DR17" s="609"/>
      <c r="DS17" s="609"/>
      <c r="DT17" s="609"/>
      <c r="DU17" s="609"/>
      <c r="DV17" s="609"/>
      <c r="DW17" s="609"/>
      <c r="DX17" s="609"/>
      <c r="DY17" s="609"/>
      <c r="DZ17" s="609"/>
      <c r="EA17" s="609"/>
      <c r="EB17" s="609"/>
      <c r="EC17" s="645"/>
    </row>
    <row r="18" spans="2:133" ht="11.25" customHeight="1">
      <c r="B18" s="605" t="s">
        <v>256</v>
      </c>
      <c r="C18" s="606"/>
      <c r="D18" s="606"/>
      <c r="E18" s="606"/>
      <c r="F18" s="606"/>
      <c r="G18" s="606"/>
      <c r="H18" s="606"/>
      <c r="I18" s="606"/>
      <c r="J18" s="606"/>
      <c r="K18" s="606"/>
      <c r="L18" s="606"/>
      <c r="M18" s="606"/>
      <c r="N18" s="606"/>
      <c r="O18" s="606"/>
      <c r="P18" s="606"/>
      <c r="Q18" s="607"/>
      <c r="R18" s="608">
        <v>89513</v>
      </c>
      <c r="S18" s="609"/>
      <c r="T18" s="609"/>
      <c r="U18" s="609"/>
      <c r="V18" s="609"/>
      <c r="W18" s="609"/>
      <c r="X18" s="609"/>
      <c r="Y18" s="610"/>
      <c r="Z18" s="646">
        <v>0.2</v>
      </c>
      <c r="AA18" s="646"/>
      <c r="AB18" s="646"/>
      <c r="AC18" s="646"/>
      <c r="AD18" s="647">
        <v>89513</v>
      </c>
      <c r="AE18" s="647"/>
      <c r="AF18" s="647"/>
      <c r="AG18" s="647"/>
      <c r="AH18" s="647"/>
      <c r="AI18" s="647"/>
      <c r="AJ18" s="647"/>
      <c r="AK18" s="647"/>
      <c r="AL18" s="611">
        <v>0.4</v>
      </c>
      <c r="AM18" s="612"/>
      <c r="AN18" s="612"/>
      <c r="AO18" s="648"/>
      <c r="AP18" s="605" t="s">
        <v>257</v>
      </c>
      <c r="AQ18" s="606"/>
      <c r="AR18" s="606"/>
      <c r="AS18" s="606"/>
      <c r="AT18" s="606"/>
      <c r="AU18" s="606"/>
      <c r="AV18" s="606"/>
      <c r="AW18" s="606"/>
      <c r="AX18" s="606"/>
      <c r="AY18" s="606"/>
      <c r="AZ18" s="606"/>
      <c r="BA18" s="606"/>
      <c r="BB18" s="606"/>
      <c r="BC18" s="606"/>
      <c r="BD18" s="606"/>
      <c r="BE18" s="606"/>
      <c r="BF18" s="607"/>
      <c r="BG18" s="608" t="s">
        <v>122</v>
      </c>
      <c r="BH18" s="609"/>
      <c r="BI18" s="609"/>
      <c r="BJ18" s="609"/>
      <c r="BK18" s="609"/>
      <c r="BL18" s="609"/>
      <c r="BM18" s="609"/>
      <c r="BN18" s="610"/>
      <c r="BO18" s="646" t="s">
        <v>122</v>
      </c>
      <c r="BP18" s="646"/>
      <c r="BQ18" s="646"/>
      <c r="BR18" s="646"/>
      <c r="BS18" s="647" t="s">
        <v>122</v>
      </c>
      <c r="BT18" s="647"/>
      <c r="BU18" s="647"/>
      <c r="BV18" s="647"/>
      <c r="BW18" s="647"/>
      <c r="BX18" s="647"/>
      <c r="BY18" s="647"/>
      <c r="BZ18" s="647"/>
      <c r="CA18" s="647"/>
      <c r="CB18" s="687"/>
      <c r="CD18" s="605" t="s">
        <v>258</v>
      </c>
      <c r="CE18" s="606"/>
      <c r="CF18" s="606"/>
      <c r="CG18" s="606"/>
      <c r="CH18" s="606"/>
      <c r="CI18" s="606"/>
      <c r="CJ18" s="606"/>
      <c r="CK18" s="606"/>
      <c r="CL18" s="606"/>
      <c r="CM18" s="606"/>
      <c r="CN18" s="606"/>
      <c r="CO18" s="606"/>
      <c r="CP18" s="606"/>
      <c r="CQ18" s="607"/>
      <c r="CR18" s="608" t="s">
        <v>122</v>
      </c>
      <c r="CS18" s="609"/>
      <c r="CT18" s="609"/>
      <c r="CU18" s="609"/>
      <c r="CV18" s="609"/>
      <c r="CW18" s="609"/>
      <c r="CX18" s="609"/>
      <c r="CY18" s="610"/>
      <c r="CZ18" s="646" t="s">
        <v>122</v>
      </c>
      <c r="DA18" s="646"/>
      <c r="DB18" s="646"/>
      <c r="DC18" s="646"/>
      <c r="DD18" s="614" t="s">
        <v>122</v>
      </c>
      <c r="DE18" s="609"/>
      <c r="DF18" s="609"/>
      <c r="DG18" s="609"/>
      <c r="DH18" s="609"/>
      <c r="DI18" s="609"/>
      <c r="DJ18" s="609"/>
      <c r="DK18" s="609"/>
      <c r="DL18" s="609"/>
      <c r="DM18" s="609"/>
      <c r="DN18" s="609"/>
      <c r="DO18" s="609"/>
      <c r="DP18" s="610"/>
      <c r="DQ18" s="614" t="s">
        <v>122</v>
      </c>
      <c r="DR18" s="609"/>
      <c r="DS18" s="609"/>
      <c r="DT18" s="609"/>
      <c r="DU18" s="609"/>
      <c r="DV18" s="609"/>
      <c r="DW18" s="609"/>
      <c r="DX18" s="609"/>
      <c r="DY18" s="609"/>
      <c r="DZ18" s="609"/>
      <c r="EA18" s="609"/>
      <c r="EB18" s="609"/>
      <c r="EC18" s="645"/>
    </row>
    <row r="19" spans="2:133" ht="11.25" customHeight="1">
      <c r="B19" s="605" t="s">
        <v>259</v>
      </c>
      <c r="C19" s="606"/>
      <c r="D19" s="606"/>
      <c r="E19" s="606"/>
      <c r="F19" s="606"/>
      <c r="G19" s="606"/>
      <c r="H19" s="606"/>
      <c r="I19" s="606"/>
      <c r="J19" s="606"/>
      <c r="K19" s="606"/>
      <c r="L19" s="606"/>
      <c r="M19" s="606"/>
      <c r="N19" s="606"/>
      <c r="O19" s="606"/>
      <c r="P19" s="606"/>
      <c r="Q19" s="607"/>
      <c r="R19" s="608">
        <v>468569</v>
      </c>
      <c r="S19" s="609"/>
      <c r="T19" s="609"/>
      <c r="U19" s="609"/>
      <c r="V19" s="609"/>
      <c r="W19" s="609"/>
      <c r="X19" s="609"/>
      <c r="Y19" s="610"/>
      <c r="Z19" s="646">
        <v>1</v>
      </c>
      <c r="AA19" s="646"/>
      <c r="AB19" s="646"/>
      <c r="AC19" s="646"/>
      <c r="AD19" s="647">
        <v>468569</v>
      </c>
      <c r="AE19" s="647"/>
      <c r="AF19" s="647"/>
      <c r="AG19" s="647"/>
      <c r="AH19" s="647"/>
      <c r="AI19" s="647"/>
      <c r="AJ19" s="647"/>
      <c r="AK19" s="647"/>
      <c r="AL19" s="611">
        <v>1.9</v>
      </c>
      <c r="AM19" s="612"/>
      <c r="AN19" s="612"/>
      <c r="AO19" s="648"/>
      <c r="AP19" s="605" t="s">
        <v>260</v>
      </c>
      <c r="AQ19" s="606"/>
      <c r="AR19" s="606"/>
      <c r="AS19" s="606"/>
      <c r="AT19" s="606"/>
      <c r="AU19" s="606"/>
      <c r="AV19" s="606"/>
      <c r="AW19" s="606"/>
      <c r="AX19" s="606"/>
      <c r="AY19" s="606"/>
      <c r="AZ19" s="606"/>
      <c r="BA19" s="606"/>
      <c r="BB19" s="606"/>
      <c r="BC19" s="606"/>
      <c r="BD19" s="606"/>
      <c r="BE19" s="606"/>
      <c r="BF19" s="607"/>
      <c r="BG19" s="608">
        <v>1513499</v>
      </c>
      <c r="BH19" s="609"/>
      <c r="BI19" s="609"/>
      <c r="BJ19" s="609"/>
      <c r="BK19" s="609"/>
      <c r="BL19" s="609"/>
      <c r="BM19" s="609"/>
      <c r="BN19" s="610"/>
      <c r="BO19" s="646">
        <v>9.1</v>
      </c>
      <c r="BP19" s="646"/>
      <c r="BQ19" s="646"/>
      <c r="BR19" s="646"/>
      <c r="BS19" s="647" t="s">
        <v>122</v>
      </c>
      <c r="BT19" s="647"/>
      <c r="BU19" s="647"/>
      <c r="BV19" s="647"/>
      <c r="BW19" s="647"/>
      <c r="BX19" s="647"/>
      <c r="BY19" s="647"/>
      <c r="BZ19" s="647"/>
      <c r="CA19" s="647"/>
      <c r="CB19" s="687"/>
      <c r="CD19" s="605" t="s">
        <v>261</v>
      </c>
      <c r="CE19" s="606"/>
      <c r="CF19" s="606"/>
      <c r="CG19" s="606"/>
      <c r="CH19" s="606"/>
      <c r="CI19" s="606"/>
      <c r="CJ19" s="606"/>
      <c r="CK19" s="606"/>
      <c r="CL19" s="606"/>
      <c r="CM19" s="606"/>
      <c r="CN19" s="606"/>
      <c r="CO19" s="606"/>
      <c r="CP19" s="606"/>
      <c r="CQ19" s="607"/>
      <c r="CR19" s="608" t="s">
        <v>122</v>
      </c>
      <c r="CS19" s="609"/>
      <c r="CT19" s="609"/>
      <c r="CU19" s="609"/>
      <c r="CV19" s="609"/>
      <c r="CW19" s="609"/>
      <c r="CX19" s="609"/>
      <c r="CY19" s="610"/>
      <c r="CZ19" s="646" t="s">
        <v>122</v>
      </c>
      <c r="DA19" s="646"/>
      <c r="DB19" s="646"/>
      <c r="DC19" s="646"/>
      <c r="DD19" s="614" t="s">
        <v>122</v>
      </c>
      <c r="DE19" s="609"/>
      <c r="DF19" s="609"/>
      <c r="DG19" s="609"/>
      <c r="DH19" s="609"/>
      <c r="DI19" s="609"/>
      <c r="DJ19" s="609"/>
      <c r="DK19" s="609"/>
      <c r="DL19" s="609"/>
      <c r="DM19" s="609"/>
      <c r="DN19" s="609"/>
      <c r="DO19" s="609"/>
      <c r="DP19" s="610"/>
      <c r="DQ19" s="614" t="s">
        <v>122</v>
      </c>
      <c r="DR19" s="609"/>
      <c r="DS19" s="609"/>
      <c r="DT19" s="609"/>
      <c r="DU19" s="609"/>
      <c r="DV19" s="609"/>
      <c r="DW19" s="609"/>
      <c r="DX19" s="609"/>
      <c r="DY19" s="609"/>
      <c r="DZ19" s="609"/>
      <c r="EA19" s="609"/>
      <c r="EB19" s="609"/>
      <c r="EC19" s="645"/>
    </row>
    <row r="20" spans="2:133" ht="11.25" customHeight="1">
      <c r="B20" s="675" t="s">
        <v>262</v>
      </c>
      <c r="C20" s="676"/>
      <c r="D20" s="676"/>
      <c r="E20" s="676"/>
      <c r="F20" s="676"/>
      <c r="G20" s="676"/>
      <c r="H20" s="676"/>
      <c r="I20" s="676"/>
      <c r="J20" s="676"/>
      <c r="K20" s="676"/>
      <c r="L20" s="676"/>
      <c r="M20" s="676"/>
      <c r="N20" s="676"/>
      <c r="O20" s="676"/>
      <c r="P20" s="676"/>
      <c r="Q20" s="677"/>
      <c r="R20" s="608">
        <v>986</v>
      </c>
      <c r="S20" s="609"/>
      <c r="T20" s="609"/>
      <c r="U20" s="609"/>
      <c r="V20" s="609"/>
      <c r="W20" s="609"/>
      <c r="X20" s="609"/>
      <c r="Y20" s="610"/>
      <c r="Z20" s="646">
        <v>0</v>
      </c>
      <c r="AA20" s="646"/>
      <c r="AB20" s="646"/>
      <c r="AC20" s="646"/>
      <c r="AD20" s="647">
        <v>986</v>
      </c>
      <c r="AE20" s="647"/>
      <c r="AF20" s="647"/>
      <c r="AG20" s="647"/>
      <c r="AH20" s="647"/>
      <c r="AI20" s="647"/>
      <c r="AJ20" s="647"/>
      <c r="AK20" s="647"/>
      <c r="AL20" s="611">
        <v>0</v>
      </c>
      <c r="AM20" s="612"/>
      <c r="AN20" s="612"/>
      <c r="AO20" s="648"/>
      <c r="AP20" s="605" t="s">
        <v>263</v>
      </c>
      <c r="AQ20" s="606"/>
      <c r="AR20" s="606"/>
      <c r="AS20" s="606"/>
      <c r="AT20" s="606"/>
      <c r="AU20" s="606"/>
      <c r="AV20" s="606"/>
      <c r="AW20" s="606"/>
      <c r="AX20" s="606"/>
      <c r="AY20" s="606"/>
      <c r="AZ20" s="606"/>
      <c r="BA20" s="606"/>
      <c r="BB20" s="606"/>
      <c r="BC20" s="606"/>
      <c r="BD20" s="606"/>
      <c r="BE20" s="606"/>
      <c r="BF20" s="607"/>
      <c r="BG20" s="608">
        <v>1513499</v>
      </c>
      <c r="BH20" s="609"/>
      <c r="BI20" s="609"/>
      <c r="BJ20" s="609"/>
      <c r="BK20" s="609"/>
      <c r="BL20" s="609"/>
      <c r="BM20" s="609"/>
      <c r="BN20" s="610"/>
      <c r="BO20" s="646">
        <v>9.1</v>
      </c>
      <c r="BP20" s="646"/>
      <c r="BQ20" s="646"/>
      <c r="BR20" s="646"/>
      <c r="BS20" s="647" t="s">
        <v>122</v>
      </c>
      <c r="BT20" s="647"/>
      <c r="BU20" s="647"/>
      <c r="BV20" s="647"/>
      <c r="BW20" s="647"/>
      <c r="BX20" s="647"/>
      <c r="BY20" s="647"/>
      <c r="BZ20" s="647"/>
      <c r="CA20" s="647"/>
      <c r="CB20" s="687"/>
      <c r="CD20" s="605" t="s">
        <v>264</v>
      </c>
      <c r="CE20" s="606"/>
      <c r="CF20" s="606"/>
      <c r="CG20" s="606"/>
      <c r="CH20" s="606"/>
      <c r="CI20" s="606"/>
      <c r="CJ20" s="606"/>
      <c r="CK20" s="606"/>
      <c r="CL20" s="606"/>
      <c r="CM20" s="606"/>
      <c r="CN20" s="606"/>
      <c r="CO20" s="606"/>
      <c r="CP20" s="606"/>
      <c r="CQ20" s="607"/>
      <c r="CR20" s="608">
        <v>45524144</v>
      </c>
      <c r="CS20" s="609"/>
      <c r="CT20" s="609"/>
      <c r="CU20" s="609"/>
      <c r="CV20" s="609"/>
      <c r="CW20" s="609"/>
      <c r="CX20" s="609"/>
      <c r="CY20" s="610"/>
      <c r="CZ20" s="646">
        <v>100</v>
      </c>
      <c r="DA20" s="646"/>
      <c r="DB20" s="646"/>
      <c r="DC20" s="646"/>
      <c r="DD20" s="614">
        <v>3126910</v>
      </c>
      <c r="DE20" s="609"/>
      <c r="DF20" s="609"/>
      <c r="DG20" s="609"/>
      <c r="DH20" s="609"/>
      <c r="DI20" s="609"/>
      <c r="DJ20" s="609"/>
      <c r="DK20" s="609"/>
      <c r="DL20" s="609"/>
      <c r="DM20" s="609"/>
      <c r="DN20" s="609"/>
      <c r="DO20" s="609"/>
      <c r="DP20" s="610"/>
      <c r="DQ20" s="614">
        <v>30805349</v>
      </c>
      <c r="DR20" s="609"/>
      <c r="DS20" s="609"/>
      <c r="DT20" s="609"/>
      <c r="DU20" s="609"/>
      <c r="DV20" s="609"/>
      <c r="DW20" s="609"/>
      <c r="DX20" s="609"/>
      <c r="DY20" s="609"/>
      <c r="DZ20" s="609"/>
      <c r="EA20" s="609"/>
      <c r="EB20" s="609"/>
      <c r="EC20" s="645"/>
    </row>
    <row r="21" spans="2:133" ht="11.25" customHeight="1">
      <c r="B21" s="605" t="s">
        <v>265</v>
      </c>
      <c r="C21" s="606"/>
      <c r="D21" s="606"/>
      <c r="E21" s="606"/>
      <c r="F21" s="606"/>
      <c r="G21" s="606"/>
      <c r="H21" s="606"/>
      <c r="I21" s="606"/>
      <c r="J21" s="606"/>
      <c r="K21" s="606"/>
      <c r="L21" s="606"/>
      <c r="M21" s="606"/>
      <c r="N21" s="606"/>
      <c r="O21" s="606"/>
      <c r="P21" s="606"/>
      <c r="Q21" s="607"/>
      <c r="R21" s="608">
        <v>5874731</v>
      </c>
      <c r="S21" s="609"/>
      <c r="T21" s="609"/>
      <c r="U21" s="609"/>
      <c r="V21" s="609"/>
      <c r="W21" s="609"/>
      <c r="X21" s="609"/>
      <c r="Y21" s="610"/>
      <c r="Z21" s="646">
        <v>12.8</v>
      </c>
      <c r="AA21" s="646"/>
      <c r="AB21" s="646"/>
      <c r="AC21" s="646"/>
      <c r="AD21" s="647">
        <v>5323378</v>
      </c>
      <c r="AE21" s="647"/>
      <c r="AF21" s="647"/>
      <c r="AG21" s="647"/>
      <c r="AH21" s="647"/>
      <c r="AI21" s="647"/>
      <c r="AJ21" s="647"/>
      <c r="AK21" s="647"/>
      <c r="AL21" s="611">
        <v>21.3</v>
      </c>
      <c r="AM21" s="612"/>
      <c r="AN21" s="612"/>
      <c r="AO21" s="648"/>
      <c r="AP21" s="605" t="s">
        <v>266</v>
      </c>
      <c r="AQ21" s="685"/>
      <c r="AR21" s="685"/>
      <c r="AS21" s="685"/>
      <c r="AT21" s="685"/>
      <c r="AU21" s="685"/>
      <c r="AV21" s="685"/>
      <c r="AW21" s="685"/>
      <c r="AX21" s="685"/>
      <c r="AY21" s="685"/>
      <c r="AZ21" s="685"/>
      <c r="BA21" s="685"/>
      <c r="BB21" s="685"/>
      <c r="BC21" s="685"/>
      <c r="BD21" s="685"/>
      <c r="BE21" s="685"/>
      <c r="BF21" s="686"/>
      <c r="BG21" s="608">
        <v>4540</v>
      </c>
      <c r="BH21" s="609"/>
      <c r="BI21" s="609"/>
      <c r="BJ21" s="609"/>
      <c r="BK21" s="609"/>
      <c r="BL21" s="609"/>
      <c r="BM21" s="609"/>
      <c r="BN21" s="610"/>
      <c r="BO21" s="646">
        <v>0</v>
      </c>
      <c r="BP21" s="646"/>
      <c r="BQ21" s="646"/>
      <c r="BR21" s="646"/>
      <c r="BS21" s="647" t="s">
        <v>122</v>
      </c>
      <c r="BT21" s="647"/>
      <c r="BU21" s="647"/>
      <c r="BV21" s="647"/>
      <c r="BW21" s="647"/>
      <c r="BX21" s="647"/>
      <c r="BY21" s="647"/>
      <c r="BZ21" s="647"/>
      <c r="CA21" s="647"/>
      <c r="CB21" s="687"/>
      <c r="CD21" s="589"/>
      <c r="CE21" s="590"/>
      <c r="CF21" s="590"/>
      <c r="CG21" s="590"/>
      <c r="CH21" s="590"/>
      <c r="CI21" s="590"/>
      <c r="CJ21" s="590"/>
      <c r="CK21" s="590"/>
      <c r="CL21" s="590"/>
      <c r="CM21" s="590"/>
      <c r="CN21" s="590"/>
      <c r="CO21" s="590"/>
      <c r="CP21" s="590"/>
      <c r="CQ21" s="591"/>
      <c r="CR21" s="693"/>
      <c r="CS21" s="694"/>
      <c r="CT21" s="694"/>
      <c r="CU21" s="694"/>
      <c r="CV21" s="694"/>
      <c r="CW21" s="694"/>
      <c r="CX21" s="694"/>
      <c r="CY21" s="695"/>
      <c r="CZ21" s="696"/>
      <c r="DA21" s="696"/>
      <c r="DB21" s="696"/>
      <c r="DC21" s="696"/>
      <c r="DD21" s="697"/>
      <c r="DE21" s="694"/>
      <c r="DF21" s="694"/>
      <c r="DG21" s="694"/>
      <c r="DH21" s="694"/>
      <c r="DI21" s="694"/>
      <c r="DJ21" s="694"/>
      <c r="DK21" s="694"/>
      <c r="DL21" s="694"/>
      <c r="DM21" s="694"/>
      <c r="DN21" s="694"/>
      <c r="DO21" s="694"/>
      <c r="DP21" s="695"/>
      <c r="DQ21" s="697"/>
      <c r="DR21" s="694"/>
      <c r="DS21" s="694"/>
      <c r="DT21" s="694"/>
      <c r="DU21" s="694"/>
      <c r="DV21" s="694"/>
      <c r="DW21" s="694"/>
      <c r="DX21" s="694"/>
      <c r="DY21" s="694"/>
      <c r="DZ21" s="694"/>
      <c r="EA21" s="694"/>
      <c r="EB21" s="694"/>
      <c r="EC21" s="701"/>
    </row>
    <row r="22" spans="2:133" ht="11.25" customHeight="1">
      <c r="B22" s="605" t="s">
        <v>267</v>
      </c>
      <c r="C22" s="606"/>
      <c r="D22" s="606"/>
      <c r="E22" s="606"/>
      <c r="F22" s="606"/>
      <c r="G22" s="606"/>
      <c r="H22" s="606"/>
      <c r="I22" s="606"/>
      <c r="J22" s="606"/>
      <c r="K22" s="606"/>
      <c r="L22" s="606"/>
      <c r="M22" s="606"/>
      <c r="N22" s="606"/>
      <c r="O22" s="606"/>
      <c r="P22" s="606"/>
      <c r="Q22" s="607"/>
      <c r="R22" s="608">
        <v>5323378</v>
      </c>
      <c r="S22" s="609"/>
      <c r="T22" s="609"/>
      <c r="U22" s="609"/>
      <c r="V22" s="609"/>
      <c r="W22" s="609"/>
      <c r="X22" s="609"/>
      <c r="Y22" s="610"/>
      <c r="Z22" s="646">
        <v>11.6</v>
      </c>
      <c r="AA22" s="646"/>
      <c r="AB22" s="646"/>
      <c r="AC22" s="646"/>
      <c r="AD22" s="647">
        <v>5323378</v>
      </c>
      <c r="AE22" s="647"/>
      <c r="AF22" s="647"/>
      <c r="AG22" s="647"/>
      <c r="AH22" s="647"/>
      <c r="AI22" s="647"/>
      <c r="AJ22" s="647"/>
      <c r="AK22" s="647"/>
      <c r="AL22" s="611">
        <v>21.3</v>
      </c>
      <c r="AM22" s="612"/>
      <c r="AN22" s="612"/>
      <c r="AO22" s="648"/>
      <c r="AP22" s="605" t="s">
        <v>268</v>
      </c>
      <c r="AQ22" s="685"/>
      <c r="AR22" s="685"/>
      <c r="AS22" s="685"/>
      <c r="AT22" s="685"/>
      <c r="AU22" s="685"/>
      <c r="AV22" s="685"/>
      <c r="AW22" s="685"/>
      <c r="AX22" s="685"/>
      <c r="AY22" s="685"/>
      <c r="AZ22" s="685"/>
      <c r="BA22" s="685"/>
      <c r="BB22" s="685"/>
      <c r="BC22" s="685"/>
      <c r="BD22" s="685"/>
      <c r="BE22" s="685"/>
      <c r="BF22" s="686"/>
      <c r="BG22" s="608" t="s">
        <v>122</v>
      </c>
      <c r="BH22" s="609"/>
      <c r="BI22" s="609"/>
      <c r="BJ22" s="609"/>
      <c r="BK22" s="609"/>
      <c r="BL22" s="609"/>
      <c r="BM22" s="609"/>
      <c r="BN22" s="610"/>
      <c r="BO22" s="646" t="s">
        <v>122</v>
      </c>
      <c r="BP22" s="646"/>
      <c r="BQ22" s="646"/>
      <c r="BR22" s="646"/>
      <c r="BS22" s="647" t="s">
        <v>122</v>
      </c>
      <c r="BT22" s="647"/>
      <c r="BU22" s="647"/>
      <c r="BV22" s="647"/>
      <c r="BW22" s="647"/>
      <c r="BX22" s="647"/>
      <c r="BY22" s="647"/>
      <c r="BZ22" s="647"/>
      <c r="CA22" s="647"/>
      <c r="CB22" s="687"/>
      <c r="CD22" s="660" t="s">
        <v>269</v>
      </c>
      <c r="CE22" s="661"/>
      <c r="CF22" s="661"/>
      <c r="CG22" s="661"/>
      <c r="CH22" s="661"/>
      <c r="CI22" s="661"/>
      <c r="CJ22" s="661"/>
      <c r="CK22" s="661"/>
      <c r="CL22" s="661"/>
      <c r="CM22" s="661"/>
      <c r="CN22" s="661"/>
      <c r="CO22" s="661"/>
      <c r="CP22" s="661"/>
      <c r="CQ22" s="661"/>
      <c r="CR22" s="661"/>
      <c r="CS22" s="661"/>
      <c r="CT22" s="661"/>
      <c r="CU22" s="661"/>
      <c r="CV22" s="661"/>
      <c r="CW22" s="661"/>
      <c r="CX22" s="661"/>
      <c r="CY22" s="661"/>
      <c r="CZ22" s="661"/>
      <c r="DA22" s="661"/>
      <c r="DB22" s="661"/>
      <c r="DC22" s="661"/>
      <c r="DD22" s="661"/>
      <c r="DE22" s="661"/>
      <c r="DF22" s="661"/>
      <c r="DG22" s="661"/>
      <c r="DH22" s="661"/>
      <c r="DI22" s="661"/>
      <c r="DJ22" s="661"/>
      <c r="DK22" s="661"/>
      <c r="DL22" s="661"/>
      <c r="DM22" s="661"/>
      <c r="DN22" s="661"/>
      <c r="DO22" s="661"/>
      <c r="DP22" s="661"/>
      <c r="DQ22" s="661"/>
      <c r="DR22" s="661"/>
      <c r="DS22" s="661"/>
      <c r="DT22" s="661"/>
      <c r="DU22" s="661"/>
      <c r="DV22" s="661"/>
      <c r="DW22" s="661"/>
      <c r="DX22" s="661"/>
      <c r="DY22" s="661"/>
      <c r="DZ22" s="661"/>
      <c r="EA22" s="661"/>
      <c r="EB22" s="661"/>
      <c r="EC22" s="662"/>
    </row>
    <row r="23" spans="2:133" ht="11.25" customHeight="1">
      <c r="B23" s="605" t="s">
        <v>270</v>
      </c>
      <c r="C23" s="606"/>
      <c r="D23" s="606"/>
      <c r="E23" s="606"/>
      <c r="F23" s="606"/>
      <c r="G23" s="606"/>
      <c r="H23" s="606"/>
      <c r="I23" s="606"/>
      <c r="J23" s="606"/>
      <c r="K23" s="606"/>
      <c r="L23" s="606"/>
      <c r="M23" s="606"/>
      <c r="N23" s="606"/>
      <c r="O23" s="606"/>
      <c r="P23" s="606"/>
      <c r="Q23" s="607"/>
      <c r="R23" s="608">
        <v>551353</v>
      </c>
      <c r="S23" s="609"/>
      <c r="T23" s="609"/>
      <c r="U23" s="609"/>
      <c r="V23" s="609"/>
      <c r="W23" s="609"/>
      <c r="X23" s="609"/>
      <c r="Y23" s="610"/>
      <c r="Z23" s="646">
        <v>1.2</v>
      </c>
      <c r="AA23" s="646"/>
      <c r="AB23" s="646"/>
      <c r="AC23" s="646"/>
      <c r="AD23" s="647" t="s">
        <v>122</v>
      </c>
      <c r="AE23" s="647"/>
      <c r="AF23" s="647"/>
      <c r="AG23" s="647"/>
      <c r="AH23" s="647"/>
      <c r="AI23" s="647"/>
      <c r="AJ23" s="647"/>
      <c r="AK23" s="647"/>
      <c r="AL23" s="611" t="s">
        <v>122</v>
      </c>
      <c r="AM23" s="612"/>
      <c r="AN23" s="612"/>
      <c r="AO23" s="648"/>
      <c r="AP23" s="605" t="s">
        <v>271</v>
      </c>
      <c r="AQ23" s="685"/>
      <c r="AR23" s="685"/>
      <c r="AS23" s="685"/>
      <c r="AT23" s="685"/>
      <c r="AU23" s="685"/>
      <c r="AV23" s="685"/>
      <c r="AW23" s="685"/>
      <c r="AX23" s="685"/>
      <c r="AY23" s="685"/>
      <c r="AZ23" s="685"/>
      <c r="BA23" s="685"/>
      <c r="BB23" s="685"/>
      <c r="BC23" s="685"/>
      <c r="BD23" s="685"/>
      <c r="BE23" s="685"/>
      <c r="BF23" s="686"/>
      <c r="BG23" s="608">
        <v>1508959</v>
      </c>
      <c r="BH23" s="609"/>
      <c r="BI23" s="609"/>
      <c r="BJ23" s="609"/>
      <c r="BK23" s="609"/>
      <c r="BL23" s="609"/>
      <c r="BM23" s="609"/>
      <c r="BN23" s="610"/>
      <c r="BO23" s="646">
        <v>9</v>
      </c>
      <c r="BP23" s="646"/>
      <c r="BQ23" s="646"/>
      <c r="BR23" s="646"/>
      <c r="BS23" s="647" t="s">
        <v>122</v>
      </c>
      <c r="BT23" s="647"/>
      <c r="BU23" s="647"/>
      <c r="BV23" s="647"/>
      <c r="BW23" s="647"/>
      <c r="BX23" s="647"/>
      <c r="BY23" s="647"/>
      <c r="BZ23" s="647"/>
      <c r="CA23" s="647"/>
      <c r="CB23" s="687"/>
      <c r="CD23" s="660" t="s">
        <v>211</v>
      </c>
      <c r="CE23" s="661"/>
      <c r="CF23" s="661"/>
      <c r="CG23" s="661"/>
      <c r="CH23" s="661"/>
      <c r="CI23" s="661"/>
      <c r="CJ23" s="661"/>
      <c r="CK23" s="661"/>
      <c r="CL23" s="661"/>
      <c r="CM23" s="661"/>
      <c r="CN23" s="661"/>
      <c r="CO23" s="661"/>
      <c r="CP23" s="661"/>
      <c r="CQ23" s="662"/>
      <c r="CR23" s="660" t="s">
        <v>272</v>
      </c>
      <c r="CS23" s="661"/>
      <c r="CT23" s="661"/>
      <c r="CU23" s="661"/>
      <c r="CV23" s="661"/>
      <c r="CW23" s="661"/>
      <c r="CX23" s="661"/>
      <c r="CY23" s="662"/>
      <c r="CZ23" s="660" t="s">
        <v>273</v>
      </c>
      <c r="DA23" s="661"/>
      <c r="DB23" s="661"/>
      <c r="DC23" s="662"/>
      <c r="DD23" s="660" t="s">
        <v>274</v>
      </c>
      <c r="DE23" s="661"/>
      <c r="DF23" s="661"/>
      <c r="DG23" s="661"/>
      <c r="DH23" s="661"/>
      <c r="DI23" s="661"/>
      <c r="DJ23" s="661"/>
      <c r="DK23" s="662"/>
      <c r="DL23" s="698" t="s">
        <v>275</v>
      </c>
      <c r="DM23" s="699"/>
      <c r="DN23" s="699"/>
      <c r="DO23" s="699"/>
      <c r="DP23" s="699"/>
      <c r="DQ23" s="699"/>
      <c r="DR23" s="699"/>
      <c r="DS23" s="699"/>
      <c r="DT23" s="699"/>
      <c r="DU23" s="699"/>
      <c r="DV23" s="700"/>
      <c r="DW23" s="660" t="s">
        <v>276</v>
      </c>
      <c r="DX23" s="661"/>
      <c r="DY23" s="661"/>
      <c r="DZ23" s="661"/>
      <c r="EA23" s="661"/>
      <c r="EB23" s="661"/>
      <c r="EC23" s="662"/>
    </row>
    <row r="24" spans="2:133" ht="11.25" customHeight="1">
      <c r="B24" s="605" t="s">
        <v>277</v>
      </c>
      <c r="C24" s="606"/>
      <c r="D24" s="606"/>
      <c r="E24" s="606"/>
      <c r="F24" s="606"/>
      <c r="G24" s="606"/>
      <c r="H24" s="606"/>
      <c r="I24" s="606"/>
      <c r="J24" s="606"/>
      <c r="K24" s="606"/>
      <c r="L24" s="606"/>
      <c r="M24" s="606"/>
      <c r="N24" s="606"/>
      <c r="O24" s="606"/>
      <c r="P24" s="606"/>
      <c r="Q24" s="607"/>
      <c r="R24" s="608" t="s">
        <v>122</v>
      </c>
      <c r="S24" s="609"/>
      <c r="T24" s="609"/>
      <c r="U24" s="609"/>
      <c r="V24" s="609"/>
      <c r="W24" s="609"/>
      <c r="X24" s="609"/>
      <c r="Y24" s="610"/>
      <c r="Z24" s="646" t="s">
        <v>122</v>
      </c>
      <c r="AA24" s="646"/>
      <c r="AB24" s="646"/>
      <c r="AC24" s="646"/>
      <c r="AD24" s="647" t="s">
        <v>122</v>
      </c>
      <c r="AE24" s="647"/>
      <c r="AF24" s="647"/>
      <c r="AG24" s="647"/>
      <c r="AH24" s="647"/>
      <c r="AI24" s="647"/>
      <c r="AJ24" s="647"/>
      <c r="AK24" s="647"/>
      <c r="AL24" s="611" t="s">
        <v>122</v>
      </c>
      <c r="AM24" s="612"/>
      <c r="AN24" s="612"/>
      <c r="AO24" s="648"/>
      <c r="AP24" s="605" t="s">
        <v>278</v>
      </c>
      <c r="AQ24" s="685"/>
      <c r="AR24" s="685"/>
      <c r="AS24" s="685"/>
      <c r="AT24" s="685"/>
      <c r="AU24" s="685"/>
      <c r="AV24" s="685"/>
      <c r="AW24" s="685"/>
      <c r="AX24" s="685"/>
      <c r="AY24" s="685"/>
      <c r="AZ24" s="685"/>
      <c r="BA24" s="685"/>
      <c r="BB24" s="685"/>
      <c r="BC24" s="685"/>
      <c r="BD24" s="685"/>
      <c r="BE24" s="685"/>
      <c r="BF24" s="686"/>
      <c r="BG24" s="608" t="s">
        <v>122</v>
      </c>
      <c r="BH24" s="609"/>
      <c r="BI24" s="609"/>
      <c r="BJ24" s="609"/>
      <c r="BK24" s="609"/>
      <c r="BL24" s="609"/>
      <c r="BM24" s="609"/>
      <c r="BN24" s="610"/>
      <c r="BO24" s="646" t="s">
        <v>122</v>
      </c>
      <c r="BP24" s="646"/>
      <c r="BQ24" s="646"/>
      <c r="BR24" s="646"/>
      <c r="BS24" s="647" t="s">
        <v>122</v>
      </c>
      <c r="BT24" s="647"/>
      <c r="BU24" s="647"/>
      <c r="BV24" s="647"/>
      <c r="BW24" s="647"/>
      <c r="BX24" s="647"/>
      <c r="BY24" s="647"/>
      <c r="BZ24" s="647"/>
      <c r="CA24" s="647"/>
      <c r="CB24" s="687"/>
      <c r="CD24" s="666" t="s">
        <v>279</v>
      </c>
      <c r="CE24" s="667"/>
      <c r="CF24" s="667"/>
      <c r="CG24" s="667"/>
      <c r="CH24" s="667"/>
      <c r="CI24" s="667"/>
      <c r="CJ24" s="667"/>
      <c r="CK24" s="667"/>
      <c r="CL24" s="667"/>
      <c r="CM24" s="667"/>
      <c r="CN24" s="667"/>
      <c r="CO24" s="667"/>
      <c r="CP24" s="667"/>
      <c r="CQ24" s="668"/>
      <c r="CR24" s="663">
        <v>25612155</v>
      </c>
      <c r="CS24" s="664"/>
      <c r="CT24" s="664"/>
      <c r="CU24" s="664"/>
      <c r="CV24" s="664"/>
      <c r="CW24" s="664"/>
      <c r="CX24" s="664"/>
      <c r="CY24" s="689"/>
      <c r="CZ24" s="690">
        <v>56.3</v>
      </c>
      <c r="DA24" s="672"/>
      <c r="DB24" s="672"/>
      <c r="DC24" s="692"/>
      <c r="DD24" s="688">
        <v>16757425</v>
      </c>
      <c r="DE24" s="664"/>
      <c r="DF24" s="664"/>
      <c r="DG24" s="664"/>
      <c r="DH24" s="664"/>
      <c r="DI24" s="664"/>
      <c r="DJ24" s="664"/>
      <c r="DK24" s="689"/>
      <c r="DL24" s="688">
        <v>15089291</v>
      </c>
      <c r="DM24" s="664"/>
      <c r="DN24" s="664"/>
      <c r="DO24" s="664"/>
      <c r="DP24" s="664"/>
      <c r="DQ24" s="664"/>
      <c r="DR24" s="664"/>
      <c r="DS24" s="664"/>
      <c r="DT24" s="664"/>
      <c r="DU24" s="664"/>
      <c r="DV24" s="689"/>
      <c r="DW24" s="690">
        <v>59.3</v>
      </c>
      <c r="DX24" s="672"/>
      <c r="DY24" s="672"/>
      <c r="DZ24" s="672"/>
      <c r="EA24" s="672"/>
      <c r="EB24" s="672"/>
      <c r="EC24" s="691"/>
    </row>
    <row r="25" spans="2:133" ht="11.25" customHeight="1">
      <c r="B25" s="605" t="s">
        <v>280</v>
      </c>
      <c r="C25" s="606"/>
      <c r="D25" s="606"/>
      <c r="E25" s="606"/>
      <c r="F25" s="606"/>
      <c r="G25" s="606"/>
      <c r="H25" s="606"/>
      <c r="I25" s="606"/>
      <c r="J25" s="606"/>
      <c r="K25" s="606"/>
      <c r="L25" s="606"/>
      <c r="M25" s="606"/>
      <c r="N25" s="606"/>
      <c r="O25" s="606"/>
      <c r="P25" s="606"/>
      <c r="Q25" s="607"/>
      <c r="R25" s="608">
        <v>26845319</v>
      </c>
      <c r="S25" s="609"/>
      <c r="T25" s="609"/>
      <c r="U25" s="609"/>
      <c r="V25" s="609"/>
      <c r="W25" s="609"/>
      <c r="X25" s="609"/>
      <c r="Y25" s="610"/>
      <c r="Z25" s="646">
        <v>58.7</v>
      </c>
      <c r="AA25" s="646"/>
      <c r="AB25" s="646"/>
      <c r="AC25" s="646"/>
      <c r="AD25" s="647">
        <v>24785007</v>
      </c>
      <c r="AE25" s="647"/>
      <c r="AF25" s="647"/>
      <c r="AG25" s="647"/>
      <c r="AH25" s="647"/>
      <c r="AI25" s="647"/>
      <c r="AJ25" s="647"/>
      <c r="AK25" s="647"/>
      <c r="AL25" s="611">
        <v>99.1</v>
      </c>
      <c r="AM25" s="612"/>
      <c r="AN25" s="612"/>
      <c r="AO25" s="648"/>
      <c r="AP25" s="605" t="s">
        <v>281</v>
      </c>
      <c r="AQ25" s="685"/>
      <c r="AR25" s="685"/>
      <c r="AS25" s="685"/>
      <c r="AT25" s="685"/>
      <c r="AU25" s="685"/>
      <c r="AV25" s="685"/>
      <c r="AW25" s="685"/>
      <c r="AX25" s="685"/>
      <c r="AY25" s="685"/>
      <c r="AZ25" s="685"/>
      <c r="BA25" s="685"/>
      <c r="BB25" s="685"/>
      <c r="BC25" s="685"/>
      <c r="BD25" s="685"/>
      <c r="BE25" s="685"/>
      <c r="BF25" s="686"/>
      <c r="BG25" s="608" t="s">
        <v>122</v>
      </c>
      <c r="BH25" s="609"/>
      <c r="BI25" s="609"/>
      <c r="BJ25" s="609"/>
      <c r="BK25" s="609"/>
      <c r="BL25" s="609"/>
      <c r="BM25" s="609"/>
      <c r="BN25" s="610"/>
      <c r="BO25" s="646" t="s">
        <v>122</v>
      </c>
      <c r="BP25" s="646"/>
      <c r="BQ25" s="646"/>
      <c r="BR25" s="646"/>
      <c r="BS25" s="647" t="s">
        <v>122</v>
      </c>
      <c r="BT25" s="647"/>
      <c r="BU25" s="647"/>
      <c r="BV25" s="647"/>
      <c r="BW25" s="647"/>
      <c r="BX25" s="647"/>
      <c r="BY25" s="647"/>
      <c r="BZ25" s="647"/>
      <c r="CA25" s="647"/>
      <c r="CB25" s="687"/>
      <c r="CD25" s="605" t="s">
        <v>282</v>
      </c>
      <c r="CE25" s="606"/>
      <c r="CF25" s="606"/>
      <c r="CG25" s="606"/>
      <c r="CH25" s="606"/>
      <c r="CI25" s="606"/>
      <c r="CJ25" s="606"/>
      <c r="CK25" s="606"/>
      <c r="CL25" s="606"/>
      <c r="CM25" s="606"/>
      <c r="CN25" s="606"/>
      <c r="CO25" s="606"/>
      <c r="CP25" s="606"/>
      <c r="CQ25" s="607"/>
      <c r="CR25" s="608">
        <v>8915628</v>
      </c>
      <c r="CS25" s="621"/>
      <c r="CT25" s="621"/>
      <c r="CU25" s="621"/>
      <c r="CV25" s="621"/>
      <c r="CW25" s="621"/>
      <c r="CX25" s="621"/>
      <c r="CY25" s="622"/>
      <c r="CZ25" s="611">
        <v>19.600000000000001</v>
      </c>
      <c r="DA25" s="623"/>
      <c r="DB25" s="623"/>
      <c r="DC25" s="624"/>
      <c r="DD25" s="614">
        <v>8299404</v>
      </c>
      <c r="DE25" s="621"/>
      <c r="DF25" s="621"/>
      <c r="DG25" s="621"/>
      <c r="DH25" s="621"/>
      <c r="DI25" s="621"/>
      <c r="DJ25" s="621"/>
      <c r="DK25" s="622"/>
      <c r="DL25" s="614">
        <v>7963151</v>
      </c>
      <c r="DM25" s="621"/>
      <c r="DN25" s="621"/>
      <c r="DO25" s="621"/>
      <c r="DP25" s="621"/>
      <c r="DQ25" s="621"/>
      <c r="DR25" s="621"/>
      <c r="DS25" s="621"/>
      <c r="DT25" s="621"/>
      <c r="DU25" s="621"/>
      <c r="DV25" s="622"/>
      <c r="DW25" s="611">
        <v>31.3</v>
      </c>
      <c r="DX25" s="623"/>
      <c r="DY25" s="623"/>
      <c r="DZ25" s="623"/>
      <c r="EA25" s="623"/>
      <c r="EB25" s="623"/>
      <c r="EC25" s="635"/>
    </row>
    <row r="26" spans="2:133" ht="11.25" customHeight="1">
      <c r="B26" s="605" t="s">
        <v>283</v>
      </c>
      <c r="C26" s="606"/>
      <c r="D26" s="606"/>
      <c r="E26" s="606"/>
      <c r="F26" s="606"/>
      <c r="G26" s="606"/>
      <c r="H26" s="606"/>
      <c r="I26" s="606"/>
      <c r="J26" s="606"/>
      <c r="K26" s="606"/>
      <c r="L26" s="606"/>
      <c r="M26" s="606"/>
      <c r="N26" s="606"/>
      <c r="O26" s="606"/>
      <c r="P26" s="606"/>
      <c r="Q26" s="607"/>
      <c r="R26" s="608">
        <v>9788</v>
      </c>
      <c r="S26" s="609"/>
      <c r="T26" s="609"/>
      <c r="U26" s="609"/>
      <c r="V26" s="609"/>
      <c r="W26" s="609"/>
      <c r="X26" s="609"/>
      <c r="Y26" s="610"/>
      <c r="Z26" s="646">
        <v>0</v>
      </c>
      <c r="AA26" s="646"/>
      <c r="AB26" s="646"/>
      <c r="AC26" s="646"/>
      <c r="AD26" s="647">
        <v>9788</v>
      </c>
      <c r="AE26" s="647"/>
      <c r="AF26" s="647"/>
      <c r="AG26" s="647"/>
      <c r="AH26" s="647"/>
      <c r="AI26" s="647"/>
      <c r="AJ26" s="647"/>
      <c r="AK26" s="647"/>
      <c r="AL26" s="611">
        <v>0</v>
      </c>
      <c r="AM26" s="612"/>
      <c r="AN26" s="612"/>
      <c r="AO26" s="648"/>
      <c r="AP26" s="605" t="s">
        <v>284</v>
      </c>
      <c r="AQ26" s="685"/>
      <c r="AR26" s="685"/>
      <c r="AS26" s="685"/>
      <c r="AT26" s="685"/>
      <c r="AU26" s="685"/>
      <c r="AV26" s="685"/>
      <c r="AW26" s="685"/>
      <c r="AX26" s="685"/>
      <c r="AY26" s="685"/>
      <c r="AZ26" s="685"/>
      <c r="BA26" s="685"/>
      <c r="BB26" s="685"/>
      <c r="BC26" s="685"/>
      <c r="BD26" s="685"/>
      <c r="BE26" s="685"/>
      <c r="BF26" s="686"/>
      <c r="BG26" s="608" t="s">
        <v>122</v>
      </c>
      <c r="BH26" s="609"/>
      <c r="BI26" s="609"/>
      <c r="BJ26" s="609"/>
      <c r="BK26" s="609"/>
      <c r="BL26" s="609"/>
      <c r="BM26" s="609"/>
      <c r="BN26" s="610"/>
      <c r="BO26" s="646" t="s">
        <v>122</v>
      </c>
      <c r="BP26" s="646"/>
      <c r="BQ26" s="646"/>
      <c r="BR26" s="646"/>
      <c r="BS26" s="647" t="s">
        <v>122</v>
      </c>
      <c r="BT26" s="647"/>
      <c r="BU26" s="647"/>
      <c r="BV26" s="647"/>
      <c r="BW26" s="647"/>
      <c r="BX26" s="647"/>
      <c r="BY26" s="647"/>
      <c r="BZ26" s="647"/>
      <c r="CA26" s="647"/>
      <c r="CB26" s="687"/>
      <c r="CD26" s="605" t="s">
        <v>285</v>
      </c>
      <c r="CE26" s="606"/>
      <c r="CF26" s="606"/>
      <c r="CG26" s="606"/>
      <c r="CH26" s="606"/>
      <c r="CI26" s="606"/>
      <c r="CJ26" s="606"/>
      <c r="CK26" s="606"/>
      <c r="CL26" s="606"/>
      <c r="CM26" s="606"/>
      <c r="CN26" s="606"/>
      <c r="CO26" s="606"/>
      <c r="CP26" s="606"/>
      <c r="CQ26" s="607"/>
      <c r="CR26" s="608">
        <v>4998158</v>
      </c>
      <c r="CS26" s="609"/>
      <c r="CT26" s="609"/>
      <c r="CU26" s="609"/>
      <c r="CV26" s="609"/>
      <c r="CW26" s="609"/>
      <c r="CX26" s="609"/>
      <c r="CY26" s="610"/>
      <c r="CZ26" s="611">
        <v>11</v>
      </c>
      <c r="DA26" s="623"/>
      <c r="DB26" s="623"/>
      <c r="DC26" s="624"/>
      <c r="DD26" s="614">
        <v>4713787</v>
      </c>
      <c r="DE26" s="609"/>
      <c r="DF26" s="609"/>
      <c r="DG26" s="609"/>
      <c r="DH26" s="609"/>
      <c r="DI26" s="609"/>
      <c r="DJ26" s="609"/>
      <c r="DK26" s="610"/>
      <c r="DL26" s="614" t="s">
        <v>122</v>
      </c>
      <c r="DM26" s="609"/>
      <c r="DN26" s="609"/>
      <c r="DO26" s="609"/>
      <c r="DP26" s="609"/>
      <c r="DQ26" s="609"/>
      <c r="DR26" s="609"/>
      <c r="DS26" s="609"/>
      <c r="DT26" s="609"/>
      <c r="DU26" s="609"/>
      <c r="DV26" s="610"/>
      <c r="DW26" s="611" t="s">
        <v>122</v>
      </c>
      <c r="DX26" s="623"/>
      <c r="DY26" s="623"/>
      <c r="DZ26" s="623"/>
      <c r="EA26" s="623"/>
      <c r="EB26" s="623"/>
      <c r="EC26" s="635"/>
    </row>
    <row r="27" spans="2:133" ht="11.25" customHeight="1">
      <c r="B27" s="605" t="s">
        <v>286</v>
      </c>
      <c r="C27" s="606"/>
      <c r="D27" s="606"/>
      <c r="E27" s="606"/>
      <c r="F27" s="606"/>
      <c r="G27" s="606"/>
      <c r="H27" s="606"/>
      <c r="I27" s="606"/>
      <c r="J27" s="606"/>
      <c r="K27" s="606"/>
      <c r="L27" s="606"/>
      <c r="M27" s="606"/>
      <c r="N27" s="606"/>
      <c r="O27" s="606"/>
      <c r="P27" s="606"/>
      <c r="Q27" s="607"/>
      <c r="R27" s="608">
        <v>129166</v>
      </c>
      <c r="S27" s="609"/>
      <c r="T27" s="609"/>
      <c r="U27" s="609"/>
      <c r="V27" s="609"/>
      <c r="W27" s="609"/>
      <c r="X27" s="609"/>
      <c r="Y27" s="610"/>
      <c r="Z27" s="646">
        <v>0.3</v>
      </c>
      <c r="AA27" s="646"/>
      <c r="AB27" s="646"/>
      <c r="AC27" s="646"/>
      <c r="AD27" s="647" t="s">
        <v>122</v>
      </c>
      <c r="AE27" s="647"/>
      <c r="AF27" s="647"/>
      <c r="AG27" s="647"/>
      <c r="AH27" s="647"/>
      <c r="AI27" s="647"/>
      <c r="AJ27" s="647"/>
      <c r="AK27" s="647"/>
      <c r="AL27" s="611" t="s">
        <v>122</v>
      </c>
      <c r="AM27" s="612"/>
      <c r="AN27" s="612"/>
      <c r="AO27" s="648"/>
      <c r="AP27" s="605" t="s">
        <v>287</v>
      </c>
      <c r="AQ27" s="606"/>
      <c r="AR27" s="606"/>
      <c r="AS27" s="606"/>
      <c r="AT27" s="606"/>
      <c r="AU27" s="606"/>
      <c r="AV27" s="606"/>
      <c r="AW27" s="606"/>
      <c r="AX27" s="606"/>
      <c r="AY27" s="606"/>
      <c r="AZ27" s="606"/>
      <c r="BA27" s="606"/>
      <c r="BB27" s="606"/>
      <c r="BC27" s="606"/>
      <c r="BD27" s="606"/>
      <c r="BE27" s="606"/>
      <c r="BF27" s="607"/>
      <c r="BG27" s="608">
        <v>16681568</v>
      </c>
      <c r="BH27" s="609"/>
      <c r="BI27" s="609"/>
      <c r="BJ27" s="609"/>
      <c r="BK27" s="609"/>
      <c r="BL27" s="609"/>
      <c r="BM27" s="609"/>
      <c r="BN27" s="610"/>
      <c r="BO27" s="646">
        <v>100</v>
      </c>
      <c r="BP27" s="646"/>
      <c r="BQ27" s="646"/>
      <c r="BR27" s="646"/>
      <c r="BS27" s="647">
        <v>177395</v>
      </c>
      <c r="BT27" s="647"/>
      <c r="BU27" s="647"/>
      <c r="BV27" s="647"/>
      <c r="BW27" s="647"/>
      <c r="BX27" s="647"/>
      <c r="BY27" s="647"/>
      <c r="BZ27" s="647"/>
      <c r="CA27" s="647"/>
      <c r="CB27" s="687"/>
      <c r="CD27" s="605" t="s">
        <v>288</v>
      </c>
      <c r="CE27" s="606"/>
      <c r="CF27" s="606"/>
      <c r="CG27" s="606"/>
      <c r="CH27" s="606"/>
      <c r="CI27" s="606"/>
      <c r="CJ27" s="606"/>
      <c r="CK27" s="606"/>
      <c r="CL27" s="606"/>
      <c r="CM27" s="606"/>
      <c r="CN27" s="606"/>
      <c r="CO27" s="606"/>
      <c r="CP27" s="606"/>
      <c r="CQ27" s="607"/>
      <c r="CR27" s="608">
        <v>13036865</v>
      </c>
      <c r="CS27" s="621"/>
      <c r="CT27" s="621"/>
      <c r="CU27" s="621"/>
      <c r="CV27" s="621"/>
      <c r="CW27" s="621"/>
      <c r="CX27" s="621"/>
      <c r="CY27" s="622"/>
      <c r="CZ27" s="611">
        <v>28.6</v>
      </c>
      <c r="DA27" s="623"/>
      <c r="DB27" s="623"/>
      <c r="DC27" s="624"/>
      <c r="DD27" s="614">
        <v>4798359</v>
      </c>
      <c r="DE27" s="621"/>
      <c r="DF27" s="621"/>
      <c r="DG27" s="621"/>
      <c r="DH27" s="621"/>
      <c r="DI27" s="621"/>
      <c r="DJ27" s="621"/>
      <c r="DK27" s="622"/>
      <c r="DL27" s="614">
        <v>3466478</v>
      </c>
      <c r="DM27" s="621"/>
      <c r="DN27" s="621"/>
      <c r="DO27" s="621"/>
      <c r="DP27" s="621"/>
      <c r="DQ27" s="621"/>
      <c r="DR27" s="621"/>
      <c r="DS27" s="621"/>
      <c r="DT27" s="621"/>
      <c r="DU27" s="621"/>
      <c r="DV27" s="622"/>
      <c r="DW27" s="611">
        <v>13.6</v>
      </c>
      <c r="DX27" s="623"/>
      <c r="DY27" s="623"/>
      <c r="DZ27" s="623"/>
      <c r="EA27" s="623"/>
      <c r="EB27" s="623"/>
      <c r="EC27" s="635"/>
    </row>
    <row r="28" spans="2:133" ht="11.25" customHeight="1">
      <c r="B28" s="605" t="s">
        <v>289</v>
      </c>
      <c r="C28" s="606"/>
      <c r="D28" s="606"/>
      <c r="E28" s="606"/>
      <c r="F28" s="606"/>
      <c r="G28" s="606"/>
      <c r="H28" s="606"/>
      <c r="I28" s="606"/>
      <c r="J28" s="606"/>
      <c r="K28" s="606"/>
      <c r="L28" s="606"/>
      <c r="M28" s="606"/>
      <c r="N28" s="606"/>
      <c r="O28" s="606"/>
      <c r="P28" s="606"/>
      <c r="Q28" s="607"/>
      <c r="R28" s="608">
        <v>717823</v>
      </c>
      <c r="S28" s="609"/>
      <c r="T28" s="609"/>
      <c r="U28" s="609"/>
      <c r="V28" s="609"/>
      <c r="W28" s="609"/>
      <c r="X28" s="609"/>
      <c r="Y28" s="610"/>
      <c r="Z28" s="646">
        <v>1.6</v>
      </c>
      <c r="AA28" s="646"/>
      <c r="AB28" s="646"/>
      <c r="AC28" s="646"/>
      <c r="AD28" s="647">
        <v>142333</v>
      </c>
      <c r="AE28" s="647"/>
      <c r="AF28" s="647"/>
      <c r="AG28" s="647"/>
      <c r="AH28" s="647"/>
      <c r="AI28" s="647"/>
      <c r="AJ28" s="647"/>
      <c r="AK28" s="647"/>
      <c r="AL28" s="611">
        <v>0.6</v>
      </c>
      <c r="AM28" s="612"/>
      <c r="AN28" s="612"/>
      <c r="AO28" s="648"/>
      <c r="AP28" s="605"/>
      <c r="AQ28" s="606"/>
      <c r="AR28" s="606"/>
      <c r="AS28" s="606"/>
      <c r="AT28" s="606"/>
      <c r="AU28" s="606"/>
      <c r="AV28" s="606"/>
      <c r="AW28" s="606"/>
      <c r="AX28" s="606"/>
      <c r="AY28" s="606"/>
      <c r="AZ28" s="606"/>
      <c r="BA28" s="606"/>
      <c r="BB28" s="606"/>
      <c r="BC28" s="606"/>
      <c r="BD28" s="606"/>
      <c r="BE28" s="606"/>
      <c r="BF28" s="607"/>
      <c r="BG28" s="608"/>
      <c r="BH28" s="609"/>
      <c r="BI28" s="609"/>
      <c r="BJ28" s="609"/>
      <c r="BK28" s="609"/>
      <c r="BL28" s="609"/>
      <c r="BM28" s="609"/>
      <c r="BN28" s="610"/>
      <c r="BO28" s="646"/>
      <c r="BP28" s="646"/>
      <c r="BQ28" s="646"/>
      <c r="BR28" s="646"/>
      <c r="BS28" s="614"/>
      <c r="BT28" s="609"/>
      <c r="BU28" s="609"/>
      <c r="BV28" s="609"/>
      <c r="BW28" s="609"/>
      <c r="BX28" s="609"/>
      <c r="BY28" s="609"/>
      <c r="BZ28" s="609"/>
      <c r="CA28" s="609"/>
      <c r="CB28" s="645"/>
      <c r="CD28" s="605" t="s">
        <v>290</v>
      </c>
      <c r="CE28" s="606"/>
      <c r="CF28" s="606"/>
      <c r="CG28" s="606"/>
      <c r="CH28" s="606"/>
      <c r="CI28" s="606"/>
      <c r="CJ28" s="606"/>
      <c r="CK28" s="606"/>
      <c r="CL28" s="606"/>
      <c r="CM28" s="606"/>
      <c r="CN28" s="606"/>
      <c r="CO28" s="606"/>
      <c r="CP28" s="606"/>
      <c r="CQ28" s="607"/>
      <c r="CR28" s="608">
        <v>3659662</v>
      </c>
      <c r="CS28" s="609"/>
      <c r="CT28" s="609"/>
      <c r="CU28" s="609"/>
      <c r="CV28" s="609"/>
      <c r="CW28" s="609"/>
      <c r="CX28" s="609"/>
      <c r="CY28" s="610"/>
      <c r="CZ28" s="611">
        <v>8</v>
      </c>
      <c r="DA28" s="623"/>
      <c r="DB28" s="623"/>
      <c r="DC28" s="624"/>
      <c r="DD28" s="614">
        <v>3659662</v>
      </c>
      <c r="DE28" s="609"/>
      <c r="DF28" s="609"/>
      <c r="DG28" s="609"/>
      <c r="DH28" s="609"/>
      <c r="DI28" s="609"/>
      <c r="DJ28" s="609"/>
      <c r="DK28" s="610"/>
      <c r="DL28" s="614">
        <v>3659662</v>
      </c>
      <c r="DM28" s="609"/>
      <c r="DN28" s="609"/>
      <c r="DO28" s="609"/>
      <c r="DP28" s="609"/>
      <c r="DQ28" s="609"/>
      <c r="DR28" s="609"/>
      <c r="DS28" s="609"/>
      <c r="DT28" s="609"/>
      <c r="DU28" s="609"/>
      <c r="DV28" s="610"/>
      <c r="DW28" s="611">
        <v>14.4</v>
      </c>
      <c r="DX28" s="623"/>
      <c r="DY28" s="623"/>
      <c r="DZ28" s="623"/>
      <c r="EA28" s="623"/>
      <c r="EB28" s="623"/>
      <c r="EC28" s="635"/>
    </row>
    <row r="29" spans="2:133" ht="11.25" customHeight="1">
      <c r="B29" s="605" t="s">
        <v>291</v>
      </c>
      <c r="C29" s="606"/>
      <c r="D29" s="606"/>
      <c r="E29" s="606"/>
      <c r="F29" s="606"/>
      <c r="G29" s="606"/>
      <c r="H29" s="606"/>
      <c r="I29" s="606"/>
      <c r="J29" s="606"/>
      <c r="K29" s="606"/>
      <c r="L29" s="606"/>
      <c r="M29" s="606"/>
      <c r="N29" s="606"/>
      <c r="O29" s="606"/>
      <c r="P29" s="606"/>
      <c r="Q29" s="607"/>
      <c r="R29" s="608">
        <v>255186</v>
      </c>
      <c r="S29" s="609"/>
      <c r="T29" s="609"/>
      <c r="U29" s="609"/>
      <c r="V29" s="609"/>
      <c r="W29" s="609"/>
      <c r="X29" s="609"/>
      <c r="Y29" s="610"/>
      <c r="Z29" s="646">
        <v>0.6</v>
      </c>
      <c r="AA29" s="646"/>
      <c r="AB29" s="646"/>
      <c r="AC29" s="646"/>
      <c r="AD29" s="647">
        <v>5</v>
      </c>
      <c r="AE29" s="647"/>
      <c r="AF29" s="647"/>
      <c r="AG29" s="647"/>
      <c r="AH29" s="647"/>
      <c r="AI29" s="647"/>
      <c r="AJ29" s="647"/>
      <c r="AK29" s="647"/>
      <c r="AL29" s="611">
        <v>0</v>
      </c>
      <c r="AM29" s="612"/>
      <c r="AN29" s="612"/>
      <c r="AO29" s="648"/>
      <c r="AP29" s="589"/>
      <c r="AQ29" s="590"/>
      <c r="AR29" s="590"/>
      <c r="AS29" s="590"/>
      <c r="AT29" s="590"/>
      <c r="AU29" s="590"/>
      <c r="AV29" s="590"/>
      <c r="AW29" s="590"/>
      <c r="AX29" s="590"/>
      <c r="AY29" s="590"/>
      <c r="AZ29" s="590"/>
      <c r="BA29" s="590"/>
      <c r="BB29" s="590"/>
      <c r="BC29" s="590"/>
      <c r="BD29" s="590"/>
      <c r="BE29" s="590"/>
      <c r="BF29" s="591"/>
      <c r="BG29" s="608"/>
      <c r="BH29" s="609"/>
      <c r="BI29" s="609"/>
      <c r="BJ29" s="609"/>
      <c r="BK29" s="609"/>
      <c r="BL29" s="609"/>
      <c r="BM29" s="609"/>
      <c r="BN29" s="610"/>
      <c r="BO29" s="646"/>
      <c r="BP29" s="646"/>
      <c r="BQ29" s="646"/>
      <c r="BR29" s="646"/>
      <c r="BS29" s="647"/>
      <c r="BT29" s="647"/>
      <c r="BU29" s="647"/>
      <c r="BV29" s="647"/>
      <c r="BW29" s="647"/>
      <c r="BX29" s="647"/>
      <c r="BY29" s="647"/>
      <c r="BZ29" s="647"/>
      <c r="CA29" s="647"/>
      <c r="CB29" s="687"/>
      <c r="CD29" s="627" t="s">
        <v>292</v>
      </c>
      <c r="CE29" s="628"/>
      <c r="CF29" s="605" t="s">
        <v>66</v>
      </c>
      <c r="CG29" s="606"/>
      <c r="CH29" s="606"/>
      <c r="CI29" s="606"/>
      <c r="CJ29" s="606"/>
      <c r="CK29" s="606"/>
      <c r="CL29" s="606"/>
      <c r="CM29" s="606"/>
      <c r="CN29" s="606"/>
      <c r="CO29" s="606"/>
      <c r="CP29" s="606"/>
      <c r="CQ29" s="607"/>
      <c r="CR29" s="608">
        <v>3656833</v>
      </c>
      <c r="CS29" s="621"/>
      <c r="CT29" s="621"/>
      <c r="CU29" s="621"/>
      <c r="CV29" s="621"/>
      <c r="CW29" s="621"/>
      <c r="CX29" s="621"/>
      <c r="CY29" s="622"/>
      <c r="CZ29" s="611">
        <v>8</v>
      </c>
      <c r="DA29" s="623"/>
      <c r="DB29" s="623"/>
      <c r="DC29" s="624"/>
      <c r="DD29" s="614">
        <v>3656833</v>
      </c>
      <c r="DE29" s="621"/>
      <c r="DF29" s="621"/>
      <c r="DG29" s="621"/>
      <c r="DH29" s="621"/>
      <c r="DI29" s="621"/>
      <c r="DJ29" s="621"/>
      <c r="DK29" s="622"/>
      <c r="DL29" s="614">
        <v>3656833</v>
      </c>
      <c r="DM29" s="621"/>
      <c r="DN29" s="621"/>
      <c r="DO29" s="621"/>
      <c r="DP29" s="621"/>
      <c r="DQ29" s="621"/>
      <c r="DR29" s="621"/>
      <c r="DS29" s="621"/>
      <c r="DT29" s="621"/>
      <c r="DU29" s="621"/>
      <c r="DV29" s="622"/>
      <c r="DW29" s="611">
        <v>14.4</v>
      </c>
      <c r="DX29" s="623"/>
      <c r="DY29" s="623"/>
      <c r="DZ29" s="623"/>
      <c r="EA29" s="623"/>
      <c r="EB29" s="623"/>
      <c r="EC29" s="635"/>
    </row>
    <row r="30" spans="2:133" ht="11.25" customHeight="1">
      <c r="B30" s="605" t="s">
        <v>293</v>
      </c>
      <c r="C30" s="606"/>
      <c r="D30" s="606"/>
      <c r="E30" s="606"/>
      <c r="F30" s="606"/>
      <c r="G30" s="606"/>
      <c r="H30" s="606"/>
      <c r="I30" s="606"/>
      <c r="J30" s="606"/>
      <c r="K30" s="606"/>
      <c r="L30" s="606"/>
      <c r="M30" s="606"/>
      <c r="N30" s="606"/>
      <c r="O30" s="606"/>
      <c r="P30" s="606"/>
      <c r="Q30" s="607"/>
      <c r="R30" s="608">
        <v>9142803</v>
      </c>
      <c r="S30" s="609"/>
      <c r="T30" s="609"/>
      <c r="U30" s="609"/>
      <c r="V30" s="609"/>
      <c r="W30" s="609"/>
      <c r="X30" s="609"/>
      <c r="Y30" s="610"/>
      <c r="Z30" s="646">
        <v>20</v>
      </c>
      <c r="AA30" s="646"/>
      <c r="AB30" s="646"/>
      <c r="AC30" s="646"/>
      <c r="AD30" s="647" t="s">
        <v>122</v>
      </c>
      <c r="AE30" s="647"/>
      <c r="AF30" s="647"/>
      <c r="AG30" s="647"/>
      <c r="AH30" s="647"/>
      <c r="AI30" s="647"/>
      <c r="AJ30" s="647"/>
      <c r="AK30" s="647"/>
      <c r="AL30" s="611" t="s">
        <v>122</v>
      </c>
      <c r="AM30" s="612"/>
      <c r="AN30" s="612"/>
      <c r="AO30" s="648"/>
      <c r="AP30" s="660" t="s">
        <v>211</v>
      </c>
      <c r="AQ30" s="661"/>
      <c r="AR30" s="661"/>
      <c r="AS30" s="661"/>
      <c r="AT30" s="661"/>
      <c r="AU30" s="661"/>
      <c r="AV30" s="661"/>
      <c r="AW30" s="661"/>
      <c r="AX30" s="661"/>
      <c r="AY30" s="661"/>
      <c r="AZ30" s="661"/>
      <c r="BA30" s="661"/>
      <c r="BB30" s="661"/>
      <c r="BC30" s="661"/>
      <c r="BD30" s="661"/>
      <c r="BE30" s="661"/>
      <c r="BF30" s="662"/>
      <c r="BG30" s="660" t="s">
        <v>294</v>
      </c>
      <c r="BH30" s="678"/>
      <c r="BI30" s="678"/>
      <c r="BJ30" s="678"/>
      <c r="BK30" s="678"/>
      <c r="BL30" s="678"/>
      <c r="BM30" s="678"/>
      <c r="BN30" s="678"/>
      <c r="BO30" s="678"/>
      <c r="BP30" s="678"/>
      <c r="BQ30" s="679"/>
      <c r="BR30" s="660" t="s">
        <v>295</v>
      </c>
      <c r="BS30" s="678"/>
      <c r="BT30" s="678"/>
      <c r="BU30" s="678"/>
      <c r="BV30" s="678"/>
      <c r="BW30" s="678"/>
      <c r="BX30" s="678"/>
      <c r="BY30" s="678"/>
      <c r="BZ30" s="678"/>
      <c r="CA30" s="678"/>
      <c r="CB30" s="679"/>
      <c r="CD30" s="629"/>
      <c r="CE30" s="630"/>
      <c r="CF30" s="605" t="s">
        <v>296</v>
      </c>
      <c r="CG30" s="606"/>
      <c r="CH30" s="606"/>
      <c r="CI30" s="606"/>
      <c r="CJ30" s="606"/>
      <c r="CK30" s="606"/>
      <c r="CL30" s="606"/>
      <c r="CM30" s="606"/>
      <c r="CN30" s="606"/>
      <c r="CO30" s="606"/>
      <c r="CP30" s="606"/>
      <c r="CQ30" s="607"/>
      <c r="CR30" s="608">
        <v>3555951</v>
      </c>
      <c r="CS30" s="609"/>
      <c r="CT30" s="609"/>
      <c r="CU30" s="609"/>
      <c r="CV30" s="609"/>
      <c r="CW30" s="609"/>
      <c r="CX30" s="609"/>
      <c r="CY30" s="610"/>
      <c r="CZ30" s="611">
        <v>7.8</v>
      </c>
      <c r="DA30" s="623"/>
      <c r="DB30" s="623"/>
      <c r="DC30" s="624"/>
      <c r="DD30" s="614">
        <v>3555951</v>
      </c>
      <c r="DE30" s="609"/>
      <c r="DF30" s="609"/>
      <c r="DG30" s="609"/>
      <c r="DH30" s="609"/>
      <c r="DI30" s="609"/>
      <c r="DJ30" s="609"/>
      <c r="DK30" s="610"/>
      <c r="DL30" s="614">
        <v>3555951</v>
      </c>
      <c r="DM30" s="609"/>
      <c r="DN30" s="609"/>
      <c r="DO30" s="609"/>
      <c r="DP30" s="609"/>
      <c r="DQ30" s="609"/>
      <c r="DR30" s="609"/>
      <c r="DS30" s="609"/>
      <c r="DT30" s="609"/>
      <c r="DU30" s="609"/>
      <c r="DV30" s="610"/>
      <c r="DW30" s="611">
        <v>14</v>
      </c>
      <c r="DX30" s="623"/>
      <c r="DY30" s="623"/>
      <c r="DZ30" s="623"/>
      <c r="EA30" s="623"/>
      <c r="EB30" s="623"/>
      <c r="EC30" s="635"/>
    </row>
    <row r="31" spans="2:133" ht="11.25" customHeight="1">
      <c r="B31" s="675" t="s">
        <v>297</v>
      </c>
      <c r="C31" s="676"/>
      <c r="D31" s="676"/>
      <c r="E31" s="676"/>
      <c r="F31" s="676"/>
      <c r="G31" s="676"/>
      <c r="H31" s="676"/>
      <c r="I31" s="676"/>
      <c r="J31" s="676"/>
      <c r="K31" s="676"/>
      <c r="L31" s="676"/>
      <c r="M31" s="676"/>
      <c r="N31" s="676"/>
      <c r="O31" s="676"/>
      <c r="P31" s="676"/>
      <c r="Q31" s="677"/>
      <c r="R31" s="608" t="s">
        <v>122</v>
      </c>
      <c r="S31" s="609"/>
      <c r="T31" s="609"/>
      <c r="U31" s="609"/>
      <c r="V31" s="609"/>
      <c r="W31" s="609"/>
      <c r="X31" s="609"/>
      <c r="Y31" s="610"/>
      <c r="Z31" s="646" t="s">
        <v>122</v>
      </c>
      <c r="AA31" s="646"/>
      <c r="AB31" s="646"/>
      <c r="AC31" s="646"/>
      <c r="AD31" s="647" t="s">
        <v>122</v>
      </c>
      <c r="AE31" s="647"/>
      <c r="AF31" s="647"/>
      <c r="AG31" s="647"/>
      <c r="AH31" s="647"/>
      <c r="AI31" s="647"/>
      <c r="AJ31" s="647"/>
      <c r="AK31" s="647"/>
      <c r="AL31" s="611" t="s">
        <v>122</v>
      </c>
      <c r="AM31" s="612"/>
      <c r="AN31" s="612"/>
      <c r="AO31" s="648"/>
      <c r="AP31" s="680" t="s">
        <v>298</v>
      </c>
      <c r="AQ31" s="681"/>
      <c r="AR31" s="681"/>
      <c r="AS31" s="681"/>
      <c r="AT31" s="682" t="s">
        <v>299</v>
      </c>
      <c r="AU31" s="200"/>
      <c r="AV31" s="200"/>
      <c r="AW31" s="200"/>
      <c r="AX31" s="666" t="s">
        <v>177</v>
      </c>
      <c r="AY31" s="667"/>
      <c r="AZ31" s="667"/>
      <c r="BA31" s="667"/>
      <c r="BB31" s="667"/>
      <c r="BC31" s="667"/>
      <c r="BD31" s="667"/>
      <c r="BE31" s="667"/>
      <c r="BF31" s="668"/>
      <c r="BG31" s="670">
        <v>99.5</v>
      </c>
      <c r="BH31" s="671"/>
      <c r="BI31" s="671"/>
      <c r="BJ31" s="671"/>
      <c r="BK31" s="671"/>
      <c r="BL31" s="671"/>
      <c r="BM31" s="672">
        <v>98.7</v>
      </c>
      <c r="BN31" s="671"/>
      <c r="BO31" s="671"/>
      <c r="BP31" s="671"/>
      <c r="BQ31" s="673"/>
      <c r="BR31" s="670">
        <v>99.4</v>
      </c>
      <c r="BS31" s="671"/>
      <c r="BT31" s="671"/>
      <c r="BU31" s="671"/>
      <c r="BV31" s="671"/>
      <c r="BW31" s="671"/>
      <c r="BX31" s="672">
        <v>98.1</v>
      </c>
      <c r="BY31" s="671"/>
      <c r="BZ31" s="671"/>
      <c r="CA31" s="671"/>
      <c r="CB31" s="673"/>
      <c r="CD31" s="629"/>
      <c r="CE31" s="630"/>
      <c r="CF31" s="605" t="s">
        <v>300</v>
      </c>
      <c r="CG31" s="606"/>
      <c r="CH31" s="606"/>
      <c r="CI31" s="606"/>
      <c r="CJ31" s="606"/>
      <c r="CK31" s="606"/>
      <c r="CL31" s="606"/>
      <c r="CM31" s="606"/>
      <c r="CN31" s="606"/>
      <c r="CO31" s="606"/>
      <c r="CP31" s="606"/>
      <c r="CQ31" s="607"/>
      <c r="CR31" s="608">
        <v>100882</v>
      </c>
      <c r="CS31" s="621"/>
      <c r="CT31" s="621"/>
      <c r="CU31" s="621"/>
      <c r="CV31" s="621"/>
      <c r="CW31" s="621"/>
      <c r="CX31" s="621"/>
      <c r="CY31" s="622"/>
      <c r="CZ31" s="611">
        <v>0.2</v>
      </c>
      <c r="DA31" s="623"/>
      <c r="DB31" s="623"/>
      <c r="DC31" s="624"/>
      <c r="DD31" s="614">
        <v>100882</v>
      </c>
      <c r="DE31" s="621"/>
      <c r="DF31" s="621"/>
      <c r="DG31" s="621"/>
      <c r="DH31" s="621"/>
      <c r="DI31" s="621"/>
      <c r="DJ31" s="621"/>
      <c r="DK31" s="622"/>
      <c r="DL31" s="614">
        <v>100882</v>
      </c>
      <c r="DM31" s="621"/>
      <c r="DN31" s="621"/>
      <c r="DO31" s="621"/>
      <c r="DP31" s="621"/>
      <c r="DQ31" s="621"/>
      <c r="DR31" s="621"/>
      <c r="DS31" s="621"/>
      <c r="DT31" s="621"/>
      <c r="DU31" s="621"/>
      <c r="DV31" s="622"/>
      <c r="DW31" s="611">
        <v>0.4</v>
      </c>
      <c r="DX31" s="623"/>
      <c r="DY31" s="623"/>
      <c r="DZ31" s="623"/>
      <c r="EA31" s="623"/>
      <c r="EB31" s="623"/>
      <c r="EC31" s="635"/>
    </row>
    <row r="32" spans="2:133" ht="11.25" customHeight="1">
      <c r="B32" s="605" t="s">
        <v>301</v>
      </c>
      <c r="C32" s="606"/>
      <c r="D32" s="606"/>
      <c r="E32" s="606"/>
      <c r="F32" s="606"/>
      <c r="G32" s="606"/>
      <c r="H32" s="606"/>
      <c r="I32" s="606"/>
      <c r="J32" s="606"/>
      <c r="K32" s="606"/>
      <c r="L32" s="606"/>
      <c r="M32" s="606"/>
      <c r="N32" s="606"/>
      <c r="O32" s="606"/>
      <c r="P32" s="606"/>
      <c r="Q32" s="607"/>
      <c r="R32" s="608">
        <v>3442434</v>
      </c>
      <c r="S32" s="609"/>
      <c r="T32" s="609"/>
      <c r="U32" s="609"/>
      <c r="V32" s="609"/>
      <c r="W32" s="609"/>
      <c r="X32" s="609"/>
      <c r="Y32" s="610"/>
      <c r="Z32" s="646">
        <v>7.5</v>
      </c>
      <c r="AA32" s="646"/>
      <c r="AB32" s="646"/>
      <c r="AC32" s="646"/>
      <c r="AD32" s="647" t="s">
        <v>122</v>
      </c>
      <c r="AE32" s="647"/>
      <c r="AF32" s="647"/>
      <c r="AG32" s="647"/>
      <c r="AH32" s="647"/>
      <c r="AI32" s="647"/>
      <c r="AJ32" s="647"/>
      <c r="AK32" s="647"/>
      <c r="AL32" s="611" t="s">
        <v>122</v>
      </c>
      <c r="AM32" s="612"/>
      <c r="AN32" s="612"/>
      <c r="AO32" s="648"/>
      <c r="AP32" s="649"/>
      <c r="AQ32" s="650"/>
      <c r="AR32" s="650"/>
      <c r="AS32" s="650"/>
      <c r="AT32" s="683"/>
      <c r="AU32" s="196" t="s">
        <v>302</v>
      </c>
      <c r="AX32" s="605" t="s">
        <v>303</v>
      </c>
      <c r="AY32" s="606"/>
      <c r="AZ32" s="606"/>
      <c r="BA32" s="606"/>
      <c r="BB32" s="606"/>
      <c r="BC32" s="606"/>
      <c r="BD32" s="606"/>
      <c r="BE32" s="606"/>
      <c r="BF32" s="607"/>
      <c r="BG32" s="674">
        <v>99.4</v>
      </c>
      <c r="BH32" s="621"/>
      <c r="BI32" s="621"/>
      <c r="BJ32" s="621"/>
      <c r="BK32" s="621"/>
      <c r="BL32" s="621"/>
      <c r="BM32" s="612">
        <v>98.3</v>
      </c>
      <c r="BN32" s="621"/>
      <c r="BO32" s="621"/>
      <c r="BP32" s="621"/>
      <c r="BQ32" s="644"/>
      <c r="BR32" s="674">
        <v>99.3</v>
      </c>
      <c r="BS32" s="621"/>
      <c r="BT32" s="621"/>
      <c r="BU32" s="621"/>
      <c r="BV32" s="621"/>
      <c r="BW32" s="621"/>
      <c r="BX32" s="612">
        <v>98.1</v>
      </c>
      <c r="BY32" s="621"/>
      <c r="BZ32" s="621"/>
      <c r="CA32" s="621"/>
      <c r="CB32" s="644"/>
      <c r="CD32" s="631"/>
      <c r="CE32" s="632"/>
      <c r="CF32" s="605" t="s">
        <v>304</v>
      </c>
      <c r="CG32" s="606"/>
      <c r="CH32" s="606"/>
      <c r="CI32" s="606"/>
      <c r="CJ32" s="606"/>
      <c r="CK32" s="606"/>
      <c r="CL32" s="606"/>
      <c r="CM32" s="606"/>
      <c r="CN32" s="606"/>
      <c r="CO32" s="606"/>
      <c r="CP32" s="606"/>
      <c r="CQ32" s="607"/>
      <c r="CR32" s="608">
        <v>2829</v>
      </c>
      <c r="CS32" s="609"/>
      <c r="CT32" s="609"/>
      <c r="CU32" s="609"/>
      <c r="CV32" s="609"/>
      <c r="CW32" s="609"/>
      <c r="CX32" s="609"/>
      <c r="CY32" s="610"/>
      <c r="CZ32" s="611">
        <v>0</v>
      </c>
      <c r="DA32" s="623"/>
      <c r="DB32" s="623"/>
      <c r="DC32" s="624"/>
      <c r="DD32" s="614">
        <v>2829</v>
      </c>
      <c r="DE32" s="609"/>
      <c r="DF32" s="609"/>
      <c r="DG32" s="609"/>
      <c r="DH32" s="609"/>
      <c r="DI32" s="609"/>
      <c r="DJ32" s="609"/>
      <c r="DK32" s="610"/>
      <c r="DL32" s="614">
        <v>2829</v>
      </c>
      <c r="DM32" s="609"/>
      <c r="DN32" s="609"/>
      <c r="DO32" s="609"/>
      <c r="DP32" s="609"/>
      <c r="DQ32" s="609"/>
      <c r="DR32" s="609"/>
      <c r="DS32" s="609"/>
      <c r="DT32" s="609"/>
      <c r="DU32" s="609"/>
      <c r="DV32" s="610"/>
      <c r="DW32" s="611">
        <v>0</v>
      </c>
      <c r="DX32" s="623"/>
      <c r="DY32" s="623"/>
      <c r="DZ32" s="623"/>
      <c r="EA32" s="623"/>
      <c r="EB32" s="623"/>
      <c r="EC32" s="635"/>
    </row>
    <row r="33" spans="2:133" ht="11.25" customHeight="1">
      <c r="B33" s="605" t="s">
        <v>305</v>
      </c>
      <c r="C33" s="606"/>
      <c r="D33" s="606"/>
      <c r="E33" s="606"/>
      <c r="F33" s="606"/>
      <c r="G33" s="606"/>
      <c r="H33" s="606"/>
      <c r="I33" s="606"/>
      <c r="J33" s="606"/>
      <c r="K33" s="606"/>
      <c r="L33" s="606"/>
      <c r="M33" s="606"/>
      <c r="N33" s="606"/>
      <c r="O33" s="606"/>
      <c r="P33" s="606"/>
      <c r="Q33" s="607"/>
      <c r="R33" s="608">
        <v>66066</v>
      </c>
      <c r="S33" s="609"/>
      <c r="T33" s="609"/>
      <c r="U33" s="609"/>
      <c r="V33" s="609"/>
      <c r="W33" s="609"/>
      <c r="X33" s="609"/>
      <c r="Y33" s="610"/>
      <c r="Z33" s="646">
        <v>0.1</v>
      </c>
      <c r="AA33" s="646"/>
      <c r="AB33" s="646"/>
      <c r="AC33" s="646"/>
      <c r="AD33" s="647">
        <v>33528</v>
      </c>
      <c r="AE33" s="647"/>
      <c r="AF33" s="647"/>
      <c r="AG33" s="647"/>
      <c r="AH33" s="647"/>
      <c r="AI33" s="647"/>
      <c r="AJ33" s="647"/>
      <c r="AK33" s="647"/>
      <c r="AL33" s="611">
        <v>0.1</v>
      </c>
      <c r="AM33" s="612"/>
      <c r="AN33" s="612"/>
      <c r="AO33" s="648"/>
      <c r="AP33" s="651"/>
      <c r="AQ33" s="652"/>
      <c r="AR33" s="652"/>
      <c r="AS33" s="652"/>
      <c r="AT33" s="684"/>
      <c r="AU33" s="201"/>
      <c r="AV33" s="201"/>
      <c r="AW33" s="201"/>
      <c r="AX33" s="589" t="s">
        <v>306</v>
      </c>
      <c r="AY33" s="590"/>
      <c r="AZ33" s="590"/>
      <c r="BA33" s="590"/>
      <c r="BB33" s="590"/>
      <c r="BC33" s="590"/>
      <c r="BD33" s="590"/>
      <c r="BE33" s="590"/>
      <c r="BF33" s="591"/>
      <c r="BG33" s="669">
        <v>99.6</v>
      </c>
      <c r="BH33" s="593"/>
      <c r="BI33" s="593"/>
      <c r="BJ33" s="593"/>
      <c r="BK33" s="593"/>
      <c r="BL33" s="593"/>
      <c r="BM33" s="639">
        <v>99</v>
      </c>
      <c r="BN33" s="593"/>
      <c r="BO33" s="593"/>
      <c r="BP33" s="593"/>
      <c r="BQ33" s="656"/>
      <c r="BR33" s="669">
        <v>99.5</v>
      </c>
      <c r="BS33" s="593"/>
      <c r="BT33" s="593"/>
      <c r="BU33" s="593"/>
      <c r="BV33" s="593"/>
      <c r="BW33" s="593"/>
      <c r="BX33" s="639">
        <v>98</v>
      </c>
      <c r="BY33" s="593"/>
      <c r="BZ33" s="593"/>
      <c r="CA33" s="593"/>
      <c r="CB33" s="656"/>
      <c r="CD33" s="605" t="s">
        <v>307</v>
      </c>
      <c r="CE33" s="606"/>
      <c r="CF33" s="606"/>
      <c r="CG33" s="606"/>
      <c r="CH33" s="606"/>
      <c r="CI33" s="606"/>
      <c r="CJ33" s="606"/>
      <c r="CK33" s="606"/>
      <c r="CL33" s="606"/>
      <c r="CM33" s="606"/>
      <c r="CN33" s="606"/>
      <c r="CO33" s="606"/>
      <c r="CP33" s="606"/>
      <c r="CQ33" s="607"/>
      <c r="CR33" s="608">
        <v>16785079</v>
      </c>
      <c r="CS33" s="621"/>
      <c r="CT33" s="621"/>
      <c r="CU33" s="621"/>
      <c r="CV33" s="621"/>
      <c r="CW33" s="621"/>
      <c r="CX33" s="621"/>
      <c r="CY33" s="622"/>
      <c r="CZ33" s="611">
        <v>36.9</v>
      </c>
      <c r="DA33" s="623"/>
      <c r="DB33" s="623"/>
      <c r="DC33" s="624"/>
      <c r="DD33" s="614">
        <v>13582371</v>
      </c>
      <c r="DE33" s="621"/>
      <c r="DF33" s="621"/>
      <c r="DG33" s="621"/>
      <c r="DH33" s="621"/>
      <c r="DI33" s="621"/>
      <c r="DJ33" s="621"/>
      <c r="DK33" s="622"/>
      <c r="DL33" s="614">
        <v>10261102</v>
      </c>
      <c r="DM33" s="621"/>
      <c r="DN33" s="621"/>
      <c r="DO33" s="621"/>
      <c r="DP33" s="621"/>
      <c r="DQ33" s="621"/>
      <c r="DR33" s="621"/>
      <c r="DS33" s="621"/>
      <c r="DT33" s="621"/>
      <c r="DU33" s="621"/>
      <c r="DV33" s="622"/>
      <c r="DW33" s="611">
        <v>40.299999999999997</v>
      </c>
      <c r="DX33" s="623"/>
      <c r="DY33" s="623"/>
      <c r="DZ33" s="623"/>
      <c r="EA33" s="623"/>
      <c r="EB33" s="623"/>
      <c r="EC33" s="635"/>
    </row>
    <row r="34" spans="2:133" ht="11.25" customHeight="1">
      <c r="B34" s="605" t="s">
        <v>308</v>
      </c>
      <c r="C34" s="606"/>
      <c r="D34" s="606"/>
      <c r="E34" s="606"/>
      <c r="F34" s="606"/>
      <c r="G34" s="606"/>
      <c r="H34" s="606"/>
      <c r="I34" s="606"/>
      <c r="J34" s="606"/>
      <c r="K34" s="606"/>
      <c r="L34" s="606"/>
      <c r="M34" s="606"/>
      <c r="N34" s="606"/>
      <c r="O34" s="606"/>
      <c r="P34" s="606"/>
      <c r="Q34" s="607"/>
      <c r="R34" s="608">
        <v>269767</v>
      </c>
      <c r="S34" s="609"/>
      <c r="T34" s="609"/>
      <c r="U34" s="609"/>
      <c r="V34" s="609"/>
      <c r="W34" s="609"/>
      <c r="X34" s="609"/>
      <c r="Y34" s="610"/>
      <c r="Z34" s="646">
        <v>0.6</v>
      </c>
      <c r="AA34" s="646"/>
      <c r="AB34" s="646"/>
      <c r="AC34" s="646"/>
      <c r="AD34" s="647" t="s">
        <v>122</v>
      </c>
      <c r="AE34" s="647"/>
      <c r="AF34" s="647"/>
      <c r="AG34" s="647"/>
      <c r="AH34" s="647"/>
      <c r="AI34" s="647"/>
      <c r="AJ34" s="647"/>
      <c r="AK34" s="647"/>
      <c r="AL34" s="611" t="s">
        <v>122</v>
      </c>
      <c r="AM34" s="612"/>
      <c r="AN34" s="612"/>
      <c r="AO34" s="648"/>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05" t="s">
        <v>309</v>
      </c>
      <c r="CE34" s="606"/>
      <c r="CF34" s="606"/>
      <c r="CG34" s="606"/>
      <c r="CH34" s="606"/>
      <c r="CI34" s="606"/>
      <c r="CJ34" s="606"/>
      <c r="CK34" s="606"/>
      <c r="CL34" s="606"/>
      <c r="CM34" s="606"/>
      <c r="CN34" s="606"/>
      <c r="CO34" s="606"/>
      <c r="CP34" s="606"/>
      <c r="CQ34" s="607"/>
      <c r="CR34" s="608">
        <v>7342666</v>
      </c>
      <c r="CS34" s="609"/>
      <c r="CT34" s="609"/>
      <c r="CU34" s="609"/>
      <c r="CV34" s="609"/>
      <c r="CW34" s="609"/>
      <c r="CX34" s="609"/>
      <c r="CY34" s="610"/>
      <c r="CZ34" s="611">
        <v>16.100000000000001</v>
      </c>
      <c r="DA34" s="623"/>
      <c r="DB34" s="623"/>
      <c r="DC34" s="624"/>
      <c r="DD34" s="614">
        <v>5853952</v>
      </c>
      <c r="DE34" s="609"/>
      <c r="DF34" s="609"/>
      <c r="DG34" s="609"/>
      <c r="DH34" s="609"/>
      <c r="DI34" s="609"/>
      <c r="DJ34" s="609"/>
      <c r="DK34" s="610"/>
      <c r="DL34" s="614">
        <v>4823685</v>
      </c>
      <c r="DM34" s="609"/>
      <c r="DN34" s="609"/>
      <c r="DO34" s="609"/>
      <c r="DP34" s="609"/>
      <c r="DQ34" s="609"/>
      <c r="DR34" s="609"/>
      <c r="DS34" s="609"/>
      <c r="DT34" s="609"/>
      <c r="DU34" s="609"/>
      <c r="DV34" s="610"/>
      <c r="DW34" s="611">
        <v>19</v>
      </c>
      <c r="DX34" s="623"/>
      <c r="DY34" s="623"/>
      <c r="DZ34" s="623"/>
      <c r="EA34" s="623"/>
      <c r="EB34" s="623"/>
      <c r="EC34" s="635"/>
    </row>
    <row r="35" spans="2:133" ht="11.25" customHeight="1">
      <c r="B35" s="605" t="s">
        <v>310</v>
      </c>
      <c r="C35" s="606"/>
      <c r="D35" s="606"/>
      <c r="E35" s="606"/>
      <c r="F35" s="606"/>
      <c r="G35" s="606"/>
      <c r="H35" s="606"/>
      <c r="I35" s="606"/>
      <c r="J35" s="606"/>
      <c r="K35" s="606"/>
      <c r="L35" s="606"/>
      <c r="M35" s="606"/>
      <c r="N35" s="606"/>
      <c r="O35" s="606"/>
      <c r="P35" s="606"/>
      <c r="Q35" s="607"/>
      <c r="R35" s="608">
        <v>1764802</v>
      </c>
      <c r="S35" s="609"/>
      <c r="T35" s="609"/>
      <c r="U35" s="609"/>
      <c r="V35" s="609"/>
      <c r="W35" s="609"/>
      <c r="X35" s="609"/>
      <c r="Y35" s="610"/>
      <c r="Z35" s="646">
        <v>3.9</v>
      </c>
      <c r="AA35" s="646"/>
      <c r="AB35" s="646"/>
      <c r="AC35" s="646"/>
      <c r="AD35" s="647" t="s">
        <v>122</v>
      </c>
      <c r="AE35" s="647"/>
      <c r="AF35" s="647"/>
      <c r="AG35" s="647"/>
      <c r="AH35" s="647"/>
      <c r="AI35" s="647"/>
      <c r="AJ35" s="647"/>
      <c r="AK35" s="647"/>
      <c r="AL35" s="611" t="s">
        <v>122</v>
      </c>
      <c r="AM35" s="612"/>
      <c r="AN35" s="612"/>
      <c r="AO35" s="648"/>
      <c r="AP35" s="204"/>
      <c r="AQ35" s="660" t="s">
        <v>311</v>
      </c>
      <c r="AR35" s="661"/>
      <c r="AS35" s="661"/>
      <c r="AT35" s="661"/>
      <c r="AU35" s="661"/>
      <c r="AV35" s="661"/>
      <c r="AW35" s="661"/>
      <c r="AX35" s="661"/>
      <c r="AY35" s="661"/>
      <c r="AZ35" s="661"/>
      <c r="BA35" s="661"/>
      <c r="BB35" s="661"/>
      <c r="BC35" s="661"/>
      <c r="BD35" s="661"/>
      <c r="BE35" s="661"/>
      <c r="BF35" s="662"/>
      <c r="BG35" s="660" t="s">
        <v>312</v>
      </c>
      <c r="BH35" s="661"/>
      <c r="BI35" s="661"/>
      <c r="BJ35" s="661"/>
      <c r="BK35" s="661"/>
      <c r="BL35" s="661"/>
      <c r="BM35" s="661"/>
      <c r="BN35" s="661"/>
      <c r="BO35" s="661"/>
      <c r="BP35" s="661"/>
      <c r="BQ35" s="661"/>
      <c r="BR35" s="661"/>
      <c r="BS35" s="661"/>
      <c r="BT35" s="661"/>
      <c r="BU35" s="661"/>
      <c r="BV35" s="661"/>
      <c r="BW35" s="661"/>
      <c r="BX35" s="661"/>
      <c r="BY35" s="661"/>
      <c r="BZ35" s="661"/>
      <c r="CA35" s="661"/>
      <c r="CB35" s="662"/>
      <c r="CD35" s="605" t="s">
        <v>313</v>
      </c>
      <c r="CE35" s="606"/>
      <c r="CF35" s="606"/>
      <c r="CG35" s="606"/>
      <c r="CH35" s="606"/>
      <c r="CI35" s="606"/>
      <c r="CJ35" s="606"/>
      <c r="CK35" s="606"/>
      <c r="CL35" s="606"/>
      <c r="CM35" s="606"/>
      <c r="CN35" s="606"/>
      <c r="CO35" s="606"/>
      <c r="CP35" s="606"/>
      <c r="CQ35" s="607"/>
      <c r="CR35" s="608">
        <v>393343</v>
      </c>
      <c r="CS35" s="621"/>
      <c r="CT35" s="621"/>
      <c r="CU35" s="621"/>
      <c r="CV35" s="621"/>
      <c r="CW35" s="621"/>
      <c r="CX35" s="621"/>
      <c r="CY35" s="622"/>
      <c r="CZ35" s="611">
        <v>0.9</v>
      </c>
      <c r="DA35" s="623"/>
      <c r="DB35" s="623"/>
      <c r="DC35" s="624"/>
      <c r="DD35" s="614">
        <v>351594</v>
      </c>
      <c r="DE35" s="621"/>
      <c r="DF35" s="621"/>
      <c r="DG35" s="621"/>
      <c r="DH35" s="621"/>
      <c r="DI35" s="621"/>
      <c r="DJ35" s="621"/>
      <c r="DK35" s="622"/>
      <c r="DL35" s="614">
        <v>351594</v>
      </c>
      <c r="DM35" s="621"/>
      <c r="DN35" s="621"/>
      <c r="DO35" s="621"/>
      <c r="DP35" s="621"/>
      <c r="DQ35" s="621"/>
      <c r="DR35" s="621"/>
      <c r="DS35" s="621"/>
      <c r="DT35" s="621"/>
      <c r="DU35" s="621"/>
      <c r="DV35" s="622"/>
      <c r="DW35" s="611">
        <v>1.4</v>
      </c>
      <c r="DX35" s="623"/>
      <c r="DY35" s="623"/>
      <c r="DZ35" s="623"/>
      <c r="EA35" s="623"/>
      <c r="EB35" s="623"/>
      <c r="EC35" s="635"/>
    </row>
    <row r="36" spans="2:133" ht="11.25" customHeight="1">
      <c r="B36" s="605" t="s">
        <v>314</v>
      </c>
      <c r="C36" s="606"/>
      <c r="D36" s="606"/>
      <c r="E36" s="606"/>
      <c r="F36" s="606"/>
      <c r="G36" s="606"/>
      <c r="H36" s="606"/>
      <c r="I36" s="606"/>
      <c r="J36" s="606"/>
      <c r="K36" s="606"/>
      <c r="L36" s="606"/>
      <c r="M36" s="606"/>
      <c r="N36" s="606"/>
      <c r="O36" s="606"/>
      <c r="P36" s="606"/>
      <c r="Q36" s="607"/>
      <c r="R36" s="608">
        <v>241914</v>
      </c>
      <c r="S36" s="609"/>
      <c r="T36" s="609"/>
      <c r="U36" s="609"/>
      <c r="V36" s="609"/>
      <c r="W36" s="609"/>
      <c r="X36" s="609"/>
      <c r="Y36" s="610"/>
      <c r="Z36" s="646">
        <v>0.5</v>
      </c>
      <c r="AA36" s="646"/>
      <c r="AB36" s="646"/>
      <c r="AC36" s="646"/>
      <c r="AD36" s="647" t="s">
        <v>122</v>
      </c>
      <c r="AE36" s="647"/>
      <c r="AF36" s="647"/>
      <c r="AG36" s="647"/>
      <c r="AH36" s="647"/>
      <c r="AI36" s="647"/>
      <c r="AJ36" s="647"/>
      <c r="AK36" s="647"/>
      <c r="AL36" s="611" t="s">
        <v>122</v>
      </c>
      <c r="AM36" s="612"/>
      <c r="AN36" s="612"/>
      <c r="AO36" s="648"/>
      <c r="AP36" s="204"/>
      <c r="AQ36" s="657" t="s">
        <v>315</v>
      </c>
      <c r="AR36" s="658"/>
      <c r="AS36" s="658"/>
      <c r="AT36" s="658"/>
      <c r="AU36" s="658"/>
      <c r="AV36" s="658"/>
      <c r="AW36" s="658"/>
      <c r="AX36" s="658"/>
      <c r="AY36" s="659"/>
      <c r="AZ36" s="663">
        <v>6097201</v>
      </c>
      <c r="BA36" s="664"/>
      <c r="BB36" s="664"/>
      <c r="BC36" s="664"/>
      <c r="BD36" s="664"/>
      <c r="BE36" s="664"/>
      <c r="BF36" s="665"/>
      <c r="BG36" s="666" t="s">
        <v>316</v>
      </c>
      <c r="BH36" s="667"/>
      <c r="BI36" s="667"/>
      <c r="BJ36" s="667"/>
      <c r="BK36" s="667"/>
      <c r="BL36" s="667"/>
      <c r="BM36" s="667"/>
      <c r="BN36" s="667"/>
      <c r="BO36" s="667"/>
      <c r="BP36" s="667"/>
      <c r="BQ36" s="667"/>
      <c r="BR36" s="667"/>
      <c r="BS36" s="667"/>
      <c r="BT36" s="667"/>
      <c r="BU36" s="668"/>
      <c r="BV36" s="663">
        <v>306044</v>
      </c>
      <c r="BW36" s="664"/>
      <c r="BX36" s="664"/>
      <c r="BY36" s="664"/>
      <c r="BZ36" s="664"/>
      <c r="CA36" s="664"/>
      <c r="CB36" s="665"/>
      <c r="CD36" s="605" t="s">
        <v>317</v>
      </c>
      <c r="CE36" s="606"/>
      <c r="CF36" s="606"/>
      <c r="CG36" s="606"/>
      <c r="CH36" s="606"/>
      <c r="CI36" s="606"/>
      <c r="CJ36" s="606"/>
      <c r="CK36" s="606"/>
      <c r="CL36" s="606"/>
      <c r="CM36" s="606"/>
      <c r="CN36" s="606"/>
      <c r="CO36" s="606"/>
      <c r="CP36" s="606"/>
      <c r="CQ36" s="607"/>
      <c r="CR36" s="608">
        <v>3579826</v>
      </c>
      <c r="CS36" s="609"/>
      <c r="CT36" s="609"/>
      <c r="CU36" s="609"/>
      <c r="CV36" s="609"/>
      <c r="CW36" s="609"/>
      <c r="CX36" s="609"/>
      <c r="CY36" s="610"/>
      <c r="CZ36" s="611">
        <v>7.9</v>
      </c>
      <c r="DA36" s="623"/>
      <c r="DB36" s="623"/>
      <c r="DC36" s="624"/>
      <c r="DD36" s="614">
        <v>3182298</v>
      </c>
      <c r="DE36" s="609"/>
      <c r="DF36" s="609"/>
      <c r="DG36" s="609"/>
      <c r="DH36" s="609"/>
      <c r="DI36" s="609"/>
      <c r="DJ36" s="609"/>
      <c r="DK36" s="610"/>
      <c r="DL36" s="614">
        <v>1618842</v>
      </c>
      <c r="DM36" s="609"/>
      <c r="DN36" s="609"/>
      <c r="DO36" s="609"/>
      <c r="DP36" s="609"/>
      <c r="DQ36" s="609"/>
      <c r="DR36" s="609"/>
      <c r="DS36" s="609"/>
      <c r="DT36" s="609"/>
      <c r="DU36" s="609"/>
      <c r="DV36" s="610"/>
      <c r="DW36" s="611">
        <v>6.4</v>
      </c>
      <c r="DX36" s="623"/>
      <c r="DY36" s="623"/>
      <c r="DZ36" s="623"/>
      <c r="EA36" s="623"/>
      <c r="EB36" s="623"/>
      <c r="EC36" s="635"/>
    </row>
    <row r="37" spans="2:133" ht="11.25" customHeight="1">
      <c r="B37" s="605" t="s">
        <v>318</v>
      </c>
      <c r="C37" s="606"/>
      <c r="D37" s="606"/>
      <c r="E37" s="606"/>
      <c r="F37" s="606"/>
      <c r="G37" s="606"/>
      <c r="H37" s="606"/>
      <c r="I37" s="606"/>
      <c r="J37" s="606"/>
      <c r="K37" s="606"/>
      <c r="L37" s="606"/>
      <c r="M37" s="606"/>
      <c r="N37" s="606"/>
      <c r="O37" s="606"/>
      <c r="P37" s="606"/>
      <c r="Q37" s="607"/>
      <c r="R37" s="608">
        <v>900315</v>
      </c>
      <c r="S37" s="609"/>
      <c r="T37" s="609"/>
      <c r="U37" s="609"/>
      <c r="V37" s="609"/>
      <c r="W37" s="609"/>
      <c r="X37" s="609"/>
      <c r="Y37" s="610"/>
      <c r="Z37" s="646">
        <v>2</v>
      </c>
      <c r="AA37" s="646"/>
      <c r="AB37" s="646"/>
      <c r="AC37" s="646"/>
      <c r="AD37" s="647">
        <v>41874</v>
      </c>
      <c r="AE37" s="647"/>
      <c r="AF37" s="647"/>
      <c r="AG37" s="647"/>
      <c r="AH37" s="647"/>
      <c r="AI37" s="647"/>
      <c r="AJ37" s="647"/>
      <c r="AK37" s="647"/>
      <c r="AL37" s="611">
        <v>0.2</v>
      </c>
      <c r="AM37" s="612"/>
      <c r="AN37" s="612"/>
      <c r="AO37" s="648"/>
      <c r="AQ37" s="641" t="s">
        <v>319</v>
      </c>
      <c r="AR37" s="642"/>
      <c r="AS37" s="642"/>
      <c r="AT37" s="642"/>
      <c r="AU37" s="642"/>
      <c r="AV37" s="642"/>
      <c r="AW37" s="642"/>
      <c r="AX37" s="642"/>
      <c r="AY37" s="643"/>
      <c r="AZ37" s="608">
        <v>800000</v>
      </c>
      <c r="BA37" s="609"/>
      <c r="BB37" s="609"/>
      <c r="BC37" s="609"/>
      <c r="BD37" s="621"/>
      <c r="BE37" s="621"/>
      <c r="BF37" s="644"/>
      <c r="BG37" s="605" t="s">
        <v>320</v>
      </c>
      <c r="BH37" s="606"/>
      <c r="BI37" s="606"/>
      <c r="BJ37" s="606"/>
      <c r="BK37" s="606"/>
      <c r="BL37" s="606"/>
      <c r="BM37" s="606"/>
      <c r="BN37" s="606"/>
      <c r="BO37" s="606"/>
      <c r="BP37" s="606"/>
      <c r="BQ37" s="606"/>
      <c r="BR37" s="606"/>
      <c r="BS37" s="606"/>
      <c r="BT37" s="606"/>
      <c r="BU37" s="607"/>
      <c r="BV37" s="608">
        <v>206235</v>
      </c>
      <c r="BW37" s="609"/>
      <c r="BX37" s="609"/>
      <c r="BY37" s="609"/>
      <c r="BZ37" s="609"/>
      <c r="CA37" s="609"/>
      <c r="CB37" s="645"/>
      <c r="CD37" s="605" t="s">
        <v>321</v>
      </c>
      <c r="CE37" s="606"/>
      <c r="CF37" s="606"/>
      <c r="CG37" s="606"/>
      <c r="CH37" s="606"/>
      <c r="CI37" s="606"/>
      <c r="CJ37" s="606"/>
      <c r="CK37" s="606"/>
      <c r="CL37" s="606"/>
      <c r="CM37" s="606"/>
      <c r="CN37" s="606"/>
      <c r="CO37" s="606"/>
      <c r="CP37" s="606"/>
      <c r="CQ37" s="607"/>
      <c r="CR37" s="608">
        <v>2877</v>
      </c>
      <c r="CS37" s="621"/>
      <c r="CT37" s="621"/>
      <c r="CU37" s="621"/>
      <c r="CV37" s="621"/>
      <c r="CW37" s="621"/>
      <c r="CX37" s="621"/>
      <c r="CY37" s="622"/>
      <c r="CZ37" s="611">
        <v>0</v>
      </c>
      <c r="DA37" s="623"/>
      <c r="DB37" s="623"/>
      <c r="DC37" s="624"/>
      <c r="DD37" s="614">
        <v>2877</v>
      </c>
      <c r="DE37" s="621"/>
      <c r="DF37" s="621"/>
      <c r="DG37" s="621"/>
      <c r="DH37" s="621"/>
      <c r="DI37" s="621"/>
      <c r="DJ37" s="621"/>
      <c r="DK37" s="622"/>
      <c r="DL37" s="614">
        <v>2877</v>
      </c>
      <c r="DM37" s="621"/>
      <c r="DN37" s="621"/>
      <c r="DO37" s="621"/>
      <c r="DP37" s="621"/>
      <c r="DQ37" s="621"/>
      <c r="DR37" s="621"/>
      <c r="DS37" s="621"/>
      <c r="DT37" s="621"/>
      <c r="DU37" s="621"/>
      <c r="DV37" s="622"/>
      <c r="DW37" s="611">
        <v>0</v>
      </c>
      <c r="DX37" s="623"/>
      <c r="DY37" s="623"/>
      <c r="DZ37" s="623"/>
      <c r="EA37" s="623"/>
      <c r="EB37" s="623"/>
      <c r="EC37" s="635"/>
    </row>
    <row r="38" spans="2:133" ht="11.25" customHeight="1">
      <c r="B38" s="605" t="s">
        <v>322</v>
      </c>
      <c r="C38" s="606"/>
      <c r="D38" s="606"/>
      <c r="E38" s="606"/>
      <c r="F38" s="606"/>
      <c r="G38" s="606"/>
      <c r="H38" s="606"/>
      <c r="I38" s="606"/>
      <c r="J38" s="606"/>
      <c r="K38" s="606"/>
      <c r="L38" s="606"/>
      <c r="M38" s="606"/>
      <c r="N38" s="606"/>
      <c r="O38" s="606"/>
      <c r="P38" s="606"/>
      <c r="Q38" s="607"/>
      <c r="R38" s="608">
        <v>1935500</v>
      </c>
      <c r="S38" s="609"/>
      <c r="T38" s="609"/>
      <c r="U38" s="609"/>
      <c r="V38" s="609"/>
      <c r="W38" s="609"/>
      <c r="X38" s="609"/>
      <c r="Y38" s="610"/>
      <c r="Z38" s="646">
        <v>4.2</v>
      </c>
      <c r="AA38" s="646"/>
      <c r="AB38" s="646"/>
      <c r="AC38" s="646"/>
      <c r="AD38" s="647" t="s">
        <v>122</v>
      </c>
      <c r="AE38" s="647"/>
      <c r="AF38" s="647"/>
      <c r="AG38" s="647"/>
      <c r="AH38" s="647"/>
      <c r="AI38" s="647"/>
      <c r="AJ38" s="647"/>
      <c r="AK38" s="647"/>
      <c r="AL38" s="611" t="s">
        <v>122</v>
      </c>
      <c r="AM38" s="612"/>
      <c r="AN38" s="612"/>
      <c r="AO38" s="648"/>
      <c r="AQ38" s="641" t="s">
        <v>323</v>
      </c>
      <c r="AR38" s="642"/>
      <c r="AS38" s="642"/>
      <c r="AT38" s="642"/>
      <c r="AU38" s="642"/>
      <c r="AV38" s="642"/>
      <c r="AW38" s="642"/>
      <c r="AX38" s="642"/>
      <c r="AY38" s="643"/>
      <c r="AZ38" s="608">
        <v>789247</v>
      </c>
      <c r="BA38" s="609"/>
      <c r="BB38" s="609"/>
      <c r="BC38" s="609"/>
      <c r="BD38" s="621"/>
      <c r="BE38" s="621"/>
      <c r="BF38" s="644"/>
      <c r="BG38" s="605" t="s">
        <v>324</v>
      </c>
      <c r="BH38" s="606"/>
      <c r="BI38" s="606"/>
      <c r="BJ38" s="606"/>
      <c r="BK38" s="606"/>
      <c r="BL38" s="606"/>
      <c r="BM38" s="606"/>
      <c r="BN38" s="606"/>
      <c r="BO38" s="606"/>
      <c r="BP38" s="606"/>
      <c r="BQ38" s="606"/>
      <c r="BR38" s="606"/>
      <c r="BS38" s="606"/>
      <c r="BT38" s="606"/>
      <c r="BU38" s="607"/>
      <c r="BV38" s="608">
        <v>11714</v>
      </c>
      <c r="BW38" s="609"/>
      <c r="BX38" s="609"/>
      <c r="BY38" s="609"/>
      <c r="BZ38" s="609"/>
      <c r="CA38" s="609"/>
      <c r="CB38" s="645"/>
      <c r="CD38" s="605" t="s">
        <v>325</v>
      </c>
      <c r="CE38" s="606"/>
      <c r="CF38" s="606"/>
      <c r="CG38" s="606"/>
      <c r="CH38" s="606"/>
      <c r="CI38" s="606"/>
      <c r="CJ38" s="606"/>
      <c r="CK38" s="606"/>
      <c r="CL38" s="606"/>
      <c r="CM38" s="606"/>
      <c r="CN38" s="606"/>
      <c r="CO38" s="606"/>
      <c r="CP38" s="606"/>
      <c r="CQ38" s="607"/>
      <c r="CR38" s="608">
        <v>4489432</v>
      </c>
      <c r="CS38" s="609"/>
      <c r="CT38" s="609"/>
      <c r="CU38" s="609"/>
      <c r="CV38" s="609"/>
      <c r="CW38" s="609"/>
      <c r="CX38" s="609"/>
      <c r="CY38" s="610"/>
      <c r="CZ38" s="611">
        <v>9.9</v>
      </c>
      <c r="DA38" s="623"/>
      <c r="DB38" s="623"/>
      <c r="DC38" s="624"/>
      <c r="DD38" s="614">
        <v>3601503</v>
      </c>
      <c r="DE38" s="609"/>
      <c r="DF38" s="609"/>
      <c r="DG38" s="609"/>
      <c r="DH38" s="609"/>
      <c r="DI38" s="609"/>
      <c r="DJ38" s="609"/>
      <c r="DK38" s="610"/>
      <c r="DL38" s="614">
        <v>3466981</v>
      </c>
      <c r="DM38" s="609"/>
      <c r="DN38" s="609"/>
      <c r="DO38" s="609"/>
      <c r="DP38" s="609"/>
      <c r="DQ38" s="609"/>
      <c r="DR38" s="609"/>
      <c r="DS38" s="609"/>
      <c r="DT38" s="609"/>
      <c r="DU38" s="609"/>
      <c r="DV38" s="610"/>
      <c r="DW38" s="611">
        <v>13.6</v>
      </c>
      <c r="DX38" s="623"/>
      <c r="DY38" s="623"/>
      <c r="DZ38" s="623"/>
      <c r="EA38" s="623"/>
      <c r="EB38" s="623"/>
      <c r="EC38" s="635"/>
    </row>
    <row r="39" spans="2:133" ht="11.25" customHeight="1">
      <c r="B39" s="605" t="s">
        <v>326</v>
      </c>
      <c r="C39" s="606"/>
      <c r="D39" s="606"/>
      <c r="E39" s="606"/>
      <c r="F39" s="606"/>
      <c r="G39" s="606"/>
      <c r="H39" s="606"/>
      <c r="I39" s="606"/>
      <c r="J39" s="606"/>
      <c r="K39" s="606"/>
      <c r="L39" s="606"/>
      <c r="M39" s="606"/>
      <c r="N39" s="606"/>
      <c r="O39" s="606"/>
      <c r="P39" s="606"/>
      <c r="Q39" s="607"/>
      <c r="R39" s="608">
        <v>273900</v>
      </c>
      <c r="S39" s="609"/>
      <c r="T39" s="609"/>
      <c r="U39" s="609"/>
      <c r="V39" s="609"/>
      <c r="W39" s="609"/>
      <c r="X39" s="609"/>
      <c r="Y39" s="610"/>
      <c r="Z39" s="646">
        <v>0.6</v>
      </c>
      <c r="AA39" s="646"/>
      <c r="AB39" s="646"/>
      <c r="AC39" s="646"/>
      <c r="AD39" s="647" t="s">
        <v>122</v>
      </c>
      <c r="AE39" s="647"/>
      <c r="AF39" s="647"/>
      <c r="AG39" s="647"/>
      <c r="AH39" s="647"/>
      <c r="AI39" s="647"/>
      <c r="AJ39" s="647"/>
      <c r="AK39" s="647"/>
      <c r="AL39" s="611" t="s">
        <v>122</v>
      </c>
      <c r="AM39" s="612"/>
      <c r="AN39" s="612"/>
      <c r="AO39" s="648"/>
      <c r="AQ39" s="641" t="s">
        <v>327</v>
      </c>
      <c r="AR39" s="642"/>
      <c r="AS39" s="642"/>
      <c r="AT39" s="642"/>
      <c r="AU39" s="642"/>
      <c r="AV39" s="642"/>
      <c r="AW39" s="642"/>
      <c r="AX39" s="642"/>
      <c r="AY39" s="643"/>
      <c r="AZ39" s="608">
        <v>18522</v>
      </c>
      <c r="BA39" s="609"/>
      <c r="BB39" s="609"/>
      <c r="BC39" s="609"/>
      <c r="BD39" s="621"/>
      <c r="BE39" s="621"/>
      <c r="BF39" s="644"/>
      <c r="BG39" s="605" t="s">
        <v>328</v>
      </c>
      <c r="BH39" s="606"/>
      <c r="BI39" s="606"/>
      <c r="BJ39" s="606"/>
      <c r="BK39" s="606"/>
      <c r="BL39" s="606"/>
      <c r="BM39" s="606"/>
      <c r="BN39" s="606"/>
      <c r="BO39" s="606"/>
      <c r="BP39" s="606"/>
      <c r="BQ39" s="606"/>
      <c r="BR39" s="606"/>
      <c r="BS39" s="606"/>
      <c r="BT39" s="606"/>
      <c r="BU39" s="607"/>
      <c r="BV39" s="608">
        <v>16429</v>
      </c>
      <c r="BW39" s="609"/>
      <c r="BX39" s="609"/>
      <c r="BY39" s="609"/>
      <c r="BZ39" s="609"/>
      <c r="CA39" s="609"/>
      <c r="CB39" s="645"/>
      <c r="CD39" s="605" t="s">
        <v>329</v>
      </c>
      <c r="CE39" s="606"/>
      <c r="CF39" s="606"/>
      <c r="CG39" s="606"/>
      <c r="CH39" s="606"/>
      <c r="CI39" s="606"/>
      <c r="CJ39" s="606"/>
      <c r="CK39" s="606"/>
      <c r="CL39" s="606"/>
      <c r="CM39" s="606"/>
      <c r="CN39" s="606"/>
      <c r="CO39" s="606"/>
      <c r="CP39" s="606"/>
      <c r="CQ39" s="607"/>
      <c r="CR39" s="608">
        <v>301670</v>
      </c>
      <c r="CS39" s="621"/>
      <c r="CT39" s="621"/>
      <c r="CU39" s="621"/>
      <c r="CV39" s="621"/>
      <c r="CW39" s="621"/>
      <c r="CX39" s="621"/>
      <c r="CY39" s="622"/>
      <c r="CZ39" s="611">
        <v>0.7</v>
      </c>
      <c r="DA39" s="623"/>
      <c r="DB39" s="623"/>
      <c r="DC39" s="624"/>
      <c r="DD39" s="614">
        <v>35982</v>
      </c>
      <c r="DE39" s="621"/>
      <c r="DF39" s="621"/>
      <c r="DG39" s="621"/>
      <c r="DH39" s="621"/>
      <c r="DI39" s="621"/>
      <c r="DJ39" s="621"/>
      <c r="DK39" s="622"/>
      <c r="DL39" s="614" t="s">
        <v>122</v>
      </c>
      <c r="DM39" s="621"/>
      <c r="DN39" s="621"/>
      <c r="DO39" s="621"/>
      <c r="DP39" s="621"/>
      <c r="DQ39" s="621"/>
      <c r="DR39" s="621"/>
      <c r="DS39" s="621"/>
      <c r="DT39" s="621"/>
      <c r="DU39" s="621"/>
      <c r="DV39" s="622"/>
      <c r="DW39" s="611" t="s">
        <v>122</v>
      </c>
      <c r="DX39" s="623"/>
      <c r="DY39" s="623"/>
      <c r="DZ39" s="623"/>
      <c r="EA39" s="623"/>
      <c r="EB39" s="623"/>
      <c r="EC39" s="635"/>
    </row>
    <row r="40" spans="2:133" ht="11.25" customHeight="1">
      <c r="B40" s="605" t="s">
        <v>330</v>
      </c>
      <c r="C40" s="606"/>
      <c r="D40" s="606"/>
      <c r="E40" s="606"/>
      <c r="F40" s="606"/>
      <c r="G40" s="606"/>
      <c r="H40" s="606"/>
      <c r="I40" s="606"/>
      <c r="J40" s="606"/>
      <c r="K40" s="606"/>
      <c r="L40" s="606"/>
      <c r="M40" s="606"/>
      <c r="N40" s="606"/>
      <c r="O40" s="606"/>
      <c r="P40" s="606"/>
      <c r="Q40" s="607"/>
      <c r="R40" s="608">
        <v>146300</v>
      </c>
      <c r="S40" s="609"/>
      <c r="T40" s="609"/>
      <c r="U40" s="609"/>
      <c r="V40" s="609"/>
      <c r="W40" s="609"/>
      <c r="X40" s="609"/>
      <c r="Y40" s="610"/>
      <c r="Z40" s="646">
        <v>0.3</v>
      </c>
      <c r="AA40" s="646"/>
      <c r="AB40" s="646"/>
      <c r="AC40" s="646"/>
      <c r="AD40" s="647" t="s">
        <v>122</v>
      </c>
      <c r="AE40" s="647"/>
      <c r="AF40" s="647"/>
      <c r="AG40" s="647"/>
      <c r="AH40" s="647"/>
      <c r="AI40" s="647"/>
      <c r="AJ40" s="647"/>
      <c r="AK40" s="647"/>
      <c r="AL40" s="611" t="s">
        <v>122</v>
      </c>
      <c r="AM40" s="612"/>
      <c r="AN40" s="612"/>
      <c r="AO40" s="648"/>
      <c r="AQ40" s="641" t="s">
        <v>331</v>
      </c>
      <c r="AR40" s="642"/>
      <c r="AS40" s="642"/>
      <c r="AT40" s="642"/>
      <c r="AU40" s="642"/>
      <c r="AV40" s="642"/>
      <c r="AW40" s="642"/>
      <c r="AX40" s="642"/>
      <c r="AY40" s="643"/>
      <c r="AZ40" s="608">
        <v>7335</v>
      </c>
      <c r="BA40" s="609"/>
      <c r="BB40" s="609"/>
      <c r="BC40" s="609"/>
      <c r="BD40" s="621"/>
      <c r="BE40" s="621"/>
      <c r="BF40" s="644"/>
      <c r="BG40" s="649" t="s">
        <v>332</v>
      </c>
      <c r="BH40" s="650"/>
      <c r="BI40" s="650"/>
      <c r="BJ40" s="650"/>
      <c r="BK40" s="650"/>
      <c r="BL40" s="205"/>
      <c r="BM40" s="606" t="s">
        <v>333</v>
      </c>
      <c r="BN40" s="606"/>
      <c r="BO40" s="606"/>
      <c r="BP40" s="606"/>
      <c r="BQ40" s="606"/>
      <c r="BR40" s="606"/>
      <c r="BS40" s="606"/>
      <c r="BT40" s="606"/>
      <c r="BU40" s="607"/>
      <c r="BV40" s="608">
        <v>131</v>
      </c>
      <c r="BW40" s="609"/>
      <c r="BX40" s="609"/>
      <c r="BY40" s="609"/>
      <c r="BZ40" s="609"/>
      <c r="CA40" s="609"/>
      <c r="CB40" s="645"/>
      <c r="CD40" s="605" t="s">
        <v>334</v>
      </c>
      <c r="CE40" s="606"/>
      <c r="CF40" s="606"/>
      <c r="CG40" s="606"/>
      <c r="CH40" s="606"/>
      <c r="CI40" s="606"/>
      <c r="CJ40" s="606"/>
      <c r="CK40" s="606"/>
      <c r="CL40" s="606"/>
      <c r="CM40" s="606"/>
      <c r="CN40" s="606"/>
      <c r="CO40" s="606"/>
      <c r="CP40" s="606"/>
      <c r="CQ40" s="607"/>
      <c r="CR40" s="608">
        <v>678142</v>
      </c>
      <c r="CS40" s="609"/>
      <c r="CT40" s="609"/>
      <c r="CU40" s="609"/>
      <c r="CV40" s="609"/>
      <c r="CW40" s="609"/>
      <c r="CX40" s="609"/>
      <c r="CY40" s="610"/>
      <c r="CZ40" s="611">
        <v>1.5</v>
      </c>
      <c r="DA40" s="623"/>
      <c r="DB40" s="623"/>
      <c r="DC40" s="624"/>
      <c r="DD40" s="614">
        <v>557042</v>
      </c>
      <c r="DE40" s="609"/>
      <c r="DF40" s="609"/>
      <c r="DG40" s="609"/>
      <c r="DH40" s="609"/>
      <c r="DI40" s="609"/>
      <c r="DJ40" s="609"/>
      <c r="DK40" s="610"/>
      <c r="DL40" s="614" t="s">
        <v>122</v>
      </c>
      <c r="DM40" s="609"/>
      <c r="DN40" s="609"/>
      <c r="DO40" s="609"/>
      <c r="DP40" s="609"/>
      <c r="DQ40" s="609"/>
      <c r="DR40" s="609"/>
      <c r="DS40" s="609"/>
      <c r="DT40" s="609"/>
      <c r="DU40" s="609"/>
      <c r="DV40" s="610"/>
      <c r="DW40" s="611" t="s">
        <v>122</v>
      </c>
      <c r="DX40" s="623"/>
      <c r="DY40" s="623"/>
      <c r="DZ40" s="623"/>
      <c r="EA40" s="623"/>
      <c r="EB40" s="623"/>
      <c r="EC40" s="635"/>
    </row>
    <row r="41" spans="2:133" ht="11.25" customHeight="1">
      <c r="B41" s="589" t="s">
        <v>335</v>
      </c>
      <c r="C41" s="590"/>
      <c r="D41" s="590"/>
      <c r="E41" s="590"/>
      <c r="F41" s="590"/>
      <c r="G41" s="590"/>
      <c r="H41" s="590"/>
      <c r="I41" s="590"/>
      <c r="J41" s="590"/>
      <c r="K41" s="590"/>
      <c r="L41" s="590"/>
      <c r="M41" s="590"/>
      <c r="N41" s="590"/>
      <c r="O41" s="590"/>
      <c r="P41" s="590"/>
      <c r="Q41" s="591"/>
      <c r="R41" s="592">
        <v>45720883</v>
      </c>
      <c r="S41" s="633"/>
      <c r="T41" s="633"/>
      <c r="U41" s="633"/>
      <c r="V41" s="633"/>
      <c r="W41" s="633"/>
      <c r="X41" s="633"/>
      <c r="Y41" s="636"/>
      <c r="Z41" s="637">
        <v>100</v>
      </c>
      <c r="AA41" s="637"/>
      <c r="AB41" s="637"/>
      <c r="AC41" s="637"/>
      <c r="AD41" s="638">
        <v>25012535</v>
      </c>
      <c r="AE41" s="638"/>
      <c r="AF41" s="638"/>
      <c r="AG41" s="638"/>
      <c r="AH41" s="638"/>
      <c r="AI41" s="638"/>
      <c r="AJ41" s="638"/>
      <c r="AK41" s="638"/>
      <c r="AL41" s="595">
        <v>100</v>
      </c>
      <c r="AM41" s="639"/>
      <c r="AN41" s="639"/>
      <c r="AO41" s="640"/>
      <c r="AQ41" s="641" t="s">
        <v>336</v>
      </c>
      <c r="AR41" s="642"/>
      <c r="AS41" s="642"/>
      <c r="AT41" s="642"/>
      <c r="AU41" s="642"/>
      <c r="AV41" s="642"/>
      <c r="AW41" s="642"/>
      <c r="AX41" s="642"/>
      <c r="AY41" s="643"/>
      <c r="AZ41" s="608">
        <v>1031988</v>
      </c>
      <c r="BA41" s="609"/>
      <c r="BB41" s="609"/>
      <c r="BC41" s="609"/>
      <c r="BD41" s="621"/>
      <c r="BE41" s="621"/>
      <c r="BF41" s="644"/>
      <c r="BG41" s="649"/>
      <c r="BH41" s="650"/>
      <c r="BI41" s="650"/>
      <c r="BJ41" s="650"/>
      <c r="BK41" s="650"/>
      <c r="BL41" s="205"/>
      <c r="BM41" s="606" t="s">
        <v>337</v>
      </c>
      <c r="BN41" s="606"/>
      <c r="BO41" s="606"/>
      <c r="BP41" s="606"/>
      <c r="BQ41" s="606"/>
      <c r="BR41" s="606"/>
      <c r="BS41" s="606"/>
      <c r="BT41" s="606"/>
      <c r="BU41" s="607"/>
      <c r="BV41" s="608" t="s">
        <v>122</v>
      </c>
      <c r="BW41" s="609"/>
      <c r="BX41" s="609"/>
      <c r="BY41" s="609"/>
      <c r="BZ41" s="609"/>
      <c r="CA41" s="609"/>
      <c r="CB41" s="645"/>
      <c r="CD41" s="605" t="s">
        <v>338</v>
      </c>
      <c r="CE41" s="606"/>
      <c r="CF41" s="606"/>
      <c r="CG41" s="606"/>
      <c r="CH41" s="606"/>
      <c r="CI41" s="606"/>
      <c r="CJ41" s="606"/>
      <c r="CK41" s="606"/>
      <c r="CL41" s="606"/>
      <c r="CM41" s="606"/>
      <c r="CN41" s="606"/>
      <c r="CO41" s="606"/>
      <c r="CP41" s="606"/>
      <c r="CQ41" s="607"/>
      <c r="CR41" s="608" t="s">
        <v>122</v>
      </c>
      <c r="CS41" s="621"/>
      <c r="CT41" s="621"/>
      <c r="CU41" s="621"/>
      <c r="CV41" s="621"/>
      <c r="CW41" s="621"/>
      <c r="CX41" s="621"/>
      <c r="CY41" s="622"/>
      <c r="CZ41" s="611" t="s">
        <v>122</v>
      </c>
      <c r="DA41" s="623"/>
      <c r="DB41" s="623"/>
      <c r="DC41" s="624"/>
      <c r="DD41" s="614" t="s">
        <v>122</v>
      </c>
      <c r="DE41" s="621"/>
      <c r="DF41" s="621"/>
      <c r="DG41" s="621"/>
      <c r="DH41" s="621"/>
      <c r="DI41" s="621"/>
      <c r="DJ41" s="621"/>
      <c r="DK41" s="622"/>
      <c r="DL41" s="615"/>
      <c r="DM41" s="616"/>
      <c r="DN41" s="616"/>
      <c r="DO41" s="616"/>
      <c r="DP41" s="616"/>
      <c r="DQ41" s="616"/>
      <c r="DR41" s="616"/>
      <c r="DS41" s="616"/>
      <c r="DT41" s="616"/>
      <c r="DU41" s="616"/>
      <c r="DV41" s="617"/>
      <c r="DW41" s="618"/>
      <c r="DX41" s="619"/>
      <c r="DY41" s="619"/>
      <c r="DZ41" s="619"/>
      <c r="EA41" s="619"/>
      <c r="EB41" s="619"/>
      <c r="EC41" s="620"/>
    </row>
    <row r="42" spans="2:133" ht="11.25" customHeight="1">
      <c r="AQ42" s="653" t="s">
        <v>339</v>
      </c>
      <c r="AR42" s="654"/>
      <c r="AS42" s="654"/>
      <c r="AT42" s="654"/>
      <c r="AU42" s="654"/>
      <c r="AV42" s="654"/>
      <c r="AW42" s="654"/>
      <c r="AX42" s="654"/>
      <c r="AY42" s="655"/>
      <c r="AZ42" s="592">
        <v>3450109</v>
      </c>
      <c r="BA42" s="633"/>
      <c r="BB42" s="633"/>
      <c r="BC42" s="633"/>
      <c r="BD42" s="593"/>
      <c r="BE42" s="593"/>
      <c r="BF42" s="656"/>
      <c r="BG42" s="651"/>
      <c r="BH42" s="652"/>
      <c r="BI42" s="652"/>
      <c r="BJ42" s="652"/>
      <c r="BK42" s="652"/>
      <c r="BL42" s="206"/>
      <c r="BM42" s="590" t="s">
        <v>340</v>
      </c>
      <c r="BN42" s="590"/>
      <c r="BO42" s="590"/>
      <c r="BP42" s="590"/>
      <c r="BQ42" s="590"/>
      <c r="BR42" s="590"/>
      <c r="BS42" s="590"/>
      <c r="BT42" s="590"/>
      <c r="BU42" s="591"/>
      <c r="BV42" s="592">
        <v>378</v>
      </c>
      <c r="BW42" s="633"/>
      <c r="BX42" s="633"/>
      <c r="BY42" s="633"/>
      <c r="BZ42" s="633"/>
      <c r="CA42" s="633"/>
      <c r="CB42" s="634"/>
      <c r="CD42" s="605" t="s">
        <v>341</v>
      </c>
      <c r="CE42" s="606"/>
      <c r="CF42" s="606"/>
      <c r="CG42" s="606"/>
      <c r="CH42" s="606"/>
      <c r="CI42" s="606"/>
      <c r="CJ42" s="606"/>
      <c r="CK42" s="606"/>
      <c r="CL42" s="606"/>
      <c r="CM42" s="606"/>
      <c r="CN42" s="606"/>
      <c r="CO42" s="606"/>
      <c r="CP42" s="606"/>
      <c r="CQ42" s="607"/>
      <c r="CR42" s="608">
        <v>3126910</v>
      </c>
      <c r="CS42" s="621"/>
      <c r="CT42" s="621"/>
      <c r="CU42" s="621"/>
      <c r="CV42" s="621"/>
      <c r="CW42" s="621"/>
      <c r="CX42" s="621"/>
      <c r="CY42" s="622"/>
      <c r="CZ42" s="611">
        <v>6.9</v>
      </c>
      <c r="DA42" s="623"/>
      <c r="DB42" s="623"/>
      <c r="DC42" s="624"/>
      <c r="DD42" s="614">
        <v>465553</v>
      </c>
      <c r="DE42" s="621"/>
      <c r="DF42" s="621"/>
      <c r="DG42" s="621"/>
      <c r="DH42" s="621"/>
      <c r="DI42" s="621"/>
      <c r="DJ42" s="621"/>
      <c r="DK42" s="622"/>
      <c r="DL42" s="615"/>
      <c r="DM42" s="616"/>
      <c r="DN42" s="616"/>
      <c r="DO42" s="616"/>
      <c r="DP42" s="616"/>
      <c r="DQ42" s="616"/>
      <c r="DR42" s="616"/>
      <c r="DS42" s="616"/>
      <c r="DT42" s="616"/>
      <c r="DU42" s="616"/>
      <c r="DV42" s="617"/>
      <c r="DW42" s="618"/>
      <c r="DX42" s="619"/>
      <c r="DY42" s="619"/>
      <c r="DZ42" s="619"/>
      <c r="EA42" s="619"/>
      <c r="EB42" s="619"/>
      <c r="EC42" s="620"/>
    </row>
    <row r="43" spans="2:133" ht="11.25" customHeight="1">
      <c r="B43" s="196" t="s">
        <v>342</v>
      </c>
      <c r="CD43" s="605" t="s">
        <v>343</v>
      </c>
      <c r="CE43" s="606"/>
      <c r="CF43" s="606"/>
      <c r="CG43" s="606"/>
      <c r="CH43" s="606"/>
      <c r="CI43" s="606"/>
      <c r="CJ43" s="606"/>
      <c r="CK43" s="606"/>
      <c r="CL43" s="606"/>
      <c r="CM43" s="606"/>
      <c r="CN43" s="606"/>
      <c r="CO43" s="606"/>
      <c r="CP43" s="606"/>
      <c r="CQ43" s="607"/>
      <c r="CR43" s="608">
        <v>62349</v>
      </c>
      <c r="CS43" s="621"/>
      <c r="CT43" s="621"/>
      <c r="CU43" s="621"/>
      <c r="CV43" s="621"/>
      <c r="CW43" s="621"/>
      <c r="CX43" s="621"/>
      <c r="CY43" s="622"/>
      <c r="CZ43" s="611">
        <v>0.1</v>
      </c>
      <c r="DA43" s="623"/>
      <c r="DB43" s="623"/>
      <c r="DC43" s="624"/>
      <c r="DD43" s="614">
        <v>62349</v>
      </c>
      <c r="DE43" s="621"/>
      <c r="DF43" s="621"/>
      <c r="DG43" s="621"/>
      <c r="DH43" s="621"/>
      <c r="DI43" s="621"/>
      <c r="DJ43" s="621"/>
      <c r="DK43" s="622"/>
      <c r="DL43" s="615"/>
      <c r="DM43" s="616"/>
      <c r="DN43" s="616"/>
      <c r="DO43" s="616"/>
      <c r="DP43" s="616"/>
      <c r="DQ43" s="616"/>
      <c r="DR43" s="616"/>
      <c r="DS43" s="616"/>
      <c r="DT43" s="616"/>
      <c r="DU43" s="616"/>
      <c r="DV43" s="617"/>
      <c r="DW43" s="618"/>
      <c r="DX43" s="619"/>
      <c r="DY43" s="619"/>
      <c r="DZ43" s="619"/>
      <c r="EA43" s="619"/>
      <c r="EB43" s="619"/>
      <c r="EC43" s="620"/>
    </row>
    <row r="44" spans="2:133" ht="11.25" customHeight="1">
      <c r="B44" s="625" t="s">
        <v>344</v>
      </c>
      <c r="C44" s="625"/>
      <c r="D44" s="625"/>
      <c r="E44" s="625"/>
      <c r="F44" s="625"/>
      <c r="G44" s="625"/>
      <c r="H44" s="625"/>
      <c r="I44" s="625"/>
      <c r="J44" s="625"/>
      <c r="K44" s="625"/>
      <c r="L44" s="625"/>
      <c r="M44" s="625"/>
      <c r="N44" s="625"/>
      <c r="O44" s="625"/>
      <c r="P44" s="625"/>
      <c r="Q44" s="625"/>
      <c r="R44" s="625"/>
      <c r="S44" s="625"/>
      <c r="T44" s="625"/>
      <c r="U44" s="625"/>
      <c r="V44" s="625"/>
      <c r="W44" s="625"/>
      <c r="X44" s="625"/>
      <c r="Y44" s="625"/>
      <c r="Z44" s="625"/>
      <c r="AA44" s="625"/>
      <c r="AB44" s="625"/>
      <c r="AC44" s="625"/>
      <c r="AD44" s="625"/>
      <c r="AE44" s="625"/>
      <c r="AF44" s="625"/>
      <c r="AG44" s="625"/>
      <c r="AH44" s="625"/>
      <c r="AI44" s="625"/>
      <c r="AJ44" s="625"/>
      <c r="AK44" s="625"/>
      <c r="AL44" s="625"/>
      <c r="AM44" s="625"/>
      <c r="AN44" s="625"/>
      <c r="AO44" s="625"/>
      <c r="AP44" s="625"/>
      <c r="AQ44" s="625"/>
      <c r="AR44" s="625"/>
      <c r="AS44" s="625"/>
      <c r="AT44" s="625"/>
      <c r="AU44" s="625"/>
      <c r="AV44" s="625"/>
      <c r="AW44" s="625"/>
      <c r="AX44" s="625"/>
      <c r="AY44" s="625"/>
      <c r="AZ44" s="625"/>
      <c r="BA44" s="625"/>
      <c r="BB44" s="625"/>
      <c r="BC44" s="625"/>
      <c r="BD44" s="625"/>
      <c r="BE44" s="625"/>
      <c r="BF44" s="625"/>
      <c r="BG44" s="625"/>
      <c r="BH44" s="625"/>
      <c r="BI44" s="625"/>
      <c r="BJ44" s="625"/>
      <c r="BK44" s="625"/>
      <c r="BL44" s="625"/>
      <c r="BM44" s="625"/>
      <c r="BN44" s="625"/>
      <c r="BO44" s="625"/>
      <c r="BP44" s="625"/>
      <c r="BQ44" s="625"/>
      <c r="BR44" s="625"/>
      <c r="BS44" s="625"/>
      <c r="BT44" s="625"/>
      <c r="BU44" s="625"/>
      <c r="BV44" s="625"/>
      <c r="BW44" s="625"/>
      <c r="BX44" s="625"/>
      <c r="BY44" s="625"/>
      <c r="BZ44" s="625"/>
      <c r="CA44" s="625"/>
      <c r="CB44" s="625"/>
      <c r="CC44" s="626"/>
      <c r="CD44" s="627" t="s">
        <v>292</v>
      </c>
      <c r="CE44" s="628"/>
      <c r="CF44" s="605" t="s">
        <v>345</v>
      </c>
      <c r="CG44" s="606"/>
      <c r="CH44" s="606"/>
      <c r="CI44" s="606"/>
      <c r="CJ44" s="606"/>
      <c r="CK44" s="606"/>
      <c r="CL44" s="606"/>
      <c r="CM44" s="606"/>
      <c r="CN44" s="606"/>
      <c r="CO44" s="606"/>
      <c r="CP44" s="606"/>
      <c r="CQ44" s="607"/>
      <c r="CR44" s="608">
        <v>3126910</v>
      </c>
      <c r="CS44" s="609"/>
      <c r="CT44" s="609"/>
      <c r="CU44" s="609"/>
      <c r="CV44" s="609"/>
      <c r="CW44" s="609"/>
      <c r="CX44" s="609"/>
      <c r="CY44" s="610"/>
      <c r="CZ44" s="611">
        <v>6.9</v>
      </c>
      <c r="DA44" s="612"/>
      <c r="DB44" s="612"/>
      <c r="DC44" s="613"/>
      <c r="DD44" s="614">
        <v>465553</v>
      </c>
      <c r="DE44" s="609"/>
      <c r="DF44" s="609"/>
      <c r="DG44" s="609"/>
      <c r="DH44" s="609"/>
      <c r="DI44" s="609"/>
      <c r="DJ44" s="609"/>
      <c r="DK44" s="610"/>
      <c r="DL44" s="615"/>
      <c r="DM44" s="616"/>
      <c r="DN44" s="616"/>
      <c r="DO44" s="616"/>
      <c r="DP44" s="616"/>
      <c r="DQ44" s="616"/>
      <c r="DR44" s="616"/>
      <c r="DS44" s="616"/>
      <c r="DT44" s="616"/>
      <c r="DU44" s="616"/>
      <c r="DV44" s="617"/>
      <c r="DW44" s="618"/>
      <c r="DX44" s="619"/>
      <c r="DY44" s="619"/>
      <c r="DZ44" s="619"/>
      <c r="EA44" s="619"/>
      <c r="EB44" s="619"/>
      <c r="EC44" s="620"/>
    </row>
    <row r="45" spans="2:133" ht="11.25" customHeight="1">
      <c r="B45" s="625" t="s">
        <v>346</v>
      </c>
      <c r="C45" s="625"/>
      <c r="D45" s="625"/>
      <c r="E45" s="625"/>
      <c r="F45" s="625"/>
      <c r="G45" s="625"/>
      <c r="H45" s="625"/>
      <c r="I45" s="625"/>
      <c r="J45" s="625"/>
      <c r="K45" s="625"/>
      <c r="L45" s="625"/>
      <c r="M45" s="625"/>
      <c r="N45" s="625"/>
      <c r="O45" s="625"/>
      <c r="P45" s="625"/>
      <c r="Q45" s="625"/>
      <c r="R45" s="625"/>
      <c r="S45" s="625"/>
      <c r="T45" s="625"/>
      <c r="U45" s="625"/>
      <c r="V45" s="625"/>
      <c r="W45" s="625"/>
      <c r="X45" s="625"/>
      <c r="Y45" s="625"/>
      <c r="Z45" s="625"/>
      <c r="AA45" s="625"/>
      <c r="AB45" s="625"/>
      <c r="AC45" s="625"/>
      <c r="AD45" s="625"/>
      <c r="AE45" s="625"/>
      <c r="AF45" s="625"/>
      <c r="AG45" s="625"/>
      <c r="AH45" s="625"/>
      <c r="AI45" s="625"/>
      <c r="AJ45" s="625"/>
      <c r="AK45" s="625"/>
      <c r="AL45" s="625"/>
      <c r="AM45" s="625"/>
      <c r="AN45" s="625"/>
      <c r="AO45" s="625"/>
      <c r="AP45" s="625"/>
      <c r="AQ45" s="625"/>
      <c r="AR45" s="625"/>
      <c r="AS45" s="625"/>
      <c r="AT45" s="625"/>
      <c r="AU45" s="625"/>
      <c r="AV45" s="625"/>
      <c r="AW45" s="625"/>
      <c r="AX45" s="625"/>
      <c r="AY45" s="625"/>
      <c r="AZ45" s="625"/>
      <c r="BA45" s="625"/>
      <c r="BB45" s="625"/>
      <c r="BC45" s="625"/>
      <c r="BD45" s="625"/>
      <c r="BE45" s="625"/>
      <c r="BF45" s="625"/>
      <c r="BG45" s="625"/>
      <c r="BH45" s="625"/>
      <c r="BI45" s="625"/>
      <c r="BJ45" s="625"/>
      <c r="BK45" s="625"/>
      <c r="BL45" s="625"/>
      <c r="BM45" s="625"/>
      <c r="BN45" s="625"/>
      <c r="BO45" s="625"/>
      <c r="BP45" s="625"/>
      <c r="BQ45" s="625"/>
      <c r="BR45" s="625"/>
      <c r="BS45" s="625"/>
      <c r="BT45" s="625"/>
      <c r="BU45" s="625"/>
      <c r="BV45" s="625"/>
      <c r="BW45" s="625"/>
      <c r="BX45" s="625"/>
      <c r="BY45" s="625"/>
      <c r="BZ45" s="625"/>
      <c r="CA45" s="625"/>
      <c r="CB45" s="625"/>
      <c r="CC45" s="626"/>
      <c r="CD45" s="629"/>
      <c r="CE45" s="630"/>
      <c r="CF45" s="605" t="s">
        <v>347</v>
      </c>
      <c r="CG45" s="606"/>
      <c r="CH45" s="606"/>
      <c r="CI45" s="606"/>
      <c r="CJ45" s="606"/>
      <c r="CK45" s="606"/>
      <c r="CL45" s="606"/>
      <c r="CM45" s="606"/>
      <c r="CN45" s="606"/>
      <c r="CO45" s="606"/>
      <c r="CP45" s="606"/>
      <c r="CQ45" s="607"/>
      <c r="CR45" s="608">
        <v>1494910</v>
      </c>
      <c r="CS45" s="621"/>
      <c r="CT45" s="621"/>
      <c r="CU45" s="621"/>
      <c r="CV45" s="621"/>
      <c r="CW45" s="621"/>
      <c r="CX45" s="621"/>
      <c r="CY45" s="622"/>
      <c r="CZ45" s="611">
        <v>3.3</v>
      </c>
      <c r="DA45" s="623"/>
      <c r="DB45" s="623"/>
      <c r="DC45" s="624"/>
      <c r="DD45" s="614">
        <v>42484</v>
      </c>
      <c r="DE45" s="621"/>
      <c r="DF45" s="621"/>
      <c r="DG45" s="621"/>
      <c r="DH45" s="621"/>
      <c r="DI45" s="621"/>
      <c r="DJ45" s="621"/>
      <c r="DK45" s="622"/>
      <c r="DL45" s="615"/>
      <c r="DM45" s="616"/>
      <c r="DN45" s="616"/>
      <c r="DO45" s="616"/>
      <c r="DP45" s="616"/>
      <c r="DQ45" s="616"/>
      <c r="DR45" s="616"/>
      <c r="DS45" s="616"/>
      <c r="DT45" s="616"/>
      <c r="DU45" s="616"/>
      <c r="DV45" s="617"/>
      <c r="DW45" s="618"/>
      <c r="DX45" s="619"/>
      <c r="DY45" s="619"/>
      <c r="DZ45" s="619"/>
      <c r="EA45" s="619"/>
      <c r="EB45" s="619"/>
      <c r="EC45" s="620"/>
    </row>
    <row r="46" spans="2:133" ht="11.25" customHeight="1">
      <c r="B46" s="207"/>
      <c r="CD46" s="629"/>
      <c r="CE46" s="630"/>
      <c r="CF46" s="605" t="s">
        <v>348</v>
      </c>
      <c r="CG46" s="606"/>
      <c r="CH46" s="606"/>
      <c r="CI46" s="606"/>
      <c r="CJ46" s="606"/>
      <c r="CK46" s="606"/>
      <c r="CL46" s="606"/>
      <c r="CM46" s="606"/>
      <c r="CN46" s="606"/>
      <c r="CO46" s="606"/>
      <c r="CP46" s="606"/>
      <c r="CQ46" s="607"/>
      <c r="CR46" s="608">
        <v>1632000</v>
      </c>
      <c r="CS46" s="609"/>
      <c r="CT46" s="609"/>
      <c r="CU46" s="609"/>
      <c r="CV46" s="609"/>
      <c r="CW46" s="609"/>
      <c r="CX46" s="609"/>
      <c r="CY46" s="610"/>
      <c r="CZ46" s="611">
        <v>3.6</v>
      </c>
      <c r="DA46" s="612"/>
      <c r="DB46" s="612"/>
      <c r="DC46" s="613"/>
      <c r="DD46" s="614">
        <v>423069</v>
      </c>
      <c r="DE46" s="609"/>
      <c r="DF46" s="609"/>
      <c r="DG46" s="609"/>
      <c r="DH46" s="609"/>
      <c r="DI46" s="609"/>
      <c r="DJ46" s="609"/>
      <c r="DK46" s="610"/>
      <c r="DL46" s="615"/>
      <c r="DM46" s="616"/>
      <c r="DN46" s="616"/>
      <c r="DO46" s="616"/>
      <c r="DP46" s="616"/>
      <c r="DQ46" s="616"/>
      <c r="DR46" s="616"/>
      <c r="DS46" s="616"/>
      <c r="DT46" s="616"/>
      <c r="DU46" s="616"/>
      <c r="DV46" s="617"/>
      <c r="DW46" s="618"/>
      <c r="DX46" s="619"/>
      <c r="DY46" s="619"/>
      <c r="DZ46" s="619"/>
      <c r="EA46" s="619"/>
      <c r="EB46" s="619"/>
      <c r="EC46" s="620"/>
    </row>
    <row r="47" spans="2:133" ht="11.25" customHeight="1">
      <c r="B47" s="207"/>
      <c r="CD47" s="629"/>
      <c r="CE47" s="630"/>
      <c r="CF47" s="605" t="s">
        <v>349</v>
      </c>
      <c r="CG47" s="606"/>
      <c r="CH47" s="606"/>
      <c r="CI47" s="606"/>
      <c r="CJ47" s="606"/>
      <c r="CK47" s="606"/>
      <c r="CL47" s="606"/>
      <c r="CM47" s="606"/>
      <c r="CN47" s="606"/>
      <c r="CO47" s="606"/>
      <c r="CP47" s="606"/>
      <c r="CQ47" s="607"/>
      <c r="CR47" s="608" t="s">
        <v>122</v>
      </c>
      <c r="CS47" s="621"/>
      <c r="CT47" s="621"/>
      <c r="CU47" s="621"/>
      <c r="CV47" s="621"/>
      <c r="CW47" s="621"/>
      <c r="CX47" s="621"/>
      <c r="CY47" s="622"/>
      <c r="CZ47" s="611" t="s">
        <v>122</v>
      </c>
      <c r="DA47" s="623"/>
      <c r="DB47" s="623"/>
      <c r="DC47" s="624"/>
      <c r="DD47" s="614" t="s">
        <v>122</v>
      </c>
      <c r="DE47" s="621"/>
      <c r="DF47" s="621"/>
      <c r="DG47" s="621"/>
      <c r="DH47" s="621"/>
      <c r="DI47" s="621"/>
      <c r="DJ47" s="621"/>
      <c r="DK47" s="622"/>
      <c r="DL47" s="615"/>
      <c r="DM47" s="616"/>
      <c r="DN47" s="616"/>
      <c r="DO47" s="616"/>
      <c r="DP47" s="616"/>
      <c r="DQ47" s="616"/>
      <c r="DR47" s="616"/>
      <c r="DS47" s="616"/>
      <c r="DT47" s="616"/>
      <c r="DU47" s="616"/>
      <c r="DV47" s="617"/>
      <c r="DW47" s="618"/>
      <c r="DX47" s="619"/>
      <c r="DY47" s="619"/>
      <c r="DZ47" s="619"/>
      <c r="EA47" s="619"/>
      <c r="EB47" s="619"/>
      <c r="EC47" s="620"/>
    </row>
    <row r="48" spans="2:133" ht="10.8">
      <c r="B48" s="207"/>
      <c r="CD48" s="631"/>
      <c r="CE48" s="632"/>
      <c r="CF48" s="605" t="s">
        <v>350</v>
      </c>
      <c r="CG48" s="606"/>
      <c r="CH48" s="606"/>
      <c r="CI48" s="606"/>
      <c r="CJ48" s="606"/>
      <c r="CK48" s="606"/>
      <c r="CL48" s="606"/>
      <c r="CM48" s="606"/>
      <c r="CN48" s="606"/>
      <c r="CO48" s="606"/>
      <c r="CP48" s="606"/>
      <c r="CQ48" s="607"/>
      <c r="CR48" s="608" t="s">
        <v>122</v>
      </c>
      <c r="CS48" s="609"/>
      <c r="CT48" s="609"/>
      <c r="CU48" s="609"/>
      <c r="CV48" s="609"/>
      <c r="CW48" s="609"/>
      <c r="CX48" s="609"/>
      <c r="CY48" s="610"/>
      <c r="CZ48" s="611" t="s">
        <v>122</v>
      </c>
      <c r="DA48" s="612"/>
      <c r="DB48" s="612"/>
      <c r="DC48" s="613"/>
      <c r="DD48" s="614" t="s">
        <v>122</v>
      </c>
      <c r="DE48" s="609"/>
      <c r="DF48" s="609"/>
      <c r="DG48" s="609"/>
      <c r="DH48" s="609"/>
      <c r="DI48" s="609"/>
      <c r="DJ48" s="609"/>
      <c r="DK48" s="610"/>
      <c r="DL48" s="615"/>
      <c r="DM48" s="616"/>
      <c r="DN48" s="616"/>
      <c r="DO48" s="616"/>
      <c r="DP48" s="616"/>
      <c r="DQ48" s="616"/>
      <c r="DR48" s="616"/>
      <c r="DS48" s="616"/>
      <c r="DT48" s="616"/>
      <c r="DU48" s="616"/>
      <c r="DV48" s="617"/>
      <c r="DW48" s="618"/>
      <c r="DX48" s="619"/>
      <c r="DY48" s="619"/>
      <c r="DZ48" s="619"/>
      <c r="EA48" s="619"/>
      <c r="EB48" s="619"/>
      <c r="EC48" s="620"/>
    </row>
    <row r="49" spans="2:133" ht="11.25" customHeight="1">
      <c r="B49" s="207"/>
      <c r="CD49" s="589" t="s">
        <v>351</v>
      </c>
      <c r="CE49" s="590"/>
      <c r="CF49" s="590"/>
      <c r="CG49" s="590"/>
      <c r="CH49" s="590"/>
      <c r="CI49" s="590"/>
      <c r="CJ49" s="590"/>
      <c r="CK49" s="590"/>
      <c r="CL49" s="590"/>
      <c r="CM49" s="590"/>
      <c r="CN49" s="590"/>
      <c r="CO49" s="590"/>
      <c r="CP49" s="590"/>
      <c r="CQ49" s="591"/>
      <c r="CR49" s="592">
        <v>45524144</v>
      </c>
      <c r="CS49" s="593"/>
      <c r="CT49" s="593"/>
      <c r="CU49" s="593"/>
      <c r="CV49" s="593"/>
      <c r="CW49" s="593"/>
      <c r="CX49" s="593"/>
      <c r="CY49" s="594"/>
      <c r="CZ49" s="595">
        <v>100</v>
      </c>
      <c r="DA49" s="596"/>
      <c r="DB49" s="596"/>
      <c r="DC49" s="597"/>
      <c r="DD49" s="598">
        <v>30805349</v>
      </c>
      <c r="DE49" s="593"/>
      <c r="DF49" s="593"/>
      <c r="DG49" s="593"/>
      <c r="DH49" s="593"/>
      <c r="DI49" s="593"/>
      <c r="DJ49" s="593"/>
      <c r="DK49" s="594"/>
      <c r="DL49" s="599"/>
      <c r="DM49" s="600"/>
      <c r="DN49" s="600"/>
      <c r="DO49" s="600"/>
      <c r="DP49" s="600"/>
      <c r="DQ49" s="600"/>
      <c r="DR49" s="600"/>
      <c r="DS49" s="600"/>
      <c r="DT49" s="600"/>
      <c r="DU49" s="600"/>
      <c r="DV49" s="601"/>
      <c r="DW49" s="602"/>
      <c r="DX49" s="603"/>
      <c r="DY49" s="603"/>
      <c r="DZ49" s="603"/>
      <c r="EA49" s="603"/>
      <c r="EB49" s="603"/>
      <c r="EC49" s="604"/>
    </row>
  </sheetData>
  <sheetProtection algorithmName="SHA-512" hashValue="XdcN3XCehupERULnso8tSy7n4Xx8uv0D75yHj3aWA7HemJYw9+QjxgqgW3IxzHQy41SylEdfkcwIBfBrKDgL+A==" saltValue="ynIkva5YQQPxyk13PvcPew=="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DL25:DV25"/>
    <mergeCell ref="DW27:EC27"/>
    <mergeCell ref="DW26:EC26"/>
    <mergeCell ref="BS26:CB26"/>
    <mergeCell ref="CD26:CQ26"/>
    <mergeCell ref="CR26:CY26"/>
    <mergeCell ref="CZ26:DC26"/>
    <mergeCell ref="DD26:DK26"/>
    <mergeCell ref="DL26:DV26"/>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AD29:AK29"/>
    <mergeCell ref="AL29:AO29"/>
    <mergeCell ref="AP29:BF29"/>
    <mergeCell ref="BG29:BN29"/>
    <mergeCell ref="BG28:BN28"/>
    <mergeCell ref="BO28:BR28"/>
    <mergeCell ref="Z32:AC32"/>
    <mergeCell ref="AD32:AK32"/>
    <mergeCell ref="AL32:AO32"/>
    <mergeCell ref="AD31:AK31"/>
    <mergeCell ref="AL31:AO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3"/>
  <printOptions horizontalCentered="1"/>
  <pageMargins left="0" right="0" top="0.39370078740157483" bottom="0.39370078740157483" header="0.19685039370078741" footer="0.1968503937007874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Normal="100" zoomScaleSheetLayoutView="70" workbookViewId="0"/>
  </sheetViews>
  <sheetFormatPr defaultColWidth="0" defaultRowHeight="13.2" zeroHeight="1"/>
  <cols>
    <col min="1" max="130" width="2.77734375" style="213" customWidth="1"/>
    <col min="131" max="131" width="1.6640625" style="213" customWidth="1"/>
    <col min="132" max="16384" width="9" style="213" hidden="1"/>
  </cols>
  <sheetData>
    <row r="1" spans="1:131" ht="11.25" customHeight="1" thickBot="1">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c r="A2" s="1077" t="s">
        <v>352</v>
      </c>
      <c r="B2" s="1077"/>
      <c r="C2" s="1077"/>
      <c r="D2" s="1077"/>
      <c r="E2" s="1077"/>
      <c r="F2" s="1077"/>
      <c r="G2" s="1077"/>
      <c r="H2" s="1077"/>
      <c r="I2" s="1077"/>
      <c r="J2" s="1077"/>
      <c r="K2" s="1077"/>
      <c r="L2" s="1077"/>
      <c r="M2" s="1077"/>
      <c r="N2" s="1077"/>
      <c r="O2" s="1077"/>
      <c r="P2" s="1077"/>
      <c r="Q2" s="1077"/>
      <c r="R2" s="1077"/>
      <c r="S2" s="1077"/>
      <c r="T2" s="1077"/>
      <c r="U2" s="1077"/>
      <c r="V2" s="1077"/>
      <c r="W2" s="1077"/>
      <c r="X2" s="1077"/>
      <c r="Y2" s="1077"/>
      <c r="Z2" s="1077"/>
      <c r="AA2" s="1077"/>
      <c r="AB2" s="1077"/>
      <c r="AC2" s="1077"/>
      <c r="AD2" s="1077"/>
      <c r="AE2" s="1077"/>
      <c r="AF2" s="1077"/>
      <c r="AG2" s="1077"/>
      <c r="AH2" s="1077"/>
      <c r="AI2" s="1077"/>
      <c r="AJ2" s="1077"/>
      <c r="AK2" s="1077"/>
      <c r="AL2" s="1077"/>
      <c r="AM2" s="1077"/>
      <c r="AN2" s="1077"/>
      <c r="AO2" s="1077"/>
      <c r="AP2" s="1077"/>
      <c r="AQ2" s="1077"/>
      <c r="AR2" s="1077"/>
      <c r="AS2" s="1077"/>
      <c r="AT2" s="1077"/>
      <c r="AU2" s="1077"/>
      <c r="AV2" s="1077"/>
      <c r="AW2" s="1077"/>
      <c r="AX2" s="1077"/>
      <c r="AY2" s="1077"/>
      <c r="AZ2" s="1077"/>
      <c r="BA2" s="1077"/>
      <c r="BB2" s="1077"/>
      <c r="BC2" s="1077"/>
      <c r="BD2" s="1077"/>
      <c r="BE2" s="1077"/>
      <c r="BF2" s="1077"/>
      <c r="BG2" s="1077"/>
      <c r="BH2" s="1077"/>
      <c r="BI2" s="1077"/>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078" t="s">
        <v>353</v>
      </c>
      <c r="DK2" s="1079"/>
      <c r="DL2" s="1079"/>
      <c r="DM2" s="1079"/>
      <c r="DN2" s="1079"/>
      <c r="DO2" s="1080"/>
      <c r="DP2" s="210"/>
      <c r="DQ2" s="1078" t="s">
        <v>354</v>
      </c>
      <c r="DR2" s="1079"/>
      <c r="DS2" s="1079"/>
      <c r="DT2" s="1079"/>
      <c r="DU2" s="1079"/>
      <c r="DV2" s="1079"/>
      <c r="DW2" s="1079"/>
      <c r="DX2" s="1079"/>
      <c r="DY2" s="1079"/>
      <c r="DZ2" s="1080"/>
      <c r="EA2" s="212"/>
    </row>
    <row r="3" spans="1:131" ht="11.25" customHeight="1">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c r="A4" s="1046" t="s">
        <v>355</v>
      </c>
      <c r="B4" s="1046"/>
      <c r="C4" s="1046"/>
      <c r="D4" s="1046"/>
      <c r="E4" s="1046"/>
      <c r="F4" s="1046"/>
      <c r="G4" s="1046"/>
      <c r="H4" s="1046"/>
      <c r="I4" s="1046"/>
      <c r="J4" s="1046"/>
      <c r="K4" s="1046"/>
      <c r="L4" s="1046"/>
      <c r="M4" s="1046"/>
      <c r="N4" s="1046"/>
      <c r="O4" s="1046"/>
      <c r="P4" s="1046"/>
      <c r="Q4" s="1046"/>
      <c r="R4" s="1046"/>
      <c r="S4" s="1046"/>
      <c r="T4" s="1046"/>
      <c r="U4" s="1046"/>
      <c r="V4" s="1046"/>
      <c r="W4" s="1046"/>
      <c r="X4" s="1046"/>
      <c r="Y4" s="1046"/>
      <c r="Z4" s="1046"/>
      <c r="AA4" s="1046"/>
      <c r="AB4" s="1046"/>
      <c r="AC4" s="1046"/>
      <c r="AD4" s="1046"/>
      <c r="AE4" s="1046"/>
      <c r="AF4" s="1046"/>
      <c r="AG4" s="1046"/>
      <c r="AH4" s="1046"/>
      <c r="AI4" s="1046"/>
      <c r="AJ4" s="1046"/>
      <c r="AK4" s="1046"/>
      <c r="AL4" s="1046"/>
      <c r="AM4" s="1046"/>
      <c r="AN4" s="1046"/>
      <c r="AO4" s="1046"/>
      <c r="AP4" s="1046"/>
      <c r="AQ4" s="1046"/>
      <c r="AR4" s="1046"/>
      <c r="AS4" s="1046"/>
      <c r="AT4" s="1046"/>
      <c r="AU4" s="1046"/>
      <c r="AV4" s="1046"/>
      <c r="AW4" s="1046"/>
      <c r="AX4" s="1046"/>
      <c r="AY4" s="1046"/>
      <c r="AZ4" s="214"/>
      <c r="BA4" s="214"/>
      <c r="BB4" s="214"/>
      <c r="BC4" s="214"/>
      <c r="BD4" s="214"/>
      <c r="BE4" s="215"/>
      <c r="BF4" s="215"/>
      <c r="BG4" s="215"/>
      <c r="BH4" s="215"/>
      <c r="BI4" s="215"/>
      <c r="BJ4" s="215"/>
      <c r="BK4" s="215"/>
      <c r="BL4" s="215"/>
      <c r="BM4" s="215"/>
      <c r="BN4" s="215"/>
      <c r="BO4" s="215"/>
      <c r="BP4" s="215"/>
      <c r="BQ4" s="717" t="s">
        <v>356</v>
      </c>
      <c r="BR4" s="717"/>
      <c r="BS4" s="717"/>
      <c r="BT4" s="717"/>
      <c r="BU4" s="717"/>
      <c r="BV4" s="717"/>
      <c r="BW4" s="717"/>
      <c r="BX4" s="717"/>
      <c r="BY4" s="717"/>
      <c r="BZ4" s="717"/>
      <c r="CA4" s="717"/>
      <c r="CB4" s="717"/>
      <c r="CC4" s="717"/>
      <c r="CD4" s="717"/>
      <c r="CE4" s="717"/>
      <c r="CF4" s="717"/>
      <c r="CG4" s="717"/>
      <c r="CH4" s="717"/>
      <c r="CI4" s="717"/>
      <c r="CJ4" s="717"/>
      <c r="CK4" s="717"/>
      <c r="CL4" s="717"/>
      <c r="CM4" s="717"/>
      <c r="CN4" s="717"/>
      <c r="CO4" s="717"/>
      <c r="CP4" s="717"/>
      <c r="CQ4" s="717"/>
      <c r="CR4" s="717"/>
      <c r="CS4" s="717"/>
      <c r="CT4" s="717"/>
      <c r="CU4" s="717"/>
      <c r="CV4" s="717"/>
      <c r="CW4" s="717"/>
      <c r="CX4" s="717"/>
      <c r="CY4" s="717"/>
      <c r="CZ4" s="717"/>
      <c r="DA4" s="717"/>
      <c r="DB4" s="717"/>
      <c r="DC4" s="717"/>
      <c r="DD4" s="717"/>
      <c r="DE4" s="717"/>
      <c r="DF4" s="717"/>
      <c r="DG4" s="717"/>
      <c r="DH4" s="717"/>
      <c r="DI4" s="717"/>
      <c r="DJ4" s="717"/>
      <c r="DK4" s="717"/>
      <c r="DL4" s="717"/>
      <c r="DM4" s="717"/>
      <c r="DN4" s="717"/>
      <c r="DO4" s="717"/>
      <c r="DP4" s="717"/>
      <c r="DQ4" s="717"/>
      <c r="DR4" s="717"/>
      <c r="DS4" s="717"/>
      <c r="DT4" s="717"/>
      <c r="DU4" s="717"/>
      <c r="DV4" s="717"/>
      <c r="DW4" s="717"/>
      <c r="DX4" s="717"/>
      <c r="DY4" s="717"/>
      <c r="DZ4" s="717"/>
      <c r="EA4" s="216"/>
    </row>
    <row r="5" spans="1:131" s="217" customFormat="1" ht="26.25" customHeight="1">
      <c r="A5" s="982" t="s">
        <v>357</v>
      </c>
      <c r="B5" s="983"/>
      <c r="C5" s="983"/>
      <c r="D5" s="983"/>
      <c r="E5" s="983"/>
      <c r="F5" s="983"/>
      <c r="G5" s="983"/>
      <c r="H5" s="983"/>
      <c r="I5" s="983"/>
      <c r="J5" s="983"/>
      <c r="K5" s="983"/>
      <c r="L5" s="983"/>
      <c r="M5" s="983"/>
      <c r="N5" s="983"/>
      <c r="O5" s="983"/>
      <c r="P5" s="984"/>
      <c r="Q5" s="988" t="s">
        <v>358</v>
      </c>
      <c r="R5" s="989"/>
      <c r="S5" s="989"/>
      <c r="T5" s="989"/>
      <c r="U5" s="990"/>
      <c r="V5" s="988" t="s">
        <v>359</v>
      </c>
      <c r="W5" s="989"/>
      <c r="X5" s="989"/>
      <c r="Y5" s="989"/>
      <c r="Z5" s="990"/>
      <c r="AA5" s="988" t="s">
        <v>360</v>
      </c>
      <c r="AB5" s="989"/>
      <c r="AC5" s="989"/>
      <c r="AD5" s="989"/>
      <c r="AE5" s="989"/>
      <c r="AF5" s="1081" t="s">
        <v>361</v>
      </c>
      <c r="AG5" s="989"/>
      <c r="AH5" s="989"/>
      <c r="AI5" s="989"/>
      <c r="AJ5" s="1002"/>
      <c r="AK5" s="989" t="s">
        <v>362</v>
      </c>
      <c r="AL5" s="989"/>
      <c r="AM5" s="989"/>
      <c r="AN5" s="989"/>
      <c r="AO5" s="990"/>
      <c r="AP5" s="988" t="s">
        <v>363</v>
      </c>
      <c r="AQ5" s="989"/>
      <c r="AR5" s="989"/>
      <c r="AS5" s="989"/>
      <c r="AT5" s="990"/>
      <c r="AU5" s="988" t="s">
        <v>364</v>
      </c>
      <c r="AV5" s="989"/>
      <c r="AW5" s="989"/>
      <c r="AX5" s="989"/>
      <c r="AY5" s="1002"/>
      <c r="AZ5" s="214"/>
      <c r="BA5" s="214"/>
      <c r="BB5" s="214"/>
      <c r="BC5" s="214"/>
      <c r="BD5" s="214"/>
      <c r="BE5" s="215"/>
      <c r="BF5" s="215"/>
      <c r="BG5" s="215"/>
      <c r="BH5" s="215"/>
      <c r="BI5" s="215"/>
      <c r="BJ5" s="215"/>
      <c r="BK5" s="215"/>
      <c r="BL5" s="215"/>
      <c r="BM5" s="215"/>
      <c r="BN5" s="215"/>
      <c r="BO5" s="215"/>
      <c r="BP5" s="215"/>
      <c r="BQ5" s="982" t="s">
        <v>365</v>
      </c>
      <c r="BR5" s="983"/>
      <c r="BS5" s="983"/>
      <c r="BT5" s="983"/>
      <c r="BU5" s="983"/>
      <c r="BV5" s="983"/>
      <c r="BW5" s="983"/>
      <c r="BX5" s="983"/>
      <c r="BY5" s="983"/>
      <c r="BZ5" s="983"/>
      <c r="CA5" s="983"/>
      <c r="CB5" s="983"/>
      <c r="CC5" s="983"/>
      <c r="CD5" s="983"/>
      <c r="CE5" s="983"/>
      <c r="CF5" s="983"/>
      <c r="CG5" s="984"/>
      <c r="CH5" s="988" t="s">
        <v>366</v>
      </c>
      <c r="CI5" s="989"/>
      <c r="CJ5" s="989"/>
      <c r="CK5" s="989"/>
      <c r="CL5" s="990"/>
      <c r="CM5" s="988" t="s">
        <v>367</v>
      </c>
      <c r="CN5" s="989"/>
      <c r="CO5" s="989"/>
      <c r="CP5" s="989"/>
      <c r="CQ5" s="990"/>
      <c r="CR5" s="988" t="s">
        <v>368</v>
      </c>
      <c r="CS5" s="989"/>
      <c r="CT5" s="989"/>
      <c r="CU5" s="989"/>
      <c r="CV5" s="990"/>
      <c r="CW5" s="988" t="s">
        <v>369</v>
      </c>
      <c r="CX5" s="989"/>
      <c r="CY5" s="989"/>
      <c r="CZ5" s="989"/>
      <c r="DA5" s="990"/>
      <c r="DB5" s="988" t="s">
        <v>370</v>
      </c>
      <c r="DC5" s="989"/>
      <c r="DD5" s="989"/>
      <c r="DE5" s="989"/>
      <c r="DF5" s="990"/>
      <c r="DG5" s="1071" t="s">
        <v>371</v>
      </c>
      <c r="DH5" s="1072"/>
      <c r="DI5" s="1072"/>
      <c r="DJ5" s="1072"/>
      <c r="DK5" s="1073"/>
      <c r="DL5" s="1071" t="s">
        <v>372</v>
      </c>
      <c r="DM5" s="1072"/>
      <c r="DN5" s="1072"/>
      <c r="DO5" s="1072"/>
      <c r="DP5" s="1073"/>
      <c r="DQ5" s="988" t="s">
        <v>373</v>
      </c>
      <c r="DR5" s="989"/>
      <c r="DS5" s="989"/>
      <c r="DT5" s="989"/>
      <c r="DU5" s="990"/>
      <c r="DV5" s="988" t="s">
        <v>364</v>
      </c>
      <c r="DW5" s="989"/>
      <c r="DX5" s="989"/>
      <c r="DY5" s="989"/>
      <c r="DZ5" s="1002"/>
      <c r="EA5" s="216"/>
    </row>
    <row r="6" spans="1:131" s="217" customFormat="1" ht="26.25" customHeight="1" thickBot="1">
      <c r="A6" s="985"/>
      <c r="B6" s="986"/>
      <c r="C6" s="986"/>
      <c r="D6" s="986"/>
      <c r="E6" s="986"/>
      <c r="F6" s="986"/>
      <c r="G6" s="986"/>
      <c r="H6" s="986"/>
      <c r="I6" s="986"/>
      <c r="J6" s="986"/>
      <c r="K6" s="986"/>
      <c r="L6" s="986"/>
      <c r="M6" s="986"/>
      <c r="N6" s="986"/>
      <c r="O6" s="986"/>
      <c r="P6" s="987"/>
      <c r="Q6" s="991"/>
      <c r="R6" s="992"/>
      <c r="S6" s="992"/>
      <c r="T6" s="992"/>
      <c r="U6" s="993"/>
      <c r="V6" s="991"/>
      <c r="W6" s="992"/>
      <c r="X6" s="992"/>
      <c r="Y6" s="992"/>
      <c r="Z6" s="993"/>
      <c r="AA6" s="991"/>
      <c r="AB6" s="992"/>
      <c r="AC6" s="992"/>
      <c r="AD6" s="992"/>
      <c r="AE6" s="992"/>
      <c r="AF6" s="1082"/>
      <c r="AG6" s="992"/>
      <c r="AH6" s="992"/>
      <c r="AI6" s="992"/>
      <c r="AJ6" s="1003"/>
      <c r="AK6" s="992"/>
      <c r="AL6" s="992"/>
      <c r="AM6" s="992"/>
      <c r="AN6" s="992"/>
      <c r="AO6" s="993"/>
      <c r="AP6" s="991"/>
      <c r="AQ6" s="992"/>
      <c r="AR6" s="992"/>
      <c r="AS6" s="992"/>
      <c r="AT6" s="993"/>
      <c r="AU6" s="991"/>
      <c r="AV6" s="992"/>
      <c r="AW6" s="992"/>
      <c r="AX6" s="992"/>
      <c r="AY6" s="1003"/>
      <c r="AZ6" s="214"/>
      <c r="BA6" s="214"/>
      <c r="BB6" s="214"/>
      <c r="BC6" s="214"/>
      <c r="BD6" s="214"/>
      <c r="BE6" s="215"/>
      <c r="BF6" s="215"/>
      <c r="BG6" s="215"/>
      <c r="BH6" s="215"/>
      <c r="BI6" s="215"/>
      <c r="BJ6" s="215"/>
      <c r="BK6" s="215"/>
      <c r="BL6" s="215"/>
      <c r="BM6" s="215"/>
      <c r="BN6" s="215"/>
      <c r="BO6" s="215"/>
      <c r="BP6" s="215"/>
      <c r="BQ6" s="985"/>
      <c r="BR6" s="986"/>
      <c r="BS6" s="986"/>
      <c r="BT6" s="986"/>
      <c r="BU6" s="986"/>
      <c r="BV6" s="986"/>
      <c r="BW6" s="986"/>
      <c r="BX6" s="986"/>
      <c r="BY6" s="986"/>
      <c r="BZ6" s="986"/>
      <c r="CA6" s="986"/>
      <c r="CB6" s="986"/>
      <c r="CC6" s="986"/>
      <c r="CD6" s="986"/>
      <c r="CE6" s="986"/>
      <c r="CF6" s="986"/>
      <c r="CG6" s="987"/>
      <c r="CH6" s="991"/>
      <c r="CI6" s="992"/>
      <c r="CJ6" s="992"/>
      <c r="CK6" s="992"/>
      <c r="CL6" s="993"/>
      <c r="CM6" s="991"/>
      <c r="CN6" s="992"/>
      <c r="CO6" s="992"/>
      <c r="CP6" s="992"/>
      <c r="CQ6" s="993"/>
      <c r="CR6" s="991"/>
      <c r="CS6" s="992"/>
      <c r="CT6" s="992"/>
      <c r="CU6" s="992"/>
      <c r="CV6" s="993"/>
      <c r="CW6" s="991"/>
      <c r="CX6" s="992"/>
      <c r="CY6" s="992"/>
      <c r="CZ6" s="992"/>
      <c r="DA6" s="993"/>
      <c r="DB6" s="991"/>
      <c r="DC6" s="992"/>
      <c r="DD6" s="992"/>
      <c r="DE6" s="992"/>
      <c r="DF6" s="993"/>
      <c r="DG6" s="1074"/>
      <c r="DH6" s="1075"/>
      <c r="DI6" s="1075"/>
      <c r="DJ6" s="1075"/>
      <c r="DK6" s="1076"/>
      <c r="DL6" s="1074"/>
      <c r="DM6" s="1075"/>
      <c r="DN6" s="1075"/>
      <c r="DO6" s="1075"/>
      <c r="DP6" s="1076"/>
      <c r="DQ6" s="991"/>
      <c r="DR6" s="992"/>
      <c r="DS6" s="992"/>
      <c r="DT6" s="992"/>
      <c r="DU6" s="993"/>
      <c r="DV6" s="991"/>
      <c r="DW6" s="992"/>
      <c r="DX6" s="992"/>
      <c r="DY6" s="992"/>
      <c r="DZ6" s="1003"/>
      <c r="EA6" s="216"/>
    </row>
    <row r="7" spans="1:131" s="217" customFormat="1" ht="26.25" customHeight="1" thickTop="1">
      <c r="A7" s="218">
        <v>1</v>
      </c>
      <c r="B7" s="1034" t="s">
        <v>374</v>
      </c>
      <c r="C7" s="1035"/>
      <c r="D7" s="1035"/>
      <c r="E7" s="1035"/>
      <c r="F7" s="1035"/>
      <c r="G7" s="1035"/>
      <c r="H7" s="1035"/>
      <c r="I7" s="1035"/>
      <c r="J7" s="1035"/>
      <c r="K7" s="1035"/>
      <c r="L7" s="1035"/>
      <c r="M7" s="1035"/>
      <c r="N7" s="1035"/>
      <c r="O7" s="1035"/>
      <c r="P7" s="1036"/>
      <c r="Q7" s="1089">
        <v>46383</v>
      </c>
      <c r="R7" s="1090"/>
      <c r="S7" s="1090"/>
      <c r="T7" s="1090"/>
      <c r="U7" s="1090"/>
      <c r="V7" s="1090">
        <v>46186</v>
      </c>
      <c r="W7" s="1090"/>
      <c r="X7" s="1090"/>
      <c r="Y7" s="1090"/>
      <c r="Z7" s="1090"/>
      <c r="AA7" s="1090">
        <v>197</v>
      </c>
      <c r="AB7" s="1090"/>
      <c r="AC7" s="1090"/>
      <c r="AD7" s="1090"/>
      <c r="AE7" s="1091"/>
      <c r="AF7" s="1092">
        <v>142</v>
      </c>
      <c r="AG7" s="1093"/>
      <c r="AH7" s="1093"/>
      <c r="AI7" s="1093"/>
      <c r="AJ7" s="1094"/>
      <c r="AK7" s="1095">
        <v>1765</v>
      </c>
      <c r="AL7" s="1096"/>
      <c r="AM7" s="1096"/>
      <c r="AN7" s="1096"/>
      <c r="AO7" s="1096"/>
      <c r="AP7" s="1096">
        <v>28710</v>
      </c>
      <c r="AQ7" s="1096"/>
      <c r="AR7" s="1096"/>
      <c r="AS7" s="1096"/>
      <c r="AT7" s="1096"/>
      <c r="AU7" s="1097"/>
      <c r="AV7" s="1097"/>
      <c r="AW7" s="1097"/>
      <c r="AX7" s="1097"/>
      <c r="AY7" s="1098"/>
      <c r="AZ7" s="214"/>
      <c r="BA7" s="214"/>
      <c r="BB7" s="214"/>
      <c r="BC7" s="214"/>
      <c r="BD7" s="214"/>
      <c r="BE7" s="215"/>
      <c r="BF7" s="215"/>
      <c r="BG7" s="215"/>
      <c r="BH7" s="215"/>
      <c r="BI7" s="215"/>
      <c r="BJ7" s="215"/>
      <c r="BK7" s="215"/>
      <c r="BL7" s="215"/>
      <c r="BM7" s="215"/>
      <c r="BN7" s="215"/>
      <c r="BO7" s="215"/>
      <c r="BP7" s="215"/>
      <c r="BQ7" s="218">
        <v>1</v>
      </c>
      <c r="BR7" s="219"/>
      <c r="BS7" s="1086" t="s">
        <v>549</v>
      </c>
      <c r="BT7" s="1087"/>
      <c r="BU7" s="1087"/>
      <c r="BV7" s="1087"/>
      <c r="BW7" s="1087"/>
      <c r="BX7" s="1087"/>
      <c r="BY7" s="1087"/>
      <c r="BZ7" s="1087"/>
      <c r="CA7" s="1087"/>
      <c r="CB7" s="1087"/>
      <c r="CC7" s="1087"/>
      <c r="CD7" s="1087"/>
      <c r="CE7" s="1087"/>
      <c r="CF7" s="1087"/>
      <c r="CG7" s="1099"/>
      <c r="CH7" s="1083">
        <v>-34</v>
      </c>
      <c r="CI7" s="1084"/>
      <c r="CJ7" s="1084"/>
      <c r="CK7" s="1084"/>
      <c r="CL7" s="1085"/>
      <c r="CM7" s="1083">
        <v>194</v>
      </c>
      <c r="CN7" s="1084"/>
      <c r="CO7" s="1084"/>
      <c r="CP7" s="1084"/>
      <c r="CQ7" s="1085"/>
      <c r="CR7" s="1083">
        <v>13</v>
      </c>
      <c r="CS7" s="1084"/>
      <c r="CT7" s="1084"/>
      <c r="CU7" s="1084"/>
      <c r="CV7" s="1085"/>
      <c r="CW7" s="1083">
        <v>66</v>
      </c>
      <c r="CX7" s="1084"/>
      <c r="CY7" s="1084"/>
      <c r="CZ7" s="1084"/>
      <c r="DA7" s="1085"/>
      <c r="DB7" s="1083" t="s">
        <v>562</v>
      </c>
      <c r="DC7" s="1084"/>
      <c r="DD7" s="1084"/>
      <c r="DE7" s="1084"/>
      <c r="DF7" s="1085"/>
      <c r="DG7" s="1083" t="s">
        <v>487</v>
      </c>
      <c r="DH7" s="1084"/>
      <c r="DI7" s="1084"/>
      <c r="DJ7" s="1084"/>
      <c r="DK7" s="1085"/>
      <c r="DL7" s="1083" t="s">
        <v>487</v>
      </c>
      <c r="DM7" s="1084"/>
      <c r="DN7" s="1084"/>
      <c r="DO7" s="1084"/>
      <c r="DP7" s="1085"/>
      <c r="DQ7" s="1083" t="s">
        <v>487</v>
      </c>
      <c r="DR7" s="1084"/>
      <c r="DS7" s="1084"/>
      <c r="DT7" s="1084"/>
      <c r="DU7" s="1085"/>
      <c r="DV7" s="1086"/>
      <c r="DW7" s="1087"/>
      <c r="DX7" s="1087"/>
      <c r="DY7" s="1087"/>
      <c r="DZ7" s="1088"/>
      <c r="EA7" s="216"/>
    </row>
    <row r="8" spans="1:131" s="217" customFormat="1" ht="26.25" customHeight="1">
      <c r="A8" s="220">
        <v>2</v>
      </c>
      <c r="B8" s="1017"/>
      <c r="C8" s="1018"/>
      <c r="D8" s="1018"/>
      <c r="E8" s="1018"/>
      <c r="F8" s="1018"/>
      <c r="G8" s="1018"/>
      <c r="H8" s="1018"/>
      <c r="I8" s="1018"/>
      <c r="J8" s="1018"/>
      <c r="K8" s="1018"/>
      <c r="L8" s="1018"/>
      <c r="M8" s="1018"/>
      <c r="N8" s="1018"/>
      <c r="O8" s="1018"/>
      <c r="P8" s="1019"/>
      <c r="Q8" s="1025"/>
      <c r="R8" s="1026"/>
      <c r="S8" s="1026"/>
      <c r="T8" s="1026"/>
      <c r="U8" s="1026"/>
      <c r="V8" s="1026"/>
      <c r="W8" s="1026"/>
      <c r="X8" s="1026"/>
      <c r="Y8" s="1026"/>
      <c r="Z8" s="1026"/>
      <c r="AA8" s="1026"/>
      <c r="AB8" s="1026"/>
      <c r="AC8" s="1026"/>
      <c r="AD8" s="1026"/>
      <c r="AE8" s="1027"/>
      <c r="AF8" s="1022"/>
      <c r="AG8" s="1023"/>
      <c r="AH8" s="1023"/>
      <c r="AI8" s="1023"/>
      <c r="AJ8" s="1024"/>
      <c r="AK8" s="1067"/>
      <c r="AL8" s="1068"/>
      <c r="AM8" s="1068"/>
      <c r="AN8" s="1068"/>
      <c r="AO8" s="1068"/>
      <c r="AP8" s="1068"/>
      <c r="AQ8" s="1068"/>
      <c r="AR8" s="1068"/>
      <c r="AS8" s="1068"/>
      <c r="AT8" s="1068"/>
      <c r="AU8" s="1069"/>
      <c r="AV8" s="1069"/>
      <c r="AW8" s="1069"/>
      <c r="AX8" s="1069"/>
      <c r="AY8" s="1070"/>
      <c r="AZ8" s="214"/>
      <c r="BA8" s="214"/>
      <c r="BB8" s="214"/>
      <c r="BC8" s="214"/>
      <c r="BD8" s="214"/>
      <c r="BE8" s="215"/>
      <c r="BF8" s="215"/>
      <c r="BG8" s="215"/>
      <c r="BH8" s="215"/>
      <c r="BI8" s="215"/>
      <c r="BJ8" s="215"/>
      <c r="BK8" s="215"/>
      <c r="BL8" s="215"/>
      <c r="BM8" s="215"/>
      <c r="BN8" s="215"/>
      <c r="BO8" s="215"/>
      <c r="BP8" s="215"/>
      <c r="BQ8" s="220">
        <v>2</v>
      </c>
      <c r="BR8" s="221"/>
      <c r="BS8" s="979" t="s">
        <v>550</v>
      </c>
      <c r="BT8" s="980"/>
      <c r="BU8" s="980"/>
      <c r="BV8" s="980"/>
      <c r="BW8" s="980"/>
      <c r="BX8" s="980"/>
      <c r="BY8" s="980"/>
      <c r="BZ8" s="980"/>
      <c r="CA8" s="980"/>
      <c r="CB8" s="980"/>
      <c r="CC8" s="980"/>
      <c r="CD8" s="980"/>
      <c r="CE8" s="980"/>
      <c r="CF8" s="980"/>
      <c r="CG8" s="1001"/>
      <c r="CH8" s="976">
        <v>4</v>
      </c>
      <c r="CI8" s="977"/>
      <c r="CJ8" s="977"/>
      <c r="CK8" s="977"/>
      <c r="CL8" s="978"/>
      <c r="CM8" s="976">
        <v>489</v>
      </c>
      <c r="CN8" s="977"/>
      <c r="CO8" s="977"/>
      <c r="CP8" s="977"/>
      <c r="CQ8" s="978"/>
      <c r="CR8" s="976">
        <v>31</v>
      </c>
      <c r="CS8" s="977"/>
      <c r="CT8" s="977"/>
      <c r="CU8" s="977"/>
      <c r="CV8" s="978"/>
      <c r="CW8" s="976" t="s">
        <v>548</v>
      </c>
      <c r="CX8" s="977"/>
      <c r="CY8" s="977"/>
      <c r="CZ8" s="977"/>
      <c r="DA8" s="978"/>
      <c r="DB8" s="976" t="s">
        <v>487</v>
      </c>
      <c r="DC8" s="977"/>
      <c r="DD8" s="977"/>
      <c r="DE8" s="977"/>
      <c r="DF8" s="978"/>
      <c r="DG8" s="976" t="s">
        <v>487</v>
      </c>
      <c r="DH8" s="977"/>
      <c r="DI8" s="977"/>
      <c r="DJ8" s="977"/>
      <c r="DK8" s="978"/>
      <c r="DL8" s="976" t="s">
        <v>487</v>
      </c>
      <c r="DM8" s="977"/>
      <c r="DN8" s="977"/>
      <c r="DO8" s="977"/>
      <c r="DP8" s="978"/>
      <c r="DQ8" s="976" t="s">
        <v>487</v>
      </c>
      <c r="DR8" s="977"/>
      <c r="DS8" s="977"/>
      <c r="DT8" s="977"/>
      <c r="DU8" s="978"/>
      <c r="DV8" s="979"/>
      <c r="DW8" s="980"/>
      <c r="DX8" s="980"/>
      <c r="DY8" s="980"/>
      <c r="DZ8" s="981"/>
      <c r="EA8" s="216"/>
    </row>
    <row r="9" spans="1:131" s="217" customFormat="1" ht="26.25" customHeight="1">
      <c r="A9" s="220">
        <v>3</v>
      </c>
      <c r="B9" s="1017"/>
      <c r="C9" s="1018"/>
      <c r="D9" s="1018"/>
      <c r="E9" s="1018"/>
      <c r="F9" s="1018"/>
      <c r="G9" s="1018"/>
      <c r="H9" s="1018"/>
      <c r="I9" s="1018"/>
      <c r="J9" s="1018"/>
      <c r="K9" s="1018"/>
      <c r="L9" s="1018"/>
      <c r="M9" s="1018"/>
      <c r="N9" s="1018"/>
      <c r="O9" s="1018"/>
      <c r="P9" s="1019"/>
      <c r="Q9" s="1025"/>
      <c r="R9" s="1026"/>
      <c r="S9" s="1026"/>
      <c r="T9" s="1026"/>
      <c r="U9" s="1026"/>
      <c r="V9" s="1026"/>
      <c r="W9" s="1026"/>
      <c r="X9" s="1026"/>
      <c r="Y9" s="1026"/>
      <c r="Z9" s="1026"/>
      <c r="AA9" s="1026"/>
      <c r="AB9" s="1026"/>
      <c r="AC9" s="1026"/>
      <c r="AD9" s="1026"/>
      <c r="AE9" s="1027"/>
      <c r="AF9" s="1022"/>
      <c r="AG9" s="1023"/>
      <c r="AH9" s="1023"/>
      <c r="AI9" s="1023"/>
      <c r="AJ9" s="1024"/>
      <c r="AK9" s="1067"/>
      <c r="AL9" s="1068"/>
      <c r="AM9" s="1068"/>
      <c r="AN9" s="1068"/>
      <c r="AO9" s="1068"/>
      <c r="AP9" s="1068"/>
      <c r="AQ9" s="1068"/>
      <c r="AR9" s="1068"/>
      <c r="AS9" s="1068"/>
      <c r="AT9" s="1068"/>
      <c r="AU9" s="1069"/>
      <c r="AV9" s="1069"/>
      <c r="AW9" s="1069"/>
      <c r="AX9" s="1069"/>
      <c r="AY9" s="1070"/>
      <c r="AZ9" s="214"/>
      <c r="BA9" s="214"/>
      <c r="BB9" s="214"/>
      <c r="BC9" s="214"/>
      <c r="BD9" s="214"/>
      <c r="BE9" s="215"/>
      <c r="BF9" s="215"/>
      <c r="BG9" s="215"/>
      <c r="BH9" s="215"/>
      <c r="BI9" s="215"/>
      <c r="BJ9" s="215"/>
      <c r="BK9" s="215"/>
      <c r="BL9" s="215"/>
      <c r="BM9" s="215"/>
      <c r="BN9" s="215"/>
      <c r="BO9" s="215"/>
      <c r="BP9" s="215"/>
      <c r="BQ9" s="220">
        <v>3</v>
      </c>
      <c r="BR9" s="221"/>
      <c r="BS9" s="979" t="s">
        <v>551</v>
      </c>
      <c r="BT9" s="980"/>
      <c r="BU9" s="980"/>
      <c r="BV9" s="980"/>
      <c r="BW9" s="980"/>
      <c r="BX9" s="980"/>
      <c r="BY9" s="980"/>
      <c r="BZ9" s="980"/>
      <c r="CA9" s="980"/>
      <c r="CB9" s="980"/>
      <c r="CC9" s="980"/>
      <c r="CD9" s="980"/>
      <c r="CE9" s="980"/>
      <c r="CF9" s="980"/>
      <c r="CG9" s="1001"/>
      <c r="CH9" s="976">
        <v>214</v>
      </c>
      <c r="CI9" s="977"/>
      <c r="CJ9" s="977"/>
      <c r="CK9" s="977"/>
      <c r="CL9" s="978"/>
      <c r="CM9" s="976">
        <v>598</v>
      </c>
      <c r="CN9" s="977"/>
      <c r="CO9" s="977"/>
      <c r="CP9" s="977"/>
      <c r="CQ9" s="978"/>
      <c r="CR9" s="976">
        <v>120</v>
      </c>
      <c r="CS9" s="977"/>
      <c r="CT9" s="977"/>
      <c r="CU9" s="977"/>
      <c r="CV9" s="978"/>
      <c r="CW9" s="976">
        <v>18</v>
      </c>
      <c r="CX9" s="977"/>
      <c r="CY9" s="977"/>
      <c r="CZ9" s="977"/>
      <c r="DA9" s="978"/>
      <c r="DB9" s="976" t="s">
        <v>487</v>
      </c>
      <c r="DC9" s="977"/>
      <c r="DD9" s="977"/>
      <c r="DE9" s="977"/>
      <c r="DF9" s="978"/>
      <c r="DG9" s="976" t="s">
        <v>487</v>
      </c>
      <c r="DH9" s="977"/>
      <c r="DI9" s="977"/>
      <c r="DJ9" s="977"/>
      <c r="DK9" s="978"/>
      <c r="DL9" s="976" t="s">
        <v>487</v>
      </c>
      <c r="DM9" s="977"/>
      <c r="DN9" s="977"/>
      <c r="DO9" s="977"/>
      <c r="DP9" s="978"/>
      <c r="DQ9" s="976" t="s">
        <v>487</v>
      </c>
      <c r="DR9" s="977"/>
      <c r="DS9" s="977"/>
      <c r="DT9" s="977"/>
      <c r="DU9" s="978"/>
      <c r="DV9" s="979"/>
      <c r="DW9" s="980"/>
      <c r="DX9" s="980"/>
      <c r="DY9" s="980"/>
      <c r="DZ9" s="981"/>
      <c r="EA9" s="216"/>
    </row>
    <row r="10" spans="1:131" s="217" customFormat="1" ht="26.25" customHeight="1">
      <c r="A10" s="220">
        <v>4</v>
      </c>
      <c r="B10" s="1017"/>
      <c r="C10" s="1018"/>
      <c r="D10" s="1018"/>
      <c r="E10" s="1018"/>
      <c r="F10" s="1018"/>
      <c r="G10" s="1018"/>
      <c r="H10" s="1018"/>
      <c r="I10" s="1018"/>
      <c r="J10" s="1018"/>
      <c r="K10" s="1018"/>
      <c r="L10" s="1018"/>
      <c r="M10" s="1018"/>
      <c r="N10" s="1018"/>
      <c r="O10" s="1018"/>
      <c r="P10" s="1019"/>
      <c r="Q10" s="1025"/>
      <c r="R10" s="1026"/>
      <c r="S10" s="1026"/>
      <c r="T10" s="1026"/>
      <c r="U10" s="1026"/>
      <c r="V10" s="1026"/>
      <c r="W10" s="1026"/>
      <c r="X10" s="1026"/>
      <c r="Y10" s="1026"/>
      <c r="Z10" s="1026"/>
      <c r="AA10" s="1026"/>
      <c r="AB10" s="1026"/>
      <c r="AC10" s="1026"/>
      <c r="AD10" s="1026"/>
      <c r="AE10" s="1027"/>
      <c r="AF10" s="1022"/>
      <c r="AG10" s="1023"/>
      <c r="AH10" s="1023"/>
      <c r="AI10" s="1023"/>
      <c r="AJ10" s="1024"/>
      <c r="AK10" s="1067"/>
      <c r="AL10" s="1068"/>
      <c r="AM10" s="1068"/>
      <c r="AN10" s="1068"/>
      <c r="AO10" s="1068"/>
      <c r="AP10" s="1068"/>
      <c r="AQ10" s="1068"/>
      <c r="AR10" s="1068"/>
      <c r="AS10" s="1068"/>
      <c r="AT10" s="1068"/>
      <c r="AU10" s="1069"/>
      <c r="AV10" s="1069"/>
      <c r="AW10" s="1069"/>
      <c r="AX10" s="1069"/>
      <c r="AY10" s="1070"/>
      <c r="AZ10" s="214"/>
      <c r="BA10" s="214"/>
      <c r="BB10" s="214"/>
      <c r="BC10" s="214"/>
      <c r="BD10" s="214"/>
      <c r="BE10" s="215"/>
      <c r="BF10" s="215"/>
      <c r="BG10" s="215"/>
      <c r="BH10" s="215"/>
      <c r="BI10" s="215"/>
      <c r="BJ10" s="215"/>
      <c r="BK10" s="215"/>
      <c r="BL10" s="215"/>
      <c r="BM10" s="215"/>
      <c r="BN10" s="215"/>
      <c r="BO10" s="215"/>
      <c r="BP10" s="215"/>
      <c r="BQ10" s="220">
        <v>4</v>
      </c>
      <c r="BR10" s="221"/>
      <c r="BS10" s="979"/>
      <c r="BT10" s="980"/>
      <c r="BU10" s="980"/>
      <c r="BV10" s="980"/>
      <c r="BW10" s="980"/>
      <c r="BX10" s="980"/>
      <c r="BY10" s="980"/>
      <c r="BZ10" s="980"/>
      <c r="CA10" s="980"/>
      <c r="CB10" s="980"/>
      <c r="CC10" s="980"/>
      <c r="CD10" s="980"/>
      <c r="CE10" s="980"/>
      <c r="CF10" s="980"/>
      <c r="CG10" s="1001"/>
      <c r="CH10" s="976"/>
      <c r="CI10" s="977"/>
      <c r="CJ10" s="977"/>
      <c r="CK10" s="977"/>
      <c r="CL10" s="978"/>
      <c r="CM10" s="976"/>
      <c r="CN10" s="977"/>
      <c r="CO10" s="977"/>
      <c r="CP10" s="977"/>
      <c r="CQ10" s="978"/>
      <c r="CR10" s="976"/>
      <c r="CS10" s="977"/>
      <c r="CT10" s="977"/>
      <c r="CU10" s="977"/>
      <c r="CV10" s="978"/>
      <c r="CW10" s="976"/>
      <c r="CX10" s="977"/>
      <c r="CY10" s="977"/>
      <c r="CZ10" s="977"/>
      <c r="DA10" s="978"/>
      <c r="DB10" s="976"/>
      <c r="DC10" s="977"/>
      <c r="DD10" s="977"/>
      <c r="DE10" s="977"/>
      <c r="DF10" s="978"/>
      <c r="DG10" s="976"/>
      <c r="DH10" s="977"/>
      <c r="DI10" s="977"/>
      <c r="DJ10" s="977"/>
      <c r="DK10" s="978"/>
      <c r="DL10" s="976"/>
      <c r="DM10" s="977"/>
      <c r="DN10" s="977"/>
      <c r="DO10" s="977"/>
      <c r="DP10" s="978"/>
      <c r="DQ10" s="976"/>
      <c r="DR10" s="977"/>
      <c r="DS10" s="977"/>
      <c r="DT10" s="977"/>
      <c r="DU10" s="978"/>
      <c r="DV10" s="979"/>
      <c r="DW10" s="980"/>
      <c r="DX10" s="980"/>
      <c r="DY10" s="980"/>
      <c r="DZ10" s="981"/>
      <c r="EA10" s="216"/>
    </row>
    <row r="11" spans="1:131" s="217" customFormat="1" ht="26.25" customHeight="1">
      <c r="A11" s="220">
        <v>5</v>
      </c>
      <c r="B11" s="1017"/>
      <c r="C11" s="1018"/>
      <c r="D11" s="1018"/>
      <c r="E11" s="1018"/>
      <c r="F11" s="1018"/>
      <c r="G11" s="1018"/>
      <c r="H11" s="1018"/>
      <c r="I11" s="1018"/>
      <c r="J11" s="1018"/>
      <c r="K11" s="1018"/>
      <c r="L11" s="1018"/>
      <c r="M11" s="1018"/>
      <c r="N11" s="1018"/>
      <c r="O11" s="1018"/>
      <c r="P11" s="1019"/>
      <c r="Q11" s="1025"/>
      <c r="R11" s="1026"/>
      <c r="S11" s="1026"/>
      <c r="T11" s="1026"/>
      <c r="U11" s="1026"/>
      <c r="V11" s="1026"/>
      <c r="W11" s="1026"/>
      <c r="X11" s="1026"/>
      <c r="Y11" s="1026"/>
      <c r="Z11" s="1026"/>
      <c r="AA11" s="1026"/>
      <c r="AB11" s="1026"/>
      <c r="AC11" s="1026"/>
      <c r="AD11" s="1026"/>
      <c r="AE11" s="1027"/>
      <c r="AF11" s="1022"/>
      <c r="AG11" s="1023"/>
      <c r="AH11" s="1023"/>
      <c r="AI11" s="1023"/>
      <c r="AJ11" s="1024"/>
      <c r="AK11" s="1067"/>
      <c r="AL11" s="1068"/>
      <c r="AM11" s="1068"/>
      <c r="AN11" s="1068"/>
      <c r="AO11" s="1068"/>
      <c r="AP11" s="1068"/>
      <c r="AQ11" s="1068"/>
      <c r="AR11" s="1068"/>
      <c r="AS11" s="1068"/>
      <c r="AT11" s="1068"/>
      <c r="AU11" s="1069"/>
      <c r="AV11" s="1069"/>
      <c r="AW11" s="1069"/>
      <c r="AX11" s="1069"/>
      <c r="AY11" s="1070"/>
      <c r="AZ11" s="214"/>
      <c r="BA11" s="214"/>
      <c r="BB11" s="214"/>
      <c r="BC11" s="214"/>
      <c r="BD11" s="214"/>
      <c r="BE11" s="215"/>
      <c r="BF11" s="215"/>
      <c r="BG11" s="215"/>
      <c r="BH11" s="215"/>
      <c r="BI11" s="215"/>
      <c r="BJ11" s="215"/>
      <c r="BK11" s="215"/>
      <c r="BL11" s="215"/>
      <c r="BM11" s="215"/>
      <c r="BN11" s="215"/>
      <c r="BO11" s="215"/>
      <c r="BP11" s="215"/>
      <c r="BQ11" s="220">
        <v>5</v>
      </c>
      <c r="BR11" s="221"/>
      <c r="BS11" s="979"/>
      <c r="BT11" s="980"/>
      <c r="BU11" s="980"/>
      <c r="BV11" s="980"/>
      <c r="BW11" s="980"/>
      <c r="BX11" s="980"/>
      <c r="BY11" s="980"/>
      <c r="BZ11" s="980"/>
      <c r="CA11" s="980"/>
      <c r="CB11" s="980"/>
      <c r="CC11" s="980"/>
      <c r="CD11" s="980"/>
      <c r="CE11" s="980"/>
      <c r="CF11" s="980"/>
      <c r="CG11" s="1001"/>
      <c r="CH11" s="976"/>
      <c r="CI11" s="977"/>
      <c r="CJ11" s="977"/>
      <c r="CK11" s="977"/>
      <c r="CL11" s="978"/>
      <c r="CM11" s="976"/>
      <c r="CN11" s="977"/>
      <c r="CO11" s="977"/>
      <c r="CP11" s="977"/>
      <c r="CQ11" s="978"/>
      <c r="CR11" s="976"/>
      <c r="CS11" s="977"/>
      <c r="CT11" s="977"/>
      <c r="CU11" s="977"/>
      <c r="CV11" s="978"/>
      <c r="CW11" s="976"/>
      <c r="CX11" s="977"/>
      <c r="CY11" s="977"/>
      <c r="CZ11" s="977"/>
      <c r="DA11" s="978"/>
      <c r="DB11" s="976"/>
      <c r="DC11" s="977"/>
      <c r="DD11" s="977"/>
      <c r="DE11" s="977"/>
      <c r="DF11" s="978"/>
      <c r="DG11" s="976"/>
      <c r="DH11" s="977"/>
      <c r="DI11" s="977"/>
      <c r="DJ11" s="977"/>
      <c r="DK11" s="978"/>
      <c r="DL11" s="976"/>
      <c r="DM11" s="977"/>
      <c r="DN11" s="977"/>
      <c r="DO11" s="977"/>
      <c r="DP11" s="978"/>
      <c r="DQ11" s="976"/>
      <c r="DR11" s="977"/>
      <c r="DS11" s="977"/>
      <c r="DT11" s="977"/>
      <c r="DU11" s="978"/>
      <c r="DV11" s="979"/>
      <c r="DW11" s="980"/>
      <c r="DX11" s="980"/>
      <c r="DY11" s="980"/>
      <c r="DZ11" s="981"/>
      <c r="EA11" s="216"/>
    </row>
    <row r="12" spans="1:131" s="217" customFormat="1" ht="26.25" customHeight="1">
      <c r="A12" s="220">
        <v>6</v>
      </c>
      <c r="B12" s="1017"/>
      <c r="C12" s="1018"/>
      <c r="D12" s="1018"/>
      <c r="E12" s="1018"/>
      <c r="F12" s="1018"/>
      <c r="G12" s="1018"/>
      <c r="H12" s="1018"/>
      <c r="I12" s="1018"/>
      <c r="J12" s="1018"/>
      <c r="K12" s="1018"/>
      <c r="L12" s="1018"/>
      <c r="M12" s="1018"/>
      <c r="N12" s="1018"/>
      <c r="O12" s="1018"/>
      <c r="P12" s="1019"/>
      <c r="Q12" s="1025"/>
      <c r="R12" s="1026"/>
      <c r="S12" s="1026"/>
      <c r="T12" s="1026"/>
      <c r="U12" s="1026"/>
      <c r="V12" s="1026"/>
      <c r="W12" s="1026"/>
      <c r="X12" s="1026"/>
      <c r="Y12" s="1026"/>
      <c r="Z12" s="1026"/>
      <c r="AA12" s="1026"/>
      <c r="AB12" s="1026"/>
      <c r="AC12" s="1026"/>
      <c r="AD12" s="1026"/>
      <c r="AE12" s="1027"/>
      <c r="AF12" s="1022"/>
      <c r="AG12" s="1023"/>
      <c r="AH12" s="1023"/>
      <c r="AI12" s="1023"/>
      <c r="AJ12" s="1024"/>
      <c r="AK12" s="1067"/>
      <c r="AL12" s="1068"/>
      <c r="AM12" s="1068"/>
      <c r="AN12" s="1068"/>
      <c r="AO12" s="1068"/>
      <c r="AP12" s="1068"/>
      <c r="AQ12" s="1068"/>
      <c r="AR12" s="1068"/>
      <c r="AS12" s="1068"/>
      <c r="AT12" s="1068"/>
      <c r="AU12" s="1069"/>
      <c r="AV12" s="1069"/>
      <c r="AW12" s="1069"/>
      <c r="AX12" s="1069"/>
      <c r="AY12" s="1070"/>
      <c r="AZ12" s="214"/>
      <c r="BA12" s="214"/>
      <c r="BB12" s="214"/>
      <c r="BC12" s="214"/>
      <c r="BD12" s="214"/>
      <c r="BE12" s="215"/>
      <c r="BF12" s="215"/>
      <c r="BG12" s="215"/>
      <c r="BH12" s="215"/>
      <c r="BI12" s="215"/>
      <c r="BJ12" s="215"/>
      <c r="BK12" s="215"/>
      <c r="BL12" s="215"/>
      <c r="BM12" s="215"/>
      <c r="BN12" s="215"/>
      <c r="BO12" s="215"/>
      <c r="BP12" s="215"/>
      <c r="BQ12" s="220">
        <v>6</v>
      </c>
      <c r="BR12" s="221"/>
      <c r="BS12" s="979"/>
      <c r="BT12" s="980"/>
      <c r="BU12" s="980"/>
      <c r="BV12" s="980"/>
      <c r="BW12" s="980"/>
      <c r="BX12" s="980"/>
      <c r="BY12" s="980"/>
      <c r="BZ12" s="980"/>
      <c r="CA12" s="980"/>
      <c r="CB12" s="980"/>
      <c r="CC12" s="980"/>
      <c r="CD12" s="980"/>
      <c r="CE12" s="980"/>
      <c r="CF12" s="980"/>
      <c r="CG12" s="1001"/>
      <c r="CH12" s="976"/>
      <c r="CI12" s="977"/>
      <c r="CJ12" s="977"/>
      <c r="CK12" s="977"/>
      <c r="CL12" s="978"/>
      <c r="CM12" s="976"/>
      <c r="CN12" s="977"/>
      <c r="CO12" s="977"/>
      <c r="CP12" s="977"/>
      <c r="CQ12" s="978"/>
      <c r="CR12" s="976"/>
      <c r="CS12" s="977"/>
      <c r="CT12" s="977"/>
      <c r="CU12" s="977"/>
      <c r="CV12" s="978"/>
      <c r="CW12" s="976"/>
      <c r="CX12" s="977"/>
      <c r="CY12" s="977"/>
      <c r="CZ12" s="977"/>
      <c r="DA12" s="978"/>
      <c r="DB12" s="976"/>
      <c r="DC12" s="977"/>
      <c r="DD12" s="977"/>
      <c r="DE12" s="977"/>
      <c r="DF12" s="978"/>
      <c r="DG12" s="976"/>
      <c r="DH12" s="977"/>
      <c r="DI12" s="977"/>
      <c r="DJ12" s="977"/>
      <c r="DK12" s="978"/>
      <c r="DL12" s="976"/>
      <c r="DM12" s="977"/>
      <c r="DN12" s="977"/>
      <c r="DO12" s="977"/>
      <c r="DP12" s="978"/>
      <c r="DQ12" s="976"/>
      <c r="DR12" s="977"/>
      <c r="DS12" s="977"/>
      <c r="DT12" s="977"/>
      <c r="DU12" s="978"/>
      <c r="DV12" s="979"/>
      <c r="DW12" s="980"/>
      <c r="DX12" s="980"/>
      <c r="DY12" s="980"/>
      <c r="DZ12" s="981"/>
      <c r="EA12" s="216"/>
    </row>
    <row r="13" spans="1:131" s="217" customFormat="1" ht="26.25" customHeight="1">
      <c r="A13" s="220">
        <v>7</v>
      </c>
      <c r="B13" s="1017"/>
      <c r="C13" s="1018"/>
      <c r="D13" s="1018"/>
      <c r="E13" s="1018"/>
      <c r="F13" s="1018"/>
      <c r="G13" s="1018"/>
      <c r="H13" s="1018"/>
      <c r="I13" s="1018"/>
      <c r="J13" s="1018"/>
      <c r="K13" s="1018"/>
      <c r="L13" s="1018"/>
      <c r="M13" s="1018"/>
      <c r="N13" s="1018"/>
      <c r="O13" s="1018"/>
      <c r="P13" s="1019"/>
      <c r="Q13" s="1025"/>
      <c r="R13" s="1026"/>
      <c r="S13" s="1026"/>
      <c r="T13" s="1026"/>
      <c r="U13" s="1026"/>
      <c r="V13" s="1026"/>
      <c r="W13" s="1026"/>
      <c r="X13" s="1026"/>
      <c r="Y13" s="1026"/>
      <c r="Z13" s="1026"/>
      <c r="AA13" s="1026"/>
      <c r="AB13" s="1026"/>
      <c r="AC13" s="1026"/>
      <c r="AD13" s="1026"/>
      <c r="AE13" s="1027"/>
      <c r="AF13" s="1022"/>
      <c r="AG13" s="1023"/>
      <c r="AH13" s="1023"/>
      <c r="AI13" s="1023"/>
      <c r="AJ13" s="1024"/>
      <c r="AK13" s="1067"/>
      <c r="AL13" s="1068"/>
      <c r="AM13" s="1068"/>
      <c r="AN13" s="1068"/>
      <c r="AO13" s="1068"/>
      <c r="AP13" s="1068"/>
      <c r="AQ13" s="1068"/>
      <c r="AR13" s="1068"/>
      <c r="AS13" s="1068"/>
      <c r="AT13" s="1068"/>
      <c r="AU13" s="1069"/>
      <c r="AV13" s="1069"/>
      <c r="AW13" s="1069"/>
      <c r="AX13" s="1069"/>
      <c r="AY13" s="1070"/>
      <c r="AZ13" s="214"/>
      <c r="BA13" s="214"/>
      <c r="BB13" s="214"/>
      <c r="BC13" s="214"/>
      <c r="BD13" s="214"/>
      <c r="BE13" s="215"/>
      <c r="BF13" s="215"/>
      <c r="BG13" s="215"/>
      <c r="BH13" s="215"/>
      <c r="BI13" s="215"/>
      <c r="BJ13" s="215"/>
      <c r="BK13" s="215"/>
      <c r="BL13" s="215"/>
      <c r="BM13" s="215"/>
      <c r="BN13" s="215"/>
      <c r="BO13" s="215"/>
      <c r="BP13" s="215"/>
      <c r="BQ13" s="220">
        <v>7</v>
      </c>
      <c r="BR13" s="221"/>
      <c r="BS13" s="979"/>
      <c r="BT13" s="980"/>
      <c r="BU13" s="980"/>
      <c r="BV13" s="980"/>
      <c r="BW13" s="980"/>
      <c r="BX13" s="980"/>
      <c r="BY13" s="980"/>
      <c r="BZ13" s="980"/>
      <c r="CA13" s="980"/>
      <c r="CB13" s="980"/>
      <c r="CC13" s="980"/>
      <c r="CD13" s="980"/>
      <c r="CE13" s="980"/>
      <c r="CF13" s="980"/>
      <c r="CG13" s="1001"/>
      <c r="CH13" s="976"/>
      <c r="CI13" s="977"/>
      <c r="CJ13" s="977"/>
      <c r="CK13" s="977"/>
      <c r="CL13" s="978"/>
      <c r="CM13" s="976"/>
      <c r="CN13" s="977"/>
      <c r="CO13" s="977"/>
      <c r="CP13" s="977"/>
      <c r="CQ13" s="978"/>
      <c r="CR13" s="976"/>
      <c r="CS13" s="977"/>
      <c r="CT13" s="977"/>
      <c r="CU13" s="977"/>
      <c r="CV13" s="978"/>
      <c r="CW13" s="976"/>
      <c r="CX13" s="977"/>
      <c r="CY13" s="977"/>
      <c r="CZ13" s="977"/>
      <c r="DA13" s="978"/>
      <c r="DB13" s="976"/>
      <c r="DC13" s="977"/>
      <c r="DD13" s="977"/>
      <c r="DE13" s="977"/>
      <c r="DF13" s="978"/>
      <c r="DG13" s="976"/>
      <c r="DH13" s="977"/>
      <c r="DI13" s="977"/>
      <c r="DJ13" s="977"/>
      <c r="DK13" s="978"/>
      <c r="DL13" s="976"/>
      <c r="DM13" s="977"/>
      <c r="DN13" s="977"/>
      <c r="DO13" s="977"/>
      <c r="DP13" s="978"/>
      <c r="DQ13" s="976"/>
      <c r="DR13" s="977"/>
      <c r="DS13" s="977"/>
      <c r="DT13" s="977"/>
      <c r="DU13" s="978"/>
      <c r="DV13" s="979"/>
      <c r="DW13" s="980"/>
      <c r="DX13" s="980"/>
      <c r="DY13" s="980"/>
      <c r="DZ13" s="981"/>
      <c r="EA13" s="216"/>
    </row>
    <row r="14" spans="1:131" s="217" customFormat="1" ht="26.25" customHeight="1">
      <c r="A14" s="220">
        <v>8</v>
      </c>
      <c r="B14" s="1017"/>
      <c r="C14" s="1018"/>
      <c r="D14" s="1018"/>
      <c r="E14" s="1018"/>
      <c r="F14" s="1018"/>
      <c r="G14" s="1018"/>
      <c r="H14" s="1018"/>
      <c r="I14" s="1018"/>
      <c r="J14" s="1018"/>
      <c r="K14" s="1018"/>
      <c r="L14" s="1018"/>
      <c r="M14" s="1018"/>
      <c r="N14" s="1018"/>
      <c r="O14" s="1018"/>
      <c r="P14" s="1019"/>
      <c r="Q14" s="1025"/>
      <c r="R14" s="1026"/>
      <c r="S14" s="1026"/>
      <c r="T14" s="1026"/>
      <c r="U14" s="1026"/>
      <c r="V14" s="1026"/>
      <c r="W14" s="1026"/>
      <c r="X14" s="1026"/>
      <c r="Y14" s="1026"/>
      <c r="Z14" s="1026"/>
      <c r="AA14" s="1026"/>
      <c r="AB14" s="1026"/>
      <c r="AC14" s="1026"/>
      <c r="AD14" s="1026"/>
      <c r="AE14" s="1027"/>
      <c r="AF14" s="1022"/>
      <c r="AG14" s="1023"/>
      <c r="AH14" s="1023"/>
      <c r="AI14" s="1023"/>
      <c r="AJ14" s="1024"/>
      <c r="AK14" s="1067"/>
      <c r="AL14" s="1068"/>
      <c r="AM14" s="1068"/>
      <c r="AN14" s="1068"/>
      <c r="AO14" s="1068"/>
      <c r="AP14" s="1068"/>
      <c r="AQ14" s="1068"/>
      <c r="AR14" s="1068"/>
      <c r="AS14" s="1068"/>
      <c r="AT14" s="1068"/>
      <c r="AU14" s="1069"/>
      <c r="AV14" s="1069"/>
      <c r="AW14" s="1069"/>
      <c r="AX14" s="1069"/>
      <c r="AY14" s="1070"/>
      <c r="AZ14" s="214"/>
      <c r="BA14" s="214"/>
      <c r="BB14" s="214"/>
      <c r="BC14" s="214"/>
      <c r="BD14" s="214"/>
      <c r="BE14" s="215"/>
      <c r="BF14" s="215"/>
      <c r="BG14" s="215"/>
      <c r="BH14" s="215"/>
      <c r="BI14" s="215"/>
      <c r="BJ14" s="215"/>
      <c r="BK14" s="215"/>
      <c r="BL14" s="215"/>
      <c r="BM14" s="215"/>
      <c r="BN14" s="215"/>
      <c r="BO14" s="215"/>
      <c r="BP14" s="215"/>
      <c r="BQ14" s="220">
        <v>8</v>
      </c>
      <c r="BR14" s="221"/>
      <c r="BS14" s="979"/>
      <c r="BT14" s="980"/>
      <c r="BU14" s="980"/>
      <c r="BV14" s="980"/>
      <c r="BW14" s="980"/>
      <c r="BX14" s="980"/>
      <c r="BY14" s="980"/>
      <c r="BZ14" s="980"/>
      <c r="CA14" s="980"/>
      <c r="CB14" s="980"/>
      <c r="CC14" s="980"/>
      <c r="CD14" s="980"/>
      <c r="CE14" s="980"/>
      <c r="CF14" s="980"/>
      <c r="CG14" s="1001"/>
      <c r="CH14" s="976"/>
      <c r="CI14" s="977"/>
      <c r="CJ14" s="977"/>
      <c r="CK14" s="977"/>
      <c r="CL14" s="978"/>
      <c r="CM14" s="976"/>
      <c r="CN14" s="977"/>
      <c r="CO14" s="977"/>
      <c r="CP14" s="977"/>
      <c r="CQ14" s="978"/>
      <c r="CR14" s="976"/>
      <c r="CS14" s="977"/>
      <c r="CT14" s="977"/>
      <c r="CU14" s="977"/>
      <c r="CV14" s="978"/>
      <c r="CW14" s="976"/>
      <c r="CX14" s="977"/>
      <c r="CY14" s="977"/>
      <c r="CZ14" s="977"/>
      <c r="DA14" s="978"/>
      <c r="DB14" s="976"/>
      <c r="DC14" s="977"/>
      <c r="DD14" s="977"/>
      <c r="DE14" s="977"/>
      <c r="DF14" s="978"/>
      <c r="DG14" s="976"/>
      <c r="DH14" s="977"/>
      <c r="DI14" s="977"/>
      <c r="DJ14" s="977"/>
      <c r="DK14" s="978"/>
      <c r="DL14" s="976"/>
      <c r="DM14" s="977"/>
      <c r="DN14" s="977"/>
      <c r="DO14" s="977"/>
      <c r="DP14" s="978"/>
      <c r="DQ14" s="976"/>
      <c r="DR14" s="977"/>
      <c r="DS14" s="977"/>
      <c r="DT14" s="977"/>
      <c r="DU14" s="978"/>
      <c r="DV14" s="979"/>
      <c r="DW14" s="980"/>
      <c r="DX14" s="980"/>
      <c r="DY14" s="980"/>
      <c r="DZ14" s="981"/>
      <c r="EA14" s="216"/>
    </row>
    <row r="15" spans="1:131" s="217" customFormat="1" ht="26.25" customHeight="1">
      <c r="A15" s="220">
        <v>9</v>
      </c>
      <c r="B15" s="1017"/>
      <c r="C15" s="1018"/>
      <c r="D15" s="1018"/>
      <c r="E15" s="1018"/>
      <c r="F15" s="1018"/>
      <c r="G15" s="1018"/>
      <c r="H15" s="1018"/>
      <c r="I15" s="1018"/>
      <c r="J15" s="1018"/>
      <c r="K15" s="1018"/>
      <c r="L15" s="1018"/>
      <c r="M15" s="1018"/>
      <c r="N15" s="1018"/>
      <c r="O15" s="1018"/>
      <c r="P15" s="1019"/>
      <c r="Q15" s="1025"/>
      <c r="R15" s="1026"/>
      <c r="S15" s="1026"/>
      <c r="T15" s="1026"/>
      <c r="U15" s="1026"/>
      <c r="V15" s="1026"/>
      <c r="W15" s="1026"/>
      <c r="X15" s="1026"/>
      <c r="Y15" s="1026"/>
      <c r="Z15" s="1026"/>
      <c r="AA15" s="1026"/>
      <c r="AB15" s="1026"/>
      <c r="AC15" s="1026"/>
      <c r="AD15" s="1026"/>
      <c r="AE15" s="1027"/>
      <c r="AF15" s="1022"/>
      <c r="AG15" s="1023"/>
      <c r="AH15" s="1023"/>
      <c r="AI15" s="1023"/>
      <c r="AJ15" s="1024"/>
      <c r="AK15" s="1067"/>
      <c r="AL15" s="1068"/>
      <c r="AM15" s="1068"/>
      <c r="AN15" s="1068"/>
      <c r="AO15" s="1068"/>
      <c r="AP15" s="1068"/>
      <c r="AQ15" s="1068"/>
      <c r="AR15" s="1068"/>
      <c r="AS15" s="1068"/>
      <c r="AT15" s="1068"/>
      <c r="AU15" s="1069"/>
      <c r="AV15" s="1069"/>
      <c r="AW15" s="1069"/>
      <c r="AX15" s="1069"/>
      <c r="AY15" s="1070"/>
      <c r="AZ15" s="214"/>
      <c r="BA15" s="214"/>
      <c r="BB15" s="214"/>
      <c r="BC15" s="214"/>
      <c r="BD15" s="214"/>
      <c r="BE15" s="215"/>
      <c r="BF15" s="215"/>
      <c r="BG15" s="215"/>
      <c r="BH15" s="215"/>
      <c r="BI15" s="215"/>
      <c r="BJ15" s="215"/>
      <c r="BK15" s="215"/>
      <c r="BL15" s="215"/>
      <c r="BM15" s="215"/>
      <c r="BN15" s="215"/>
      <c r="BO15" s="215"/>
      <c r="BP15" s="215"/>
      <c r="BQ15" s="220">
        <v>9</v>
      </c>
      <c r="BR15" s="221"/>
      <c r="BS15" s="979"/>
      <c r="BT15" s="980"/>
      <c r="BU15" s="980"/>
      <c r="BV15" s="980"/>
      <c r="BW15" s="980"/>
      <c r="BX15" s="980"/>
      <c r="BY15" s="980"/>
      <c r="BZ15" s="980"/>
      <c r="CA15" s="980"/>
      <c r="CB15" s="980"/>
      <c r="CC15" s="980"/>
      <c r="CD15" s="980"/>
      <c r="CE15" s="980"/>
      <c r="CF15" s="980"/>
      <c r="CG15" s="1001"/>
      <c r="CH15" s="976"/>
      <c r="CI15" s="977"/>
      <c r="CJ15" s="977"/>
      <c r="CK15" s="977"/>
      <c r="CL15" s="978"/>
      <c r="CM15" s="976"/>
      <c r="CN15" s="977"/>
      <c r="CO15" s="977"/>
      <c r="CP15" s="977"/>
      <c r="CQ15" s="978"/>
      <c r="CR15" s="976"/>
      <c r="CS15" s="977"/>
      <c r="CT15" s="977"/>
      <c r="CU15" s="977"/>
      <c r="CV15" s="978"/>
      <c r="CW15" s="976"/>
      <c r="CX15" s="977"/>
      <c r="CY15" s="977"/>
      <c r="CZ15" s="977"/>
      <c r="DA15" s="978"/>
      <c r="DB15" s="976"/>
      <c r="DC15" s="977"/>
      <c r="DD15" s="977"/>
      <c r="DE15" s="977"/>
      <c r="DF15" s="978"/>
      <c r="DG15" s="976"/>
      <c r="DH15" s="977"/>
      <c r="DI15" s="977"/>
      <c r="DJ15" s="977"/>
      <c r="DK15" s="978"/>
      <c r="DL15" s="976"/>
      <c r="DM15" s="977"/>
      <c r="DN15" s="977"/>
      <c r="DO15" s="977"/>
      <c r="DP15" s="978"/>
      <c r="DQ15" s="976"/>
      <c r="DR15" s="977"/>
      <c r="DS15" s="977"/>
      <c r="DT15" s="977"/>
      <c r="DU15" s="978"/>
      <c r="DV15" s="979"/>
      <c r="DW15" s="980"/>
      <c r="DX15" s="980"/>
      <c r="DY15" s="980"/>
      <c r="DZ15" s="981"/>
      <c r="EA15" s="216"/>
    </row>
    <row r="16" spans="1:131" s="217" customFormat="1" ht="26.25" customHeight="1">
      <c r="A16" s="220">
        <v>10</v>
      </c>
      <c r="B16" s="1017"/>
      <c r="C16" s="1018"/>
      <c r="D16" s="1018"/>
      <c r="E16" s="1018"/>
      <c r="F16" s="1018"/>
      <c r="G16" s="1018"/>
      <c r="H16" s="1018"/>
      <c r="I16" s="1018"/>
      <c r="J16" s="1018"/>
      <c r="K16" s="1018"/>
      <c r="L16" s="1018"/>
      <c r="M16" s="1018"/>
      <c r="N16" s="1018"/>
      <c r="O16" s="1018"/>
      <c r="P16" s="1019"/>
      <c r="Q16" s="1025"/>
      <c r="R16" s="1026"/>
      <c r="S16" s="1026"/>
      <c r="T16" s="1026"/>
      <c r="U16" s="1026"/>
      <c r="V16" s="1026"/>
      <c r="W16" s="1026"/>
      <c r="X16" s="1026"/>
      <c r="Y16" s="1026"/>
      <c r="Z16" s="1026"/>
      <c r="AA16" s="1026"/>
      <c r="AB16" s="1026"/>
      <c r="AC16" s="1026"/>
      <c r="AD16" s="1026"/>
      <c r="AE16" s="1027"/>
      <c r="AF16" s="1022"/>
      <c r="AG16" s="1023"/>
      <c r="AH16" s="1023"/>
      <c r="AI16" s="1023"/>
      <c r="AJ16" s="1024"/>
      <c r="AK16" s="1067"/>
      <c r="AL16" s="1068"/>
      <c r="AM16" s="1068"/>
      <c r="AN16" s="1068"/>
      <c r="AO16" s="1068"/>
      <c r="AP16" s="1068"/>
      <c r="AQ16" s="1068"/>
      <c r="AR16" s="1068"/>
      <c r="AS16" s="1068"/>
      <c r="AT16" s="1068"/>
      <c r="AU16" s="1069"/>
      <c r="AV16" s="1069"/>
      <c r="AW16" s="1069"/>
      <c r="AX16" s="1069"/>
      <c r="AY16" s="1070"/>
      <c r="AZ16" s="214"/>
      <c r="BA16" s="214"/>
      <c r="BB16" s="214"/>
      <c r="BC16" s="214"/>
      <c r="BD16" s="214"/>
      <c r="BE16" s="215"/>
      <c r="BF16" s="215"/>
      <c r="BG16" s="215"/>
      <c r="BH16" s="215"/>
      <c r="BI16" s="215"/>
      <c r="BJ16" s="215"/>
      <c r="BK16" s="215"/>
      <c r="BL16" s="215"/>
      <c r="BM16" s="215"/>
      <c r="BN16" s="215"/>
      <c r="BO16" s="215"/>
      <c r="BP16" s="215"/>
      <c r="BQ16" s="220">
        <v>10</v>
      </c>
      <c r="BR16" s="221"/>
      <c r="BS16" s="979"/>
      <c r="BT16" s="980"/>
      <c r="BU16" s="980"/>
      <c r="BV16" s="980"/>
      <c r="BW16" s="980"/>
      <c r="BX16" s="980"/>
      <c r="BY16" s="980"/>
      <c r="BZ16" s="980"/>
      <c r="CA16" s="980"/>
      <c r="CB16" s="980"/>
      <c r="CC16" s="980"/>
      <c r="CD16" s="980"/>
      <c r="CE16" s="980"/>
      <c r="CF16" s="980"/>
      <c r="CG16" s="1001"/>
      <c r="CH16" s="976"/>
      <c r="CI16" s="977"/>
      <c r="CJ16" s="977"/>
      <c r="CK16" s="977"/>
      <c r="CL16" s="978"/>
      <c r="CM16" s="976"/>
      <c r="CN16" s="977"/>
      <c r="CO16" s="977"/>
      <c r="CP16" s="977"/>
      <c r="CQ16" s="978"/>
      <c r="CR16" s="976"/>
      <c r="CS16" s="977"/>
      <c r="CT16" s="977"/>
      <c r="CU16" s="977"/>
      <c r="CV16" s="978"/>
      <c r="CW16" s="976"/>
      <c r="CX16" s="977"/>
      <c r="CY16" s="977"/>
      <c r="CZ16" s="977"/>
      <c r="DA16" s="978"/>
      <c r="DB16" s="976"/>
      <c r="DC16" s="977"/>
      <c r="DD16" s="977"/>
      <c r="DE16" s="977"/>
      <c r="DF16" s="978"/>
      <c r="DG16" s="976"/>
      <c r="DH16" s="977"/>
      <c r="DI16" s="977"/>
      <c r="DJ16" s="977"/>
      <c r="DK16" s="978"/>
      <c r="DL16" s="976"/>
      <c r="DM16" s="977"/>
      <c r="DN16" s="977"/>
      <c r="DO16" s="977"/>
      <c r="DP16" s="978"/>
      <c r="DQ16" s="976"/>
      <c r="DR16" s="977"/>
      <c r="DS16" s="977"/>
      <c r="DT16" s="977"/>
      <c r="DU16" s="978"/>
      <c r="DV16" s="979"/>
      <c r="DW16" s="980"/>
      <c r="DX16" s="980"/>
      <c r="DY16" s="980"/>
      <c r="DZ16" s="981"/>
      <c r="EA16" s="216"/>
    </row>
    <row r="17" spans="1:131" s="217" customFormat="1" ht="26.25" customHeight="1">
      <c r="A17" s="220">
        <v>11</v>
      </c>
      <c r="B17" s="1017"/>
      <c r="C17" s="1018"/>
      <c r="D17" s="1018"/>
      <c r="E17" s="1018"/>
      <c r="F17" s="1018"/>
      <c r="G17" s="1018"/>
      <c r="H17" s="1018"/>
      <c r="I17" s="1018"/>
      <c r="J17" s="1018"/>
      <c r="K17" s="1018"/>
      <c r="L17" s="1018"/>
      <c r="M17" s="1018"/>
      <c r="N17" s="1018"/>
      <c r="O17" s="1018"/>
      <c r="P17" s="1019"/>
      <c r="Q17" s="1025"/>
      <c r="R17" s="1026"/>
      <c r="S17" s="1026"/>
      <c r="T17" s="1026"/>
      <c r="U17" s="1026"/>
      <c r="V17" s="1026"/>
      <c r="W17" s="1026"/>
      <c r="X17" s="1026"/>
      <c r="Y17" s="1026"/>
      <c r="Z17" s="1026"/>
      <c r="AA17" s="1026"/>
      <c r="AB17" s="1026"/>
      <c r="AC17" s="1026"/>
      <c r="AD17" s="1026"/>
      <c r="AE17" s="1027"/>
      <c r="AF17" s="1022"/>
      <c r="AG17" s="1023"/>
      <c r="AH17" s="1023"/>
      <c r="AI17" s="1023"/>
      <c r="AJ17" s="1024"/>
      <c r="AK17" s="1067"/>
      <c r="AL17" s="1068"/>
      <c r="AM17" s="1068"/>
      <c r="AN17" s="1068"/>
      <c r="AO17" s="1068"/>
      <c r="AP17" s="1068"/>
      <c r="AQ17" s="1068"/>
      <c r="AR17" s="1068"/>
      <c r="AS17" s="1068"/>
      <c r="AT17" s="1068"/>
      <c r="AU17" s="1069"/>
      <c r="AV17" s="1069"/>
      <c r="AW17" s="1069"/>
      <c r="AX17" s="1069"/>
      <c r="AY17" s="1070"/>
      <c r="AZ17" s="214"/>
      <c r="BA17" s="214"/>
      <c r="BB17" s="214"/>
      <c r="BC17" s="214"/>
      <c r="BD17" s="214"/>
      <c r="BE17" s="215"/>
      <c r="BF17" s="215"/>
      <c r="BG17" s="215"/>
      <c r="BH17" s="215"/>
      <c r="BI17" s="215"/>
      <c r="BJ17" s="215"/>
      <c r="BK17" s="215"/>
      <c r="BL17" s="215"/>
      <c r="BM17" s="215"/>
      <c r="BN17" s="215"/>
      <c r="BO17" s="215"/>
      <c r="BP17" s="215"/>
      <c r="BQ17" s="220">
        <v>11</v>
      </c>
      <c r="BR17" s="221"/>
      <c r="BS17" s="979"/>
      <c r="BT17" s="980"/>
      <c r="BU17" s="980"/>
      <c r="BV17" s="980"/>
      <c r="BW17" s="980"/>
      <c r="BX17" s="980"/>
      <c r="BY17" s="980"/>
      <c r="BZ17" s="980"/>
      <c r="CA17" s="980"/>
      <c r="CB17" s="980"/>
      <c r="CC17" s="980"/>
      <c r="CD17" s="980"/>
      <c r="CE17" s="980"/>
      <c r="CF17" s="980"/>
      <c r="CG17" s="1001"/>
      <c r="CH17" s="976"/>
      <c r="CI17" s="977"/>
      <c r="CJ17" s="977"/>
      <c r="CK17" s="977"/>
      <c r="CL17" s="978"/>
      <c r="CM17" s="976"/>
      <c r="CN17" s="977"/>
      <c r="CO17" s="977"/>
      <c r="CP17" s="977"/>
      <c r="CQ17" s="978"/>
      <c r="CR17" s="976"/>
      <c r="CS17" s="977"/>
      <c r="CT17" s="977"/>
      <c r="CU17" s="977"/>
      <c r="CV17" s="978"/>
      <c r="CW17" s="976"/>
      <c r="CX17" s="977"/>
      <c r="CY17" s="977"/>
      <c r="CZ17" s="977"/>
      <c r="DA17" s="978"/>
      <c r="DB17" s="976"/>
      <c r="DC17" s="977"/>
      <c r="DD17" s="977"/>
      <c r="DE17" s="977"/>
      <c r="DF17" s="978"/>
      <c r="DG17" s="976"/>
      <c r="DH17" s="977"/>
      <c r="DI17" s="977"/>
      <c r="DJ17" s="977"/>
      <c r="DK17" s="978"/>
      <c r="DL17" s="976"/>
      <c r="DM17" s="977"/>
      <c r="DN17" s="977"/>
      <c r="DO17" s="977"/>
      <c r="DP17" s="978"/>
      <c r="DQ17" s="976"/>
      <c r="DR17" s="977"/>
      <c r="DS17" s="977"/>
      <c r="DT17" s="977"/>
      <c r="DU17" s="978"/>
      <c r="DV17" s="979"/>
      <c r="DW17" s="980"/>
      <c r="DX17" s="980"/>
      <c r="DY17" s="980"/>
      <c r="DZ17" s="981"/>
      <c r="EA17" s="216"/>
    </row>
    <row r="18" spans="1:131" s="217" customFormat="1" ht="26.25" customHeight="1">
      <c r="A18" s="220">
        <v>12</v>
      </c>
      <c r="B18" s="1017"/>
      <c r="C18" s="1018"/>
      <c r="D18" s="1018"/>
      <c r="E18" s="1018"/>
      <c r="F18" s="1018"/>
      <c r="G18" s="1018"/>
      <c r="H18" s="1018"/>
      <c r="I18" s="1018"/>
      <c r="J18" s="1018"/>
      <c r="K18" s="1018"/>
      <c r="L18" s="1018"/>
      <c r="M18" s="1018"/>
      <c r="N18" s="1018"/>
      <c r="O18" s="1018"/>
      <c r="P18" s="1019"/>
      <c r="Q18" s="1025"/>
      <c r="R18" s="1026"/>
      <c r="S18" s="1026"/>
      <c r="T18" s="1026"/>
      <c r="U18" s="1026"/>
      <c r="V18" s="1026"/>
      <c r="W18" s="1026"/>
      <c r="X18" s="1026"/>
      <c r="Y18" s="1026"/>
      <c r="Z18" s="1026"/>
      <c r="AA18" s="1026"/>
      <c r="AB18" s="1026"/>
      <c r="AC18" s="1026"/>
      <c r="AD18" s="1026"/>
      <c r="AE18" s="1027"/>
      <c r="AF18" s="1022"/>
      <c r="AG18" s="1023"/>
      <c r="AH18" s="1023"/>
      <c r="AI18" s="1023"/>
      <c r="AJ18" s="1024"/>
      <c r="AK18" s="1067"/>
      <c r="AL18" s="1068"/>
      <c r="AM18" s="1068"/>
      <c r="AN18" s="1068"/>
      <c r="AO18" s="1068"/>
      <c r="AP18" s="1068"/>
      <c r="AQ18" s="1068"/>
      <c r="AR18" s="1068"/>
      <c r="AS18" s="1068"/>
      <c r="AT18" s="1068"/>
      <c r="AU18" s="1069"/>
      <c r="AV18" s="1069"/>
      <c r="AW18" s="1069"/>
      <c r="AX18" s="1069"/>
      <c r="AY18" s="1070"/>
      <c r="AZ18" s="214"/>
      <c r="BA18" s="214"/>
      <c r="BB18" s="214"/>
      <c r="BC18" s="214"/>
      <c r="BD18" s="214"/>
      <c r="BE18" s="215"/>
      <c r="BF18" s="215"/>
      <c r="BG18" s="215"/>
      <c r="BH18" s="215"/>
      <c r="BI18" s="215"/>
      <c r="BJ18" s="215"/>
      <c r="BK18" s="215"/>
      <c r="BL18" s="215"/>
      <c r="BM18" s="215"/>
      <c r="BN18" s="215"/>
      <c r="BO18" s="215"/>
      <c r="BP18" s="215"/>
      <c r="BQ18" s="220">
        <v>12</v>
      </c>
      <c r="BR18" s="221"/>
      <c r="BS18" s="979"/>
      <c r="BT18" s="980"/>
      <c r="BU18" s="980"/>
      <c r="BV18" s="980"/>
      <c r="BW18" s="980"/>
      <c r="BX18" s="980"/>
      <c r="BY18" s="980"/>
      <c r="BZ18" s="980"/>
      <c r="CA18" s="980"/>
      <c r="CB18" s="980"/>
      <c r="CC18" s="980"/>
      <c r="CD18" s="980"/>
      <c r="CE18" s="980"/>
      <c r="CF18" s="980"/>
      <c r="CG18" s="1001"/>
      <c r="CH18" s="976"/>
      <c r="CI18" s="977"/>
      <c r="CJ18" s="977"/>
      <c r="CK18" s="977"/>
      <c r="CL18" s="978"/>
      <c r="CM18" s="976"/>
      <c r="CN18" s="977"/>
      <c r="CO18" s="977"/>
      <c r="CP18" s="977"/>
      <c r="CQ18" s="978"/>
      <c r="CR18" s="976"/>
      <c r="CS18" s="977"/>
      <c r="CT18" s="977"/>
      <c r="CU18" s="977"/>
      <c r="CV18" s="978"/>
      <c r="CW18" s="976"/>
      <c r="CX18" s="977"/>
      <c r="CY18" s="977"/>
      <c r="CZ18" s="977"/>
      <c r="DA18" s="978"/>
      <c r="DB18" s="976"/>
      <c r="DC18" s="977"/>
      <c r="DD18" s="977"/>
      <c r="DE18" s="977"/>
      <c r="DF18" s="978"/>
      <c r="DG18" s="976"/>
      <c r="DH18" s="977"/>
      <c r="DI18" s="977"/>
      <c r="DJ18" s="977"/>
      <c r="DK18" s="978"/>
      <c r="DL18" s="976"/>
      <c r="DM18" s="977"/>
      <c r="DN18" s="977"/>
      <c r="DO18" s="977"/>
      <c r="DP18" s="978"/>
      <c r="DQ18" s="976"/>
      <c r="DR18" s="977"/>
      <c r="DS18" s="977"/>
      <c r="DT18" s="977"/>
      <c r="DU18" s="978"/>
      <c r="DV18" s="979"/>
      <c r="DW18" s="980"/>
      <c r="DX18" s="980"/>
      <c r="DY18" s="980"/>
      <c r="DZ18" s="981"/>
      <c r="EA18" s="216"/>
    </row>
    <row r="19" spans="1:131" s="217" customFormat="1" ht="26.25" customHeight="1">
      <c r="A19" s="220">
        <v>13</v>
      </c>
      <c r="B19" s="1017"/>
      <c r="C19" s="1018"/>
      <c r="D19" s="1018"/>
      <c r="E19" s="1018"/>
      <c r="F19" s="1018"/>
      <c r="G19" s="1018"/>
      <c r="H19" s="1018"/>
      <c r="I19" s="1018"/>
      <c r="J19" s="1018"/>
      <c r="K19" s="1018"/>
      <c r="L19" s="1018"/>
      <c r="M19" s="1018"/>
      <c r="N19" s="1018"/>
      <c r="O19" s="1018"/>
      <c r="P19" s="1019"/>
      <c r="Q19" s="1025"/>
      <c r="R19" s="1026"/>
      <c r="S19" s="1026"/>
      <c r="T19" s="1026"/>
      <c r="U19" s="1026"/>
      <c r="V19" s="1026"/>
      <c r="W19" s="1026"/>
      <c r="X19" s="1026"/>
      <c r="Y19" s="1026"/>
      <c r="Z19" s="1026"/>
      <c r="AA19" s="1026"/>
      <c r="AB19" s="1026"/>
      <c r="AC19" s="1026"/>
      <c r="AD19" s="1026"/>
      <c r="AE19" s="1027"/>
      <c r="AF19" s="1022"/>
      <c r="AG19" s="1023"/>
      <c r="AH19" s="1023"/>
      <c r="AI19" s="1023"/>
      <c r="AJ19" s="1024"/>
      <c r="AK19" s="1067"/>
      <c r="AL19" s="1068"/>
      <c r="AM19" s="1068"/>
      <c r="AN19" s="1068"/>
      <c r="AO19" s="1068"/>
      <c r="AP19" s="1068"/>
      <c r="AQ19" s="1068"/>
      <c r="AR19" s="1068"/>
      <c r="AS19" s="1068"/>
      <c r="AT19" s="1068"/>
      <c r="AU19" s="1069"/>
      <c r="AV19" s="1069"/>
      <c r="AW19" s="1069"/>
      <c r="AX19" s="1069"/>
      <c r="AY19" s="1070"/>
      <c r="AZ19" s="214"/>
      <c r="BA19" s="214"/>
      <c r="BB19" s="214"/>
      <c r="BC19" s="214"/>
      <c r="BD19" s="214"/>
      <c r="BE19" s="215"/>
      <c r="BF19" s="215"/>
      <c r="BG19" s="215"/>
      <c r="BH19" s="215"/>
      <c r="BI19" s="215"/>
      <c r="BJ19" s="215"/>
      <c r="BK19" s="215"/>
      <c r="BL19" s="215"/>
      <c r="BM19" s="215"/>
      <c r="BN19" s="215"/>
      <c r="BO19" s="215"/>
      <c r="BP19" s="215"/>
      <c r="BQ19" s="220">
        <v>13</v>
      </c>
      <c r="BR19" s="221"/>
      <c r="BS19" s="979"/>
      <c r="BT19" s="980"/>
      <c r="BU19" s="980"/>
      <c r="BV19" s="980"/>
      <c r="BW19" s="980"/>
      <c r="BX19" s="980"/>
      <c r="BY19" s="980"/>
      <c r="BZ19" s="980"/>
      <c r="CA19" s="980"/>
      <c r="CB19" s="980"/>
      <c r="CC19" s="980"/>
      <c r="CD19" s="980"/>
      <c r="CE19" s="980"/>
      <c r="CF19" s="980"/>
      <c r="CG19" s="1001"/>
      <c r="CH19" s="976"/>
      <c r="CI19" s="977"/>
      <c r="CJ19" s="977"/>
      <c r="CK19" s="977"/>
      <c r="CL19" s="978"/>
      <c r="CM19" s="976"/>
      <c r="CN19" s="977"/>
      <c r="CO19" s="977"/>
      <c r="CP19" s="977"/>
      <c r="CQ19" s="978"/>
      <c r="CR19" s="976"/>
      <c r="CS19" s="977"/>
      <c r="CT19" s="977"/>
      <c r="CU19" s="977"/>
      <c r="CV19" s="978"/>
      <c r="CW19" s="976"/>
      <c r="CX19" s="977"/>
      <c r="CY19" s="977"/>
      <c r="CZ19" s="977"/>
      <c r="DA19" s="978"/>
      <c r="DB19" s="976"/>
      <c r="DC19" s="977"/>
      <c r="DD19" s="977"/>
      <c r="DE19" s="977"/>
      <c r="DF19" s="978"/>
      <c r="DG19" s="976"/>
      <c r="DH19" s="977"/>
      <c r="DI19" s="977"/>
      <c r="DJ19" s="977"/>
      <c r="DK19" s="978"/>
      <c r="DL19" s="976"/>
      <c r="DM19" s="977"/>
      <c r="DN19" s="977"/>
      <c r="DO19" s="977"/>
      <c r="DP19" s="978"/>
      <c r="DQ19" s="976"/>
      <c r="DR19" s="977"/>
      <c r="DS19" s="977"/>
      <c r="DT19" s="977"/>
      <c r="DU19" s="978"/>
      <c r="DV19" s="979"/>
      <c r="DW19" s="980"/>
      <c r="DX19" s="980"/>
      <c r="DY19" s="980"/>
      <c r="DZ19" s="981"/>
      <c r="EA19" s="216"/>
    </row>
    <row r="20" spans="1:131" s="217" customFormat="1" ht="26.25" customHeight="1">
      <c r="A20" s="220">
        <v>14</v>
      </c>
      <c r="B20" s="1017"/>
      <c r="C20" s="1018"/>
      <c r="D20" s="1018"/>
      <c r="E20" s="1018"/>
      <c r="F20" s="1018"/>
      <c r="G20" s="1018"/>
      <c r="H20" s="1018"/>
      <c r="I20" s="1018"/>
      <c r="J20" s="1018"/>
      <c r="K20" s="1018"/>
      <c r="L20" s="1018"/>
      <c r="M20" s="1018"/>
      <c r="N20" s="1018"/>
      <c r="O20" s="1018"/>
      <c r="P20" s="1019"/>
      <c r="Q20" s="1025"/>
      <c r="R20" s="1026"/>
      <c r="S20" s="1026"/>
      <c r="T20" s="1026"/>
      <c r="U20" s="1026"/>
      <c r="V20" s="1026"/>
      <c r="W20" s="1026"/>
      <c r="X20" s="1026"/>
      <c r="Y20" s="1026"/>
      <c r="Z20" s="1026"/>
      <c r="AA20" s="1026"/>
      <c r="AB20" s="1026"/>
      <c r="AC20" s="1026"/>
      <c r="AD20" s="1026"/>
      <c r="AE20" s="1027"/>
      <c r="AF20" s="1022"/>
      <c r="AG20" s="1023"/>
      <c r="AH20" s="1023"/>
      <c r="AI20" s="1023"/>
      <c r="AJ20" s="1024"/>
      <c r="AK20" s="1067"/>
      <c r="AL20" s="1068"/>
      <c r="AM20" s="1068"/>
      <c r="AN20" s="1068"/>
      <c r="AO20" s="1068"/>
      <c r="AP20" s="1068"/>
      <c r="AQ20" s="1068"/>
      <c r="AR20" s="1068"/>
      <c r="AS20" s="1068"/>
      <c r="AT20" s="1068"/>
      <c r="AU20" s="1069"/>
      <c r="AV20" s="1069"/>
      <c r="AW20" s="1069"/>
      <c r="AX20" s="1069"/>
      <c r="AY20" s="1070"/>
      <c r="AZ20" s="214"/>
      <c r="BA20" s="214"/>
      <c r="BB20" s="214"/>
      <c r="BC20" s="214"/>
      <c r="BD20" s="214"/>
      <c r="BE20" s="215"/>
      <c r="BF20" s="215"/>
      <c r="BG20" s="215"/>
      <c r="BH20" s="215"/>
      <c r="BI20" s="215"/>
      <c r="BJ20" s="215"/>
      <c r="BK20" s="215"/>
      <c r="BL20" s="215"/>
      <c r="BM20" s="215"/>
      <c r="BN20" s="215"/>
      <c r="BO20" s="215"/>
      <c r="BP20" s="215"/>
      <c r="BQ20" s="220">
        <v>14</v>
      </c>
      <c r="BR20" s="221"/>
      <c r="BS20" s="979"/>
      <c r="BT20" s="980"/>
      <c r="BU20" s="980"/>
      <c r="BV20" s="980"/>
      <c r="BW20" s="980"/>
      <c r="BX20" s="980"/>
      <c r="BY20" s="980"/>
      <c r="BZ20" s="980"/>
      <c r="CA20" s="980"/>
      <c r="CB20" s="980"/>
      <c r="CC20" s="980"/>
      <c r="CD20" s="980"/>
      <c r="CE20" s="980"/>
      <c r="CF20" s="980"/>
      <c r="CG20" s="1001"/>
      <c r="CH20" s="976"/>
      <c r="CI20" s="977"/>
      <c r="CJ20" s="977"/>
      <c r="CK20" s="977"/>
      <c r="CL20" s="978"/>
      <c r="CM20" s="976"/>
      <c r="CN20" s="977"/>
      <c r="CO20" s="977"/>
      <c r="CP20" s="977"/>
      <c r="CQ20" s="978"/>
      <c r="CR20" s="976"/>
      <c r="CS20" s="977"/>
      <c r="CT20" s="977"/>
      <c r="CU20" s="977"/>
      <c r="CV20" s="978"/>
      <c r="CW20" s="976"/>
      <c r="CX20" s="977"/>
      <c r="CY20" s="977"/>
      <c r="CZ20" s="977"/>
      <c r="DA20" s="978"/>
      <c r="DB20" s="976"/>
      <c r="DC20" s="977"/>
      <c r="DD20" s="977"/>
      <c r="DE20" s="977"/>
      <c r="DF20" s="978"/>
      <c r="DG20" s="976"/>
      <c r="DH20" s="977"/>
      <c r="DI20" s="977"/>
      <c r="DJ20" s="977"/>
      <c r="DK20" s="978"/>
      <c r="DL20" s="976"/>
      <c r="DM20" s="977"/>
      <c r="DN20" s="977"/>
      <c r="DO20" s="977"/>
      <c r="DP20" s="978"/>
      <c r="DQ20" s="976"/>
      <c r="DR20" s="977"/>
      <c r="DS20" s="977"/>
      <c r="DT20" s="977"/>
      <c r="DU20" s="978"/>
      <c r="DV20" s="979"/>
      <c r="DW20" s="980"/>
      <c r="DX20" s="980"/>
      <c r="DY20" s="980"/>
      <c r="DZ20" s="981"/>
      <c r="EA20" s="216"/>
    </row>
    <row r="21" spans="1:131" s="217" customFormat="1" ht="26.25" customHeight="1" thickBot="1">
      <c r="A21" s="220">
        <v>15</v>
      </c>
      <c r="B21" s="1017"/>
      <c r="C21" s="1018"/>
      <c r="D21" s="1018"/>
      <c r="E21" s="1018"/>
      <c r="F21" s="1018"/>
      <c r="G21" s="1018"/>
      <c r="H21" s="1018"/>
      <c r="I21" s="1018"/>
      <c r="J21" s="1018"/>
      <c r="K21" s="1018"/>
      <c r="L21" s="1018"/>
      <c r="M21" s="1018"/>
      <c r="N21" s="1018"/>
      <c r="O21" s="1018"/>
      <c r="P21" s="1019"/>
      <c r="Q21" s="1025"/>
      <c r="R21" s="1026"/>
      <c r="S21" s="1026"/>
      <c r="T21" s="1026"/>
      <c r="U21" s="1026"/>
      <c r="V21" s="1026"/>
      <c r="W21" s="1026"/>
      <c r="X21" s="1026"/>
      <c r="Y21" s="1026"/>
      <c r="Z21" s="1026"/>
      <c r="AA21" s="1026"/>
      <c r="AB21" s="1026"/>
      <c r="AC21" s="1026"/>
      <c r="AD21" s="1026"/>
      <c r="AE21" s="1027"/>
      <c r="AF21" s="1022"/>
      <c r="AG21" s="1023"/>
      <c r="AH21" s="1023"/>
      <c r="AI21" s="1023"/>
      <c r="AJ21" s="1024"/>
      <c r="AK21" s="1067"/>
      <c r="AL21" s="1068"/>
      <c r="AM21" s="1068"/>
      <c r="AN21" s="1068"/>
      <c r="AO21" s="1068"/>
      <c r="AP21" s="1068"/>
      <c r="AQ21" s="1068"/>
      <c r="AR21" s="1068"/>
      <c r="AS21" s="1068"/>
      <c r="AT21" s="1068"/>
      <c r="AU21" s="1069"/>
      <c r="AV21" s="1069"/>
      <c r="AW21" s="1069"/>
      <c r="AX21" s="1069"/>
      <c r="AY21" s="1070"/>
      <c r="AZ21" s="214"/>
      <c r="BA21" s="214"/>
      <c r="BB21" s="214"/>
      <c r="BC21" s="214"/>
      <c r="BD21" s="214"/>
      <c r="BE21" s="215"/>
      <c r="BF21" s="215"/>
      <c r="BG21" s="215"/>
      <c r="BH21" s="215"/>
      <c r="BI21" s="215"/>
      <c r="BJ21" s="215"/>
      <c r="BK21" s="215"/>
      <c r="BL21" s="215"/>
      <c r="BM21" s="215"/>
      <c r="BN21" s="215"/>
      <c r="BO21" s="215"/>
      <c r="BP21" s="215"/>
      <c r="BQ21" s="220">
        <v>15</v>
      </c>
      <c r="BR21" s="221"/>
      <c r="BS21" s="979"/>
      <c r="BT21" s="980"/>
      <c r="BU21" s="980"/>
      <c r="BV21" s="980"/>
      <c r="BW21" s="980"/>
      <c r="BX21" s="980"/>
      <c r="BY21" s="980"/>
      <c r="BZ21" s="980"/>
      <c r="CA21" s="980"/>
      <c r="CB21" s="980"/>
      <c r="CC21" s="980"/>
      <c r="CD21" s="980"/>
      <c r="CE21" s="980"/>
      <c r="CF21" s="980"/>
      <c r="CG21" s="1001"/>
      <c r="CH21" s="976"/>
      <c r="CI21" s="977"/>
      <c r="CJ21" s="977"/>
      <c r="CK21" s="977"/>
      <c r="CL21" s="978"/>
      <c r="CM21" s="976"/>
      <c r="CN21" s="977"/>
      <c r="CO21" s="977"/>
      <c r="CP21" s="977"/>
      <c r="CQ21" s="978"/>
      <c r="CR21" s="976"/>
      <c r="CS21" s="977"/>
      <c r="CT21" s="977"/>
      <c r="CU21" s="977"/>
      <c r="CV21" s="978"/>
      <c r="CW21" s="976"/>
      <c r="CX21" s="977"/>
      <c r="CY21" s="977"/>
      <c r="CZ21" s="977"/>
      <c r="DA21" s="978"/>
      <c r="DB21" s="976"/>
      <c r="DC21" s="977"/>
      <c r="DD21" s="977"/>
      <c r="DE21" s="977"/>
      <c r="DF21" s="978"/>
      <c r="DG21" s="976"/>
      <c r="DH21" s="977"/>
      <c r="DI21" s="977"/>
      <c r="DJ21" s="977"/>
      <c r="DK21" s="978"/>
      <c r="DL21" s="976"/>
      <c r="DM21" s="977"/>
      <c r="DN21" s="977"/>
      <c r="DO21" s="977"/>
      <c r="DP21" s="978"/>
      <c r="DQ21" s="976"/>
      <c r="DR21" s="977"/>
      <c r="DS21" s="977"/>
      <c r="DT21" s="977"/>
      <c r="DU21" s="978"/>
      <c r="DV21" s="979"/>
      <c r="DW21" s="980"/>
      <c r="DX21" s="980"/>
      <c r="DY21" s="980"/>
      <c r="DZ21" s="981"/>
      <c r="EA21" s="216"/>
    </row>
    <row r="22" spans="1:131" s="217" customFormat="1" ht="26.25" customHeight="1">
      <c r="A22" s="220">
        <v>16</v>
      </c>
      <c r="B22" s="1017"/>
      <c r="C22" s="1018"/>
      <c r="D22" s="1018"/>
      <c r="E22" s="1018"/>
      <c r="F22" s="1018"/>
      <c r="G22" s="1018"/>
      <c r="H22" s="1018"/>
      <c r="I22" s="1018"/>
      <c r="J22" s="1018"/>
      <c r="K22" s="1018"/>
      <c r="L22" s="1018"/>
      <c r="M22" s="1018"/>
      <c r="N22" s="1018"/>
      <c r="O22" s="1018"/>
      <c r="P22" s="1019"/>
      <c r="Q22" s="1060"/>
      <c r="R22" s="1061"/>
      <c r="S22" s="1061"/>
      <c r="T22" s="1061"/>
      <c r="U22" s="1061"/>
      <c r="V22" s="1061"/>
      <c r="W22" s="1061"/>
      <c r="X22" s="1061"/>
      <c r="Y22" s="1061"/>
      <c r="Z22" s="1061"/>
      <c r="AA22" s="1061"/>
      <c r="AB22" s="1061"/>
      <c r="AC22" s="1061"/>
      <c r="AD22" s="1061"/>
      <c r="AE22" s="1062"/>
      <c r="AF22" s="1022"/>
      <c r="AG22" s="1023"/>
      <c r="AH22" s="1023"/>
      <c r="AI22" s="1023"/>
      <c r="AJ22" s="1024"/>
      <c r="AK22" s="1063"/>
      <c r="AL22" s="1064"/>
      <c r="AM22" s="1064"/>
      <c r="AN22" s="1064"/>
      <c r="AO22" s="1064"/>
      <c r="AP22" s="1064"/>
      <c r="AQ22" s="1064"/>
      <c r="AR22" s="1064"/>
      <c r="AS22" s="1064"/>
      <c r="AT22" s="1064"/>
      <c r="AU22" s="1065"/>
      <c r="AV22" s="1065"/>
      <c r="AW22" s="1065"/>
      <c r="AX22" s="1065"/>
      <c r="AY22" s="1066"/>
      <c r="AZ22" s="1015" t="s">
        <v>375</v>
      </c>
      <c r="BA22" s="1015"/>
      <c r="BB22" s="1015"/>
      <c r="BC22" s="1015"/>
      <c r="BD22" s="1016"/>
      <c r="BE22" s="215"/>
      <c r="BF22" s="215"/>
      <c r="BG22" s="215"/>
      <c r="BH22" s="215"/>
      <c r="BI22" s="215"/>
      <c r="BJ22" s="215"/>
      <c r="BK22" s="215"/>
      <c r="BL22" s="215"/>
      <c r="BM22" s="215"/>
      <c r="BN22" s="215"/>
      <c r="BO22" s="215"/>
      <c r="BP22" s="215"/>
      <c r="BQ22" s="220">
        <v>16</v>
      </c>
      <c r="BR22" s="221"/>
      <c r="BS22" s="979"/>
      <c r="BT22" s="980"/>
      <c r="BU22" s="980"/>
      <c r="BV22" s="980"/>
      <c r="BW22" s="980"/>
      <c r="BX22" s="980"/>
      <c r="BY22" s="980"/>
      <c r="BZ22" s="980"/>
      <c r="CA22" s="980"/>
      <c r="CB22" s="980"/>
      <c r="CC22" s="980"/>
      <c r="CD22" s="980"/>
      <c r="CE22" s="980"/>
      <c r="CF22" s="980"/>
      <c r="CG22" s="1001"/>
      <c r="CH22" s="976"/>
      <c r="CI22" s="977"/>
      <c r="CJ22" s="977"/>
      <c r="CK22" s="977"/>
      <c r="CL22" s="978"/>
      <c r="CM22" s="976"/>
      <c r="CN22" s="977"/>
      <c r="CO22" s="977"/>
      <c r="CP22" s="977"/>
      <c r="CQ22" s="978"/>
      <c r="CR22" s="976"/>
      <c r="CS22" s="977"/>
      <c r="CT22" s="977"/>
      <c r="CU22" s="977"/>
      <c r="CV22" s="978"/>
      <c r="CW22" s="976"/>
      <c r="CX22" s="977"/>
      <c r="CY22" s="977"/>
      <c r="CZ22" s="977"/>
      <c r="DA22" s="978"/>
      <c r="DB22" s="976"/>
      <c r="DC22" s="977"/>
      <c r="DD22" s="977"/>
      <c r="DE22" s="977"/>
      <c r="DF22" s="978"/>
      <c r="DG22" s="976"/>
      <c r="DH22" s="977"/>
      <c r="DI22" s="977"/>
      <c r="DJ22" s="977"/>
      <c r="DK22" s="978"/>
      <c r="DL22" s="976"/>
      <c r="DM22" s="977"/>
      <c r="DN22" s="977"/>
      <c r="DO22" s="977"/>
      <c r="DP22" s="978"/>
      <c r="DQ22" s="976"/>
      <c r="DR22" s="977"/>
      <c r="DS22" s="977"/>
      <c r="DT22" s="977"/>
      <c r="DU22" s="978"/>
      <c r="DV22" s="979"/>
      <c r="DW22" s="980"/>
      <c r="DX22" s="980"/>
      <c r="DY22" s="980"/>
      <c r="DZ22" s="981"/>
      <c r="EA22" s="216"/>
    </row>
    <row r="23" spans="1:131" s="217" customFormat="1" ht="26.25" customHeight="1" thickBot="1">
      <c r="A23" s="222" t="s">
        <v>376</v>
      </c>
      <c r="B23" s="924" t="s">
        <v>377</v>
      </c>
      <c r="C23" s="925"/>
      <c r="D23" s="925"/>
      <c r="E23" s="925"/>
      <c r="F23" s="925"/>
      <c r="G23" s="925"/>
      <c r="H23" s="925"/>
      <c r="I23" s="925"/>
      <c r="J23" s="925"/>
      <c r="K23" s="925"/>
      <c r="L23" s="925"/>
      <c r="M23" s="925"/>
      <c r="N23" s="925"/>
      <c r="O23" s="925"/>
      <c r="P23" s="935"/>
      <c r="Q23" s="1054">
        <v>46383</v>
      </c>
      <c r="R23" s="1048"/>
      <c r="S23" s="1048"/>
      <c r="T23" s="1048"/>
      <c r="U23" s="1048"/>
      <c r="V23" s="1048">
        <v>46186</v>
      </c>
      <c r="W23" s="1048"/>
      <c r="X23" s="1048"/>
      <c r="Y23" s="1048"/>
      <c r="Z23" s="1048"/>
      <c r="AA23" s="1048">
        <v>197</v>
      </c>
      <c r="AB23" s="1048"/>
      <c r="AC23" s="1048"/>
      <c r="AD23" s="1048"/>
      <c r="AE23" s="1055"/>
      <c r="AF23" s="1056">
        <v>142</v>
      </c>
      <c r="AG23" s="1048"/>
      <c r="AH23" s="1048"/>
      <c r="AI23" s="1048"/>
      <c r="AJ23" s="1057"/>
      <c r="AK23" s="1058"/>
      <c r="AL23" s="1059"/>
      <c r="AM23" s="1059"/>
      <c r="AN23" s="1059"/>
      <c r="AO23" s="1059"/>
      <c r="AP23" s="1048">
        <v>28710</v>
      </c>
      <c r="AQ23" s="1048"/>
      <c r="AR23" s="1048"/>
      <c r="AS23" s="1048"/>
      <c r="AT23" s="1048"/>
      <c r="AU23" s="1049"/>
      <c r="AV23" s="1049"/>
      <c r="AW23" s="1049"/>
      <c r="AX23" s="1049"/>
      <c r="AY23" s="1050"/>
      <c r="AZ23" s="1051" t="s">
        <v>122</v>
      </c>
      <c r="BA23" s="1052"/>
      <c r="BB23" s="1052"/>
      <c r="BC23" s="1052"/>
      <c r="BD23" s="1053"/>
      <c r="BE23" s="215"/>
      <c r="BF23" s="215"/>
      <c r="BG23" s="215"/>
      <c r="BH23" s="215"/>
      <c r="BI23" s="215"/>
      <c r="BJ23" s="215"/>
      <c r="BK23" s="215"/>
      <c r="BL23" s="215"/>
      <c r="BM23" s="215"/>
      <c r="BN23" s="215"/>
      <c r="BO23" s="215"/>
      <c r="BP23" s="215"/>
      <c r="BQ23" s="220">
        <v>17</v>
      </c>
      <c r="BR23" s="221"/>
      <c r="BS23" s="979"/>
      <c r="BT23" s="980"/>
      <c r="BU23" s="980"/>
      <c r="BV23" s="980"/>
      <c r="BW23" s="980"/>
      <c r="BX23" s="980"/>
      <c r="BY23" s="980"/>
      <c r="BZ23" s="980"/>
      <c r="CA23" s="980"/>
      <c r="CB23" s="980"/>
      <c r="CC23" s="980"/>
      <c r="CD23" s="980"/>
      <c r="CE23" s="980"/>
      <c r="CF23" s="980"/>
      <c r="CG23" s="1001"/>
      <c r="CH23" s="976"/>
      <c r="CI23" s="977"/>
      <c r="CJ23" s="977"/>
      <c r="CK23" s="977"/>
      <c r="CL23" s="978"/>
      <c r="CM23" s="976"/>
      <c r="CN23" s="977"/>
      <c r="CO23" s="977"/>
      <c r="CP23" s="977"/>
      <c r="CQ23" s="978"/>
      <c r="CR23" s="976"/>
      <c r="CS23" s="977"/>
      <c r="CT23" s="977"/>
      <c r="CU23" s="977"/>
      <c r="CV23" s="978"/>
      <c r="CW23" s="976"/>
      <c r="CX23" s="977"/>
      <c r="CY23" s="977"/>
      <c r="CZ23" s="977"/>
      <c r="DA23" s="978"/>
      <c r="DB23" s="976"/>
      <c r="DC23" s="977"/>
      <c r="DD23" s="977"/>
      <c r="DE23" s="977"/>
      <c r="DF23" s="978"/>
      <c r="DG23" s="976"/>
      <c r="DH23" s="977"/>
      <c r="DI23" s="977"/>
      <c r="DJ23" s="977"/>
      <c r="DK23" s="978"/>
      <c r="DL23" s="976"/>
      <c r="DM23" s="977"/>
      <c r="DN23" s="977"/>
      <c r="DO23" s="977"/>
      <c r="DP23" s="978"/>
      <c r="DQ23" s="976"/>
      <c r="DR23" s="977"/>
      <c r="DS23" s="977"/>
      <c r="DT23" s="977"/>
      <c r="DU23" s="978"/>
      <c r="DV23" s="979"/>
      <c r="DW23" s="980"/>
      <c r="DX23" s="980"/>
      <c r="DY23" s="980"/>
      <c r="DZ23" s="981"/>
      <c r="EA23" s="216"/>
    </row>
    <row r="24" spans="1:131" s="217" customFormat="1" ht="26.25" customHeight="1">
      <c r="A24" s="1047" t="s">
        <v>378</v>
      </c>
      <c r="B24" s="1047"/>
      <c r="C24" s="1047"/>
      <c r="D24" s="1047"/>
      <c r="E24" s="1047"/>
      <c r="F24" s="1047"/>
      <c r="G24" s="1047"/>
      <c r="H24" s="1047"/>
      <c r="I24" s="1047"/>
      <c r="J24" s="1047"/>
      <c r="K24" s="1047"/>
      <c r="L24" s="1047"/>
      <c r="M24" s="1047"/>
      <c r="N24" s="1047"/>
      <c r="O24" s="1047"/>
      <c r="P24" s="1047"/>
      <c r="Q24" s="1047"/>
      <c r="R24" s="1047"/>
      <c r="S24" s="1047"/>
      <c r="T24" s="1047"/>
      <c r="U24" s="1047"/>
      <c r="V24" s="1047"/>
      <c r="W24" s="1047"/>
      <c r="X24" s="1047"/>
      <c r="Y24" s="1047"/>
      <c r="Z24" s="1047"/>
      <c r="AA24" s="1047"/>
      <c r="AB24" s="1047"/>
      <c r="AC24" s="1047"/>
      <c r="AD24" s="1047"/>
      <c r="AE24" s="1047"/>
      <c r="AF24" s="1047"/>
      <c r="AG24" s="1047"/>
      <c r="AH24" s="1047"/>
      <c r="AI24" s="1047"/>
      <c r="AJ24" s="1047"/>
      <c r="AK24" s="1047"/>
      <c r="AL24" s="1047"/>
      <c r="AM24" s="1047"/>
      <c r="AN24" s="1047"/>
      <c r="AO24" s="1047"/>
      <c r="AP24" s="1047"/>
      <c r="AQ24" s="1047"/>
      <c r="AR24" s="1047"/>
      <c r="AS24" s="1047"/>
      <c r="AT24" s="1047"/>
      <c r="AU24" s="1047"/>
      <c r="AV24" s="1047"/>
      <c r="AW24" s="1047"/>
      <c r="AX24" s="1047"/>
      <c r="AY24" s="1047"/>
      <c r="AZ24" s="214"/>
      <c r="BA24" s="214"/>
      <c r="BB24" s="214"/>
      <c r="BC24" s="214"/>
      <c r="BD24" s="214"/>
      <c r="BE24" s="215"/>
      <c r="BF24" s="215"/>
      <c r="BG24" s="215"/>
      <c r="BH24" s="215"/>
      <c r="BI24" s="215"/>
      <c r="BJ24" s="215"/>
      <c r="BK24" s="215"/>
      <c r="BL24" s="215"/>
      <c r="BM24" s="215"/>
      <c r="BN24" s="215"/>
      <c r="BO24" s="215"/>
      <c r="BP24" s="215"/>
      <c r="BQ24" s="220">
        <v>18</v>
      </c>
      <c r="BR24" s="221"/>
      <c r="BS24" s="979"/>
      <c r="BT24" s="980"/>
      <c r="BU24" s="980"/>
      <c r="BV24" s="980"/>
      <c r="BW24" s="980"/>
      <c r="BX24" s="980"/>
      <c r="BY24" s="980"/>
      <c r="BZ24" s="980"/>
      <c r="CA24" s="980"/>
      <c r="CB24" s="980"/>
      <c r="CC24" s="980"/>
      <c r="CD24" s="980"/>
      <c r="CE24" s="980"/>
      <c r="CF24" s="980"/>
      <c r="CG24" s="1001"/>
      <c r="CH24" s="976"/>
      <c r="CI24" s="977"/>
      <c r="CJ24" s="977"/>
      <c r="CK24" s="977"/>
      <c r="CL24" s="978"/>
      <c r="CM24" s="976"/>
      <c r="CN24" s="977"/>
      <c r="CO24" s="977"/>
      <c r="CP24" s="977"/>
      <c r="CQ24" s="978"/>
      <c r="CR24" s="976"/>
      <c r="CS24" s="977"/>
      <c r="CT24" s="977"/>
      <c r="CU24" s="977"/>
      <c r="CV24" s="978"/>
      <c r="CW24" s="976"/>
      <c r="CX24" s="977"/>
      <c r="CY24" s="977"/>
      <c r="CZ24" s="977"/>
      <c r="DA24" s="978"/>
      <c r="DB24" s="976"/>
      <c r="DC24" s="977"/>
      <c r="DD24" s="977"/>
      <c r="DE24" s="977"/>
      <c r="DF24" s="978"/>
      <c r="DG24" s="976"/>
      <c r="DH24" s="977"/>
      <c r="DI24" s="977"/>
      <c r="DJ24" s="977"/>
      <c r="DK24" s="978"/>
      <c r="DL24" s="976"/>
      <c r="DM24" s="977"/>
      <c r="DN24" s="977"/>
      <c r="DO24" s="977"/>
      <c r="DP24" s="978"/>
      <c r="DQ24" s="976"/>
      <c r="DR24" s="977"/>
      <c r="DS24" s="977"/>
      <c r="DT24" s="977"/>
      <c r="DU24" s="978"/>
      <c r="DV24" s="979"/>
      <c r="DW24" s="980"/>
      <c r="DX24" s="980"/>
      <c r="DY24" s="980"/>
      <c r="DZ24" s="981"/>
      <c r="EA24" s="216"/>
    </row>
    <row r="25" spans="1:131" ht="26.25" customHeight="1" thickBot="1">
      <c r="A25" s="1046" t="s">
        <v>379</v>
      </c>
      <c r="B25" s="1046"/>
      <c r="C25" s="1046"/>
      <c r="D25" s="1046"/>
      <c r="E25" s="1046"/>
      <c r="F25" s="1046"/>
      <c r="G25" s="1046"/>
      <c r="H25" s="1046"/>
      <c r="I25" s="1046"/>
      <c r="J25" s="1046"/>
      <c r="K25" s="1046"/>
      <c r="L25" s="1046"/>
      <c r="M25" s="1046"/>
      <c r="N25" s="1046"/>
      <c r="O25" s="1046"/>
      <c r="P25" s="1046"/>
      <c r="Q25" s="1046"/>
      <c r="R25" s="1046"/>
      <c r="S25" s="1046"/>
      <c r="T25" s="1046"/>
      <c r="U25" s="1046"/>
      <c r="V25" s="1046"/>
      <c r="W25" s="1046"/>
      <c r="X25" s="1046"/>
      <c r="Y25" s="1046"/>
      <c r="Z25" s="1046"/>
      <c r="AA25" s="1046"/>
      <c r="AB25" s="1046"/>
      <c r="AC25" s="1046"/>
      <c r="AD25" s="1046"/>
      <c r="AE25" s="1046"/>
      <c r="AF25" s="1046"/>
      <c r="AG25" s="1046"/>
      <c r="AH25" s="1046"/>
      <c r="AI25" s="1046"/>
      <c r="AJ25" s="1046"/>
      <c r="AK25" s="1046"/>
      <c r="AL25" s="1046"/>
      <c r="AM25" s="1046"/>
      <c r="AN25" s="1046"/>
      <c r="AO25" s="1046"/>
      <c r="AP25" s="1046"/>
      <c r="AQ25" s="1046"/>
      <c r="AR25" s="1046"/>
      <c r="AS25" s="1046"/>
      <c r="AT25" s="1046"/>
      <c r="AU25" s="1046"/>
      <c r="AV25" s="1046"/>
      <c r="AW25" s="1046"/>
      <c r="AX25" s="1046"/>
      <c r="AY25" s="1046"/>
      <c r="AZ25" s="1046"/>
      <c r="BA25" s="1046"/>
      <c r="BB25" s="1046"/>
      <c r="BC25" s="1046"/>
      <c r="BD25" s="1046"/>
      <c r="BE25" s="1046"/>
      <c r="BF25" s="1046"/>
      <c r="BG25" s="1046"/>
      <c r="BH25" s="1046"/>
      <c r="BI25" s="1046"/>
      <c r="BJ25" s="214"/>
      <c r="BK25" s="214"/>
      <c r="BL25" s="214"/>
      <c r="BM25" s="214"/>
      <c r="BN25" s="214"/>
      <c r="BO25" s="223"/>
      <c r="BP25" s="223"/>
      <c r="BQ25" s="220">
        <v>19</v>
      </c>
      <c r="BR25" s="221"/>
      <c r="BS25" s="979"/>
      <c r="BT25" s="980"/>
      <c r="BU25" s="980"/>
      <c r="BV25" s="980"/>
      <c r="BW25" s="980"/>
      <c r="BX25" s="980"/>
      <c r="BY25" s="980"/>
      <c r="BZ25" s="980"/>
      <c r="CA25" s="980"/>
      <c r="CB25" s="980"/>
      <c r="CC25" s="980"/>
      <c r="CD25" s="980"/>
      <c r="CE25" s="980"/>
      <c r="CF25" s="980"/>
      <c r="CG25" s="1001"/>
      <c r="CH25" s="976"/>
      <c r="CI25" s="977"/>
      <c r="CJ25" s="977"/>
      <c r="CK25" s="977"/>
      <c r="CL25" s="978"/>
      <c r="CM25" s="976"/>
      <c r="CN25" s="977"/>
      <c r="CO25" s="977"/>
      <c r="CP25" s="977"/>
      <c r="CQ25" s="978"/>
      <c r="CR25" s="976"/>
      <c r="CS25" s="977"/>
      <c r="CT25" s="977"/>
      <c r="CU25" s="977"/>
      <c r="CV25" s="978"/>
      <c r="CW25" s="976"/>
      <c r="CX25" s="977"/>
      <c r="CY25" s="977"/>
      <c r="CZ25" s="977"/>
      <c r="DA25" s="978"/>
      <c r="DB25" s="976"/>
      <c r="DC25" s="977"/>
      <c r="DD25" s="977"/>
      <c r="DE25" s="977"/>
      <c r="DF25" s="978"/>
      <c r="DG25" s="976"/>
      <c r="DH25" s="977"/>
      <c r="DI25" s="977"/>
      <c r="DJ25" s="977"/>
      <c r="DK25" s="978"/>
      <c r="DL25" s="976"/>
      <c r="DM25" s="977"/>
      <c r="DN25" s="977"/>
      <c r="DO25" s="977"/>
      <c r="DP25" s="978"/>
      <c r="DQ25" s="976"/>
      <c r="DR25" s="977"/>
      <c r="DS25" s="977"/>
      <c r="DT25" s="977"/>
      <c r="DU25" s="978"/>
      <c r="DV25" s="979"/>
      <c r="DW25" s="980"/>
      <c r="DX25" s="980"/>
      <c r="DY25" s="980"/>
      <c r="DZ25" s="981"/>
      <c r="EA25" s="212"/>
    </row>
    <row r="26" spans="1:131" ht="26.25" customHeight="1">
      <c r="A26" s="982" t="s">
        <v>357</v>
      </c>
      <c r="B26" s="983"/>
      <c r="C26" s="983"/>
      <c r="D26" s="983"/>
      <c r="E26" s="983"/>
      <c r="F26" s="983"/>
      <c r="G26" s="983"/>
      <c r="H26" s="983"/>
      <c r="I26" s="983"/>
      <c r="J26" s="983"/>
      <c r="K26" s="983"/>
      <c r="L26" s="983"/>
      <c r="M26" s="983"/>
      <c r="N26" s="983"/>
      <c r="O26" s="983"/>
      <c r="P26" s="984"/>
      <c r="Q26" s="988" t="s">
        <v>380</v>
      </c>
      <c r="R26" s="989"/>
      <c r="S26" s="989"/>
      <c r="T26" s="989"/>
      <c r="U26" s="990"/>
      <c r="V26" s="988" t="s">
        <v>381</v>
      </c>
      <c r="W26" s="989"/>
      <c r="X26" s="989"/>
      <c r="Y26" s="989"/>
      <c r="Z26" s="990"/>
      <c r="AA26" s="988" t="s">
        <v>382</v>
      </c>
      <c r="AB26" s="989"/>
      <c r="AC26" s="989"/>
      <c r="AD26" s="989"/>
      <c r="AE26" s="989"/>
      <c r="AF26" s="1042" t="s">
        <v>383</v>
      </c>
      <c r="AG26" s="995"/>
      <c r="AH26" s="995"/>
      <c r="AI26" s="995"/>
      <c r="AJ26" s="1043"/>
      <c r="AK26" s="989" t="s">
        <v>384</v>
      </c>
      <c r="AL26" s="989"/>
      <c r="AM26" s="989"/>
      <c r="AN26" s="989"/>
      <c r="AO26" s="990"/>
      <c r="AP26" s="988" t="s">
        <v>385</v>
      </c>
      <c r="AQ26" s="989"/>
      <c r="AR26" s="989"/>
      <c r="AS26" s="989"/>
      <c r="AT26" s="990"/>
      <c r="AU26" s="988" t="s">
        <v>386</v>
      </c>
      <c r="AV26" s="989"/>
      <c r="AW26" s="989"/>
      <c r="AX26" s="989"/>
      <c r="AY26" s="990"/>
      <c r="AZ26" s="988" t="s">
        <v>387</v>
      </c>
      <c r="BA26" s="989"/>
      <c r="BB26" s="989"/>
      <c r="BC26" s="989"/>
      <c r="BD26" s="990"/>
      <c r="BE26" s="988" t="s">
        <v>364</v>
      </c>
      <c r="BF26" s="989"/>
      <c r="BG26" s="989"/>
      <c r="BH26" s="989"/>
      <c r="BI26" s="1002"/>
      <c r="BJ26" s="214"/>
      <c r="BK26" s="214"/>
      <c r="BL26" s="214"/>
      <c r="BM26" s="214"/>
      <c r="BN26" s="214"/>
      <c r="BO26" s="223"/>
      <c r="BP26" s="223"/>
      <c r="BQ26" s="220">
        <v>20</v>
      </c>
      <c r="BR26" s="221"/>
      <c r="BS26" s="979"/>
      <c r="BT26" s="980"/>
      <c r="BU26" s="980"/>
      <c r="BV26" s="980"/>
      <c r="BW26" s="980"/>
      <c r="BX26" s="980"/>
      <c r="BY26" s="980"/>
      <c r="BZ26" s="980"/>
      <c r="CA26" s="980"/>
      <c r="CB26" s="980"/>
      <c r="CC26" s="980"/>
      <c r="CD26" s="980"/>
      <c r="CE26" s="980"/>
      <c r="CF26" s="980"/>
      <c r="CG26" s="1001"/>
      <c r="CH26" s="976"/>
      <c r="CI26" s="977"/>
      <c r="CJ26" s="977"/>
      <c r="CK26" s="977"/>
      <c r="CL26" s="978"/>
      <c r="CM26" s="976"/>
      <c r="CN26" s="977"/>
      <c r="CO26" s="977"/>
      <c r="CP26" s="977"/>
      <c r="CQ26" s="978"/>
      <c r="CR26" s="976"/>
      <c r="CS26" s="977"/>
      <c r="CT26" s="977"/>
      <c r="CU26" s="977"/>
      <c r="CV26" s="978"/>
      <c r="CW26" s="976"/>
      <c r="CX26" s="977"/>
      <c r="CY26" s="977"/>
      <c r="CZ26" s="977"/>
      <c r="DA26" s="978"/>
      <c r="DB26" s="976"/>
      <c r="DC26" s="977"/>
      <c r="DD26" s="977"/>
      <c r="DE26" s="977"/>
      <c r="DF26" s="978"/>
      <c r="DG26" s="976"/>
      <c r="DH26" s="977"/>
      <c r="DI26" s="977"/>
      <c r="DJ26" s="977"/>
      <c r="DK26" s="978"/>
      <c r="DL26" s="976"/>
      <c r="DM26" s="977"/>
      <c r="DN26" s="977"/>
      <c r="DO26" s="977"/>
      <c r="DP26" s="978"/>
      <c r="DQ26" s="976"/>
      <c r="DR26" s="977"/>
      <c r="DS26" s="977"/>
      <c r="DT26" s="977"/>
      <c r="DU26" s="978"/>
      <c r="DV26" s="979"/>
      <c r="DW26" s="980"/>
      <c r="DX26" s="980"/>
      <c r="DY26" s="980"/>
      <c r="DZ26" s="981"/>
      <c r="EA26" s="212"/>
    </row>
    <row r="27" spans="1:131" ht="26.25" customHeight="1" thickBot="1">
      <c r="A27" s="985"/>
      <c r="B27" s="986"/>
      <c r="C27" s="986"/>
      <c r="D27" s="986"/>
      <c r="E27" s="986"/>
      <c r="F27" s="986"/>
      <c r="G27" s="986"/>
      <c r="H27" s="986"/>
      <c r="I27" s="986"/>
      <c r="J27" s="986"/>
      <c r="K27" s="986"/>
      <c r="L27" s="986"/>
      <c r="M27" s="986"/>
      <c r="N27" s="986"/>
      <c r="O27" s="986"/>
      <c r="P27" s="987"/>
      <c r="Q27" s="991"/>
      <c r="R27" s="992"/>
      <c r="S27" s="992"/>
      <c r="T27" s="992"/>
      <c r="U27" s="993"/>
      <c r="V27" s="991"/>
      <c r="W27" s="992"/>
      <c r="X27" s="992"/>
      <c r="Y27" s="992"/>
      <c r="Z27" s="993"/>
      <c r="AA27" s="991"/>
      <c r="AB27" s="992"/>
      <c r="AC27" s="992"/>
      <c r="AD27" s="992"/>
      <c r="AE27" s="992"/>
      <c r="AF27" s="1044"/>
      <c r="AG27" s="998"/>
      <c r="AH27" s="998"/>
      <c r="AI27" s="998"/>
      <c r="AJ27" s="1045"/>
      <c r="AK27" s="992"/>
      <c r="AL27" s="992"/>
      <c r="AM27" s="992"/>
      <c r="AN27" s="992"/>
      <c r="AO27" s="993"/>
      <c r="AP27" s="991"/>
      <c r="AQ27" s="992"/>
      <c r="AR27" s="992"/>
      <c r="AS27" s="992"/>
      <c r="AT27" s="993"/>
      <c r="AU27" s="991"/>
      <c r="AV27" s="992"/>
      <c r="AW27" s="992"/>
      <c r="AX27" s="992"/>
      <c r="AY27" s="993"/>
      <c r="AZ27" s="991"/>
      <c r="BA27" s="992"/>
      <c r="BB27" s="992"/>
      <c r="BC27" s="992"/>
      <c r="BD27" s="993"/>
      <c r="BE27" s="991"/>
      <c r="BF27" s="992"/>
      <c r="BG27" s="992"/>
      <c r="BH27" s="992"/>
      <c r="BI27" s="1003"/>
      <c r="BJ27" s="214"/>
      <c r="BK27" s="214"/>
      <c r="BL27" s="214"/>
      <c r="BM27" s="214"/>
      <c r="BN27" s="214"/>
      <c r="BO27" s="223"/>
      <c r="BP27" s="223"/>
      <c r="BQ27" s="220">
        <v>21</v>
      </c>
      <c r="BR27" s="221"/>
      <c r="BS27" s="979"/>
      <c r="BT27" s="980"/>
      <c r="BU27" s="980"/>
      <c r="BV27" s="980"/>
      <c r="BW27" s="980"/>
      <c r="BX27" s="980"/>
      <c r="BY27" s="980"/>
      <c r="BZ27" s="980"/>
      <c r="CA27" s="980"/>
      <c r="CB27" s="980"/>
      <c r="CC27" s="980"/>
      <c r="CD27" s="980"/>
      <c r="CE27" s="980"/>
      <c r="CF27" s="980"/>
      <c r="CG27" s="1001"/>
      <c r="CH27" s="976"/>
      <c r="CI27" s="977"/>
      <c r="CJ27" s="977"/>
      <c r="CK27" s="977"/>
      <c r="CL27" s="978"/>
      <c r="CM27" s="976"/>
      <c r="CN27" s="977"/>
      <c r="CO27" s="977"/>
      <c r="CP27" s="977"/>
      <c r="CQ27" s="978"/>
      <c r="CR27" s="976"/>
      <c r="CS27" s="977"/>
      <c r="CT27" s="977"/>
      <c r="CU27" s="977"/>
      <c r="CV27" s="978"/>
      <c r="CW27" s="976"/>
      <c r="CX27" s="977"/>
      <c r="CY27" s="977"/>
      <c r="CZ27" s="977"/>
      <c r="DA27" s="978"/>
      <c r="DB27" s="976"/>
      <c r="DC27" s="977"/>
      <c r="DD27" s="977"/>
      <c r="DE27" s="977"/>
      <c r="DF27" s="978"/>
      <c r="DG27" s="976"/>
      <c r="DH27" s="977"/>
      <c r="DI27" s="977"/>
      <c r="DJ27" s="977"/>
      <c r="DK27" s="978"/>
      <c r="DL27" s="976"/>
      <c r="DM27" s="977"/>
      <c r="DN27" s="977"/>
      <c r="DO27" s="977"/>
      <c r="DP27" s="978"/>
      <c r="DQ27" s="976"/>
      <c r="DR27" s="977"/>
      <c r="DS27" s="977"/>
      <c r="DT27" s="977"/>
      <c r="DU27" s="978"/>
      <c r="DV27" s="979"/>
      <c r="DW27" s="980"/>
      <c r="DX27" s="980"/>
      <c r="DY27" s="980"/>
      <c r="DZ27" s="981"/>
      <c r="EA27" s="212"/>
    </row>
    <row r="28" spans="1:131" ht="26.25" customHeight="1" thickTop="1">
      <c r="A28" s="224">
        <v>1</v>
      </c>
      <c r="B28" s="1034" t="s">
        <v>388</v>
      </c>
      <c r="C28" s="1035"/>
      <c r="D28" s="1035"/>
      <c r="E28" s="1035"/>
      <c r="F28" s="1035"/>
      <c r="G28" s="1035"/>
      <c r="H28" s="1035"/>
      <c r="I28" s="1035"/>
      <c r="J28" s="1035"/>
      <c r="K28" s="1035"/>
      <c r="L28" s="1035"/>
      <c r="M28" s="1035"/>
      <c r="N28" s="1035"/>
      <c r="O28" s="1035"/>
      <c r="P28" s="1036"/>
      <c r="Q28" s="1037">
        <v>10007</v>
      </c>
      <c r="R28" s="1038"/>
      <c r="S28" s="1038"/>
      <c r="T28" s="1038"/>
      <c r="U28" s="1038"/>
      <c r="V28" s="1038">
        <v>9701</v>
      </c>
      <c r="W28" s="1038"/>
      <c r="X28" s="1038"/>
      <c r="Y28" s="1038"/>
      <c r="Z28" s="1038"/>
      <c r="AA28" s="1038">
        <v>306</v>
      </c>
      <c r="AB28" s="1038"/>
      <c r="AC28" s="1038"/>
      <c r="AD28" s="1038"/>
      <c r="AE28" s="1039"/>
      <c r="AF28" s="1040">
        <v>306</v>
      </c>
      <c r="AG28" s="1038"/>
      <c r="AH28" s="1038"/>
      <c r="AI28" s="1038"/>
      <c r="AJ28" s="1041"/>
      <c r="AK28" s="1029">
        <v>1032</v>
      </c>
      <c r="AL28" s="1030"/>
      <c r="AM28" s="1030"/>
      <c r="AN28" s="1030"/>
      <c r="AO28" s="1030"/>
      <c r="AP28" s="1030" t="s">
        <v>548</v>
      </c>
      <c r="AQ28" s="1030"/>
      <c r="AR28" s="1030"/>
      <c r="AS28" s="1030"/>
      <c r="AT28" s="1030"/>
      <c r="AU28" s="1030" t="s">
        <v>548</v>
      </c>
      <c r="AV28" s="1030"/>
      <c r="AW28" s="1030"/>
      <c r="AX28" s="1030"/>
      <c r="AY28" s="1030"/>
      <c r="AZ28" s="1031" t="s">
        <v>548</v>
      </c>
      <c r="BA28" s="1031"/>
      <c r="BB28" s="1031"/>
      <c r="BC28" s="1031"/>
      <c r="BD28" s="1031"/>
      <c r="BE28" s="1032"/>
      <c r="BF28" s="1032"/>
      <c r="BG28" s="1032"/>
      <c r="BH28" s="1032"/>
      <c r="BI28" s="1033"/>
      <c r="BJ28" s="214"/>
      <c r="BK28" s="214"/>
      <c r="BL28" s="214"/>
      <c r="BM28" s="214"/>
      <c r="BN28" s="214"/>
      <c r="BO28" s="223"/>
      <c r="BP28" s="223"/>
      <c r="BQ28" s="220">
        <v>22</v>
      </c>
      <c r="BR28" s="221"/>
      <c r="BS28" s="979"/>
      <c r="BT28" s="980"/>
      <c r="BU28" s="980"/>
      <c r="BV28" s="980"/>
      <c r="BW28" s="980"/>
      <c r="BX28" s="980"/>
      <c r="BY28" s="980"/>
      <c r="BZ28" s="980"/>
      <c r="CA28" s="980"/>
      <c r="CB28" s="980"/>
      <c r="CC28" s="980"/>
      <c r="CD28" s="980"/>
      <c r="CE28" s="980"/>
      <c r="CF28" s="980"/>
      <c r="CG28" s="1001"/>
      <c r="CH28" s="976"/>
      <c r="CI28" s="977"/>
      <c r="CJ28" s="977"/>
      <c r="CK28" s="977"/>
      <c r="CL28" s="978"/>
      <c r="CM28" s="976"/>
      <c r="CN28" s="977"/>
      <c r="CO28" s="977"/>
      <c r="CP28" s="977"/>
      <c r="CQ28" s="978"/>
      <c r="CR28" s="976"/>
      <c r="CS28" s="977"/>
      <c r="CT28" s="977"/>
      <c r="CU28" s="977"/>
      <c r="CV28" s="978"/>
      <c r="CW28" s="976"/>
      <c r="CX28" s="977"/>
      <c r="CY28" s="977"/>
      <c r="CZ28" s="977"/>
      <c r="DA28" s="978"/>
      <c r="DB28" s="976"/>
      <c r="DC28" s="977"/>
      <c r="DD28" s="977"/>
      <c r="DE28" s="977"/>
      <c r="DF28" s="978"/>
      <c r="DG28" s="976"/>
      <c r="DH28" s="977"/>
      <c r="DI28" s="977"/>
      <c r="DJ28" s="977"/>
      <c r="DK28" s="978"/>
      <c r="DL28" s="976"/>
      <c r="DM28" s="977"/>
      <c r="DN28" s="977"/>
      <c r="DO28" s="977"/>
      <c r="DP28" s="978"/>
      <c r="DQ28" s="976"/>
      <c r="DR28" s="977"/>
      <c r="DS28" s="977"/>
      <c r="DT28" s="977"/>
      <c r="DU28" s="978"/>
      <c r="DV28" s="979"/>
      <c r="DW28" s="980"/>
      <c r="DX28" s="980"/>
      <c r="DY28" s="980"/>
      <c r="DZ28" s="981"/>
      <c r="EA28" s="212"/>
    </row>
    <row r="29" spans="1:131" ht="26.25" customHeight="1">
      <c r="A29" s="224">
        <v>2</v>
      </c>
      <c r="B29" s="1017" t="s">
        <v>389</v>
      </c>
      <c r="C29" s="1018"/>
      <c r="D29" s="1018"/>
      <c r="E29" s="1018"/>
      <c r="F29" s="1018"/>
      <c r="G29" s="1018"/>
      <c r="H29" s="1018"/>
      <c r="I29" s="1018"/>
      <c r="J29" s="1018"/>
      <c r="K29" s="1018"/>
      <c r="L29" s="1018"/>
      <c r="M29" s="1018"/>
      <c r="N29" s="1018"/>
      <c r="O29" s="1018"/>
      <c r="P29" s="1019"/>
      <c r="Q29" s="1025">
        <v>10564</v>
      </c>
      <c r="R29" s="1026"/>
      <c r="S29" s="1026"/>
      <c r="T29" s="1026"/>
      <c r="U29" s="1026"/>
      <c r="V29" s="1026">
        <v>10349</v>
      </c>
      <c r="W29" s="1026"/>
      <c r="X29" s="1026"/>
      <c r="Y29" s="1026"/>
      <c r="Z29" s="1026"/>
      <c r="AA29" s="1026">
        <v>215</v>
      </c>
      <c r="AB29" s="1026"/>
      <c r="AC29" s="1026"/>
      <c r="AD29" s="1026"/>
      <c r="AE29" s="1027"/>
      <c r="AF29" s="1022">
        <v>215</v>
      </c>
      <c r="AG29" s="1023"/>
      <c r="AH29" s="1023"/>
      <c r="AI29" s="1023"/>
      <c r="AJ29" s="1024"/>
      <c r="AK29" s="967">
        <v>1624</v>
      </c>
      <c r="AL29" s="958"/>
      <c r="AM29" s="958"/>
      <c r="AN29" s="958"/>
      <c r="AO29" s="958"/>
      <c r="AP29" s="958" t="s">
        <v>487</v>
      </c>
      <c r="AQ29" s="958"/>
      <c r="AR29" s="958"/>
      <c r="AS29" s="958"/>
      <c r="AT29" s="958"/>
      <c r="AU29" s="958" t="s">
        <v>487</v>
      </c>
      <c r="AV29" s="958"/>
      <c r="AW29" s="958"/>
      <c r="AX29" s="958"/>
      <c r="AY29" s="958"/>
      <c r="AZ29" s="1028" t="s">
        <v>487</v>
      </c>
      <c r="BA29" s="1028"/>
      <c r="BB29" s="1028"/>
      <c r="BC29" s="1028"/>
      <c r="BD29" s="1028"/>
      <c r="BE29" s="959"/>
      <c r="BF29" s="959"/>
      <c r="BG29" s="959"/>
      <c r="BH29" s="959"/>
      <c r="BI29" s="960"/>
      <c r="BJ29" s="214"/>
      <c r="BK29" s="214"/>
      <c r="BL29" s="214"/>
      <c r="BM29" s="214"/>
      <c r="BN29" s="214"/>
      <c r="BO29" s="223"/>
      <c r="BP29" s="223"/>
      <c r="BQ29" s="220">
        <v>23</v>
      </c>
      <c r="BR29" s="221"/>
      <c r="BS29" s="979"/>
      <c r="BT29" s="980"/>
      <c r="BU29" s="980"/>
      <c r="BV29" s="980"/>
      <c r="BW29" s="980"/>
      <c r="BX29" s="980"/>
      <c r="BY29" s="980"/>
      <c r="BZ29" s="980"/>
      <c r="CA29" s="980"/>
      <c r="CB29" s="980"/>
      <c r="CC29" s="980"/>
      <c r="CD29" s="980"/>
      <c r="CE29" s="980"/>
      <c r="CF29" s="980"/>
      <c r="CG29" s="1001"/>
      <c r="CH29" s="976"/>
      <c r="CI29" s="977"/>
      <c r="CJ29" s="977"/>
      <c r="CK29" s="977"/>
      <c r="CL29" s="978"/>
      <c r="CM29" s="976"/>
      <c r="CN29" s="977"/>
      <c r="CO29" s="977"/>
      <c r="CP29" s="977"/>
      <c r="CQ29" s="978"/>
      <c r="CR29" s="976"/>
      <c r="CS29" s="977"/>
      <c r="CT29" s="977"/>
      <c r="CU29" s="977"/>
      <c r="CV29" s="978"/>
      <c r="CW29" s="976"/>
      <c r="CX29" s="977"/>
      <c r="CY29" s="977"/>
      <c r="CZ29" s="977"/>
      <c r="DA29" s="978"/>
      <c r="DB29" s="976"/>
      <c r="DC29" s="977"/>
      <c r="DD29" s="977"/>
      <c r="DE29" s="977"/>
      <c r="DF29" s="978"/>
      <c r="DG29" s="976"/>
      <c r="DH29" s="977"/>
      <c r="DI29" s="977"/>
      <c r="DJ29" s="977"/>
      <c r="DK29" s="978"/>
      <c r="DL29" s="976"/>
      <c r="DM29" s="977"/>
      <c r="DN29" s="977"/>
      <c r="DO29" s="977"/>
      <c r="DP29" s="978"/>
      <c r="DQ29" s="976"/>
      <c r="DR29" s="977"/>
      <c r="DS29" s="977"/>
      <c r="DT29" s="977"/>
      <c r="DU29" s="978"/>
      <c r="DV29" s="979"/>
      <c r="DW29" s="980"/>
      <c r="DX29" s="980"/>
      <c r="DY29" s="980"/>
      <c r="DZ29" s="981"/>
      <c r="EA29" s="212"/>
    </row>
    <row r="30" spans="1:131" ht="26.25" customHeight="1">
      <c r="A30" s="224">
        <v>3</v>
      </c>
      <c r="B30" s="1017" t="s">
        <v>390</v>
      </c>
      <c r="C30" s="1018"/>
      <c r="D30" s="1018"/>
      <c r="E30" s="1018"/>
      <c r="F30" s="1018"/>
      <c r="G30" s="1018"/>
      <c r="H30" s="1018"/>
      <c r="I30" s="1018"/>
      <c r="J30" s="1018"/>
      <c r="K30" s="1018"/>
      <c r="L30" s="1018"/>
      <c r="M30" s="1018"/>
      <c r="N30" s="1018"/>
      <c r="O30" s="1018"/>
      <c r="P30" s="1019"/>
      <c r="Q30" s="1025">
        <v>2416</v>
      </c>
      <c r="R30" s="1026"/>
      <c r="S30" s="1026"/>
      <c r="T30" s="1026"/>
      <c r="U30" s="1026"/>
      <c r="V30" s="1026">
        <v>2331</v>
      </c>
      <c r="W30" s="1026"/>
      <c r="X30" s="1026"/>
      <c r="Y30" s="1026"/>
      <c r="Z30" s="1026"/>
      <c r="AA30" s="1026">
        <v>84</v>
      </c>
      <c r="AB30" s="1026"/>
      <c r="AC30" s="1026"/>
      <c r="AD30" s="1026"/>
      <c r="AE30" s="1027"/>
      <c r="AF30" s="1022">
        <v>84</v>
      </c>
      <c r="AG30" s="1023"/>
      <c r="AH30" s="1023"/>
      <c r="AI30" s="1023"/>
      <c r="AJ30" s="1024"/>
      <c r="AK30" s="967">
        <v>430</v>
      </c>
      <c r="AL30" s="958"/>
      <c r="AM30" s="958"/>
      <c r="AN30" s="958"/>
      <c r="AO30" s="958"/>
      <c r="AP30" s="958" t="s">
        <v>487</v>
      </c>
      <c r="AQ30" s="958"/>
      <c r="AR30" s="958"/>
      <c r="AS30" s="958"/>
      <c r="AT30" s="958"/>
      <c r="AU30" s="958" t="s">
        <v>487</v>
      </c>
      <c r="AV30" s="958"/>
      <c r="AW30" s="958"/>
      <c r="AX30" s="958"/>
      <c r="AY30" s="958"/>
      <c r="AZ30" s="1028" t="s">
        <v>487</v>
      </c>
      <c r="BA30" s="1028"/>
      <c r="BB30" s="1028"/>
      <c r="BC30" s="1028"/>
      <c r="BD30" s="1028"/>
      <c r="BE30" s="959"/>
      <c r="BF30" s="959"/>
      <c r="BG30" s="959"/>
      <c r="BH30" s="959"/>
      <c r="BI30" s="960"/>
      <c r="BJ30" s="214"/>
      <c r="BK30" s="214"/>
      <c r="BL30" s="214"/>
      <c r="BM30" s="214"/>
      <c r="BN30" s="214"/>
      <c r="BO30" s="223"/>
      <c r="BP30" s="223"/>
      <c r="BQ30" s="220">
        <v>24</v>
      </c>
      <c r="BR30" s="221"/>
      <c r="BS30" s="979"/>
      <c r="BT30" s="980"/>
      <c r="BU30" s="980"/>
      <c r="BV30" s="980"/>
      <c r="BW30" s="980"/>
      <c r="BX30" s="980"/>
      <c r="BY30" s="980"/>
      <c r="BZ30" s="980"/>
      <c r="CA30" s="980"/>
      <c r="CB30" s="980"/>
      <c r="CC30" s="980"/>
      <c r="CD30" s="980"/>
      <c r="CE30" s="980"/>
      <c r="CF30" s="980"/>
      <c r="CG30" s="1001"/>
      <c r="CH30" s="976"/>
      <c r="CI30" s="977"/>
      <c r="CJ30" s="977"/>
      <c r="CK30" s="977"/>
      <c r="CL30" s="978"/>
      <c r="CM30" s="976"/>
      <c r="CN30" s="977"/>
      <c r="CO30" s="977"/>
      <c r="CP30" s="977"/>
      <c r="CQ30" s="978"/>
      <c r="CR30" s="976"/>
      <c r="CS30" s="977"/>
      <c r="CT30" s="977"/>
      <c r="CU30" s="977"/>
      <c r="CV30" s="978"/>
      <c r="CW30" s="976"/>
      <c r="CX30" s="977"/>
      <c r="CY30" s="977"/>
      <c r="CZ30" s="977"/>
      <c r="DA30" s="978"/>
      <c r="DB30" s="976"/>
      <c r="DC30" s="977"/>
      <c r="DD30" s="977"/>
      <c r="DE30" s="977"/>
      <c r="DF30" s="978"/>
      <c r="DG30" s="976"/>
      <c r="DH30" s="977"/>
      <c r="DI30" s="977"/>
      <c r="DJ30" s="977"/>
      <c r="DK30" s="978"/>
      <c r="DL30" s="976"/>
      <c r="DM30" s="977"/>
      <c r="DN30" s="977"/>
      <c r="DO30" s="977"/>
      <c r="DP30" s="978"/>
      <c r="DQ30" s="976"/>
      <c r="DR30" s="977"/>
      <c r="DS30" s="977"/>
      <c r="DT30" s="977"/>
      <c r="DU30" s="978"/>
      <c r="DV30" s="979"/>
      <c r="DW30" s="980"/>
      <c r="DX30" s="980"/>
      <c r="DY30" s="980"/>
      <c r="DZ30" s="981"/>
      <c r="EA30" s="212"/>
    </row>
    <row r="31" spans="1:131" ht="26.25" customHeight="1">
      <c r="A31" s="224">
        <v>4</v>
      </c>
      <c r="B31" s="1017" t="s">
        <v>391</v>
      </c>
      <c r="C31" s="1018"/>
      <c r="D31" s="1018"/>
      <c r="E31" s="1018"/>
      <c r="F31" s="1018"/>
      <c r="G31" s="1018"/>
      <c r="H31" s="1018"/>
      <c r="I31" s="1018"/>
      <c r="J31" s="1018"/>
      <c r="K31" s="1018"/>
      <c r="L31" s="1018"/>
      <c r="M31" s="1018"/>
      <c r="N31" s="1018"/>
      <c r="O31" s="1018"/>
      <c r="P31" s="1019"/>
      <c r="Q31" s="1025">
        <v>2260</v>
      </c>
      <c r="R31" s="1026"/>
      <c r="S31" s="1026"/>
      <c r="T31" s="1026"/>
      <c r="U31" s="1026"/>
      <c r="V31" s="1026">
        <v>2132</v>
      </c>
      <c r="W31" s="1026"/>
      <c r="X31" s="1026"/>
      <c r="Y31" s="1026"/>
      <c r="Z31" s="1026"/>
      <c r="AA31" s="1026">
        <v>128</v>
      </c>
      <c r="AB31" s="1026"/>
      <c r="AC31" s="1026"/>
      <c r="AD31" s="1026"/>
      <c r="AE31" s="1027"/>
      <c r="AF31" s="1022">
        <v>2536</v>
      </c>
      <c r="AG31" s="1023"/>
      <c r="AH31" s="1023"/>
      <c r="AI31" s="1023"/>
      <c r="AJ31" s="1024"/>
      <c r="AK31" s="967">
        <v>92</v>
      </c>
      <c r="AL31" s="958"/>
      <c r="AM31" s="958"/>
      <c r="AN31" s="958"/>
      <c r="AO31" s="958"/>
      <c r="AP31" s="958">
        <v>8661</v>
      </c>
      <c r="AQ31" s="958"/>
      <c r="AR31" s="958"/>
      <c r="AS31" s="958"/>
      <c r="AT31" s="958"/>
      <c r="AU31" s="958">
        <v>9</v>
      </c>
      <c r="AV31" s="958"/>
      <c r="AW31" s="958"/>
      <c r="AX31" s="958"/>
      <c r="AY31" s="958"/>
      <c r="AZ31" s="1028" t="s">
        <v>487</v>
      </c>
      <c r="BA31" s="1028"/>
      <c r="BB31" s="1028"/>
      <c r="BC31" s="1028"/>
      <c r="BD31" s="1028"/>
      <c r="BE31" s="959" t="s">
        <v>392</v>
      </c>
      <c r="BF31" s="959"/>
      <c r="BG31" s="959"/>
      <c r="BH31" s="959"/>
      <c r="BI31" s="960"/>
      <c r="BJ31" s="214"/>
      <c r="BK31" s="214"/>
      <c r="BL31" s="214"/>
      <c r="BM31" s="214"/>
      <c r="BN31" s="214"/>
      <c r="BO31" s="223"/>
      <c r="BP31" s="223"/>
      <c r="BQ31" s="220">
        <v>25</v>
      </c>
      <c r="BR31" s="221"/>
      <c r="BS31" s="979"/>
      <c r="BT31" s="980"/>
      <c r="BU31" s="980"/>
      <c r="BV31" s="980"/>
      <c r="BW31" s="980"/>
      <c r="BX31" s="980"/>
      <c r="BY31" s="980"/>
      <c r="BZ31" s="980"/>
      <c r="CA31" s="980"/>
      <c r="CB31" s="980"/>
      <c r="CC31" s="980"/>
      <c r="CD31" s="980"/>
      <c r="CE31" s="980"/>
      <c r="CF31" s="980"/>
      <c r="CG31" s="1001"/>
      <c r="CH31" s="976"/>
      <c r="CI31" s="977"/>
      <c r="CJ31" s="977"/>
      <c r="CK31" s="977"/>
      <c r="CL31" s="978"/>
      <c r="CM31" s="976"/>
      <c r="CN31" s="977"/>
      <c r="CO31" s="977"/>
      <c r="CP31" s="977"/>
      <c r="CQ31" s="978"/>
      <c r="CR31" s="976"/>
      <c r="CS31" s="977"/>
      <c r="CT31" s="977"/>
      <c r="CU31" s="977"/>
      <c r="CV31" s="978"/>
      <c r="CW31" s="976"/>
      <c r="CX31" s="977"/>
      <c r="CY31" s="977"/>
      <c r="CZ31" s="977"/>
      <c r="DA31" s="978"/>
      <c r="DB31" s="976"/>
      <c r="DC31" s="977"/>
      <c r="DD31" s="977"/>
      <c r="DE31" s="977"/>
      <c r="DF31" s="978"/>
      <c r="DG31" s="976"/>
      <c r="DH31" s="977"/>
      <c r="DI31" s="977"/>
      <c r="DJ31" s="977"/>
      <c r="DK31" s="978"/>
      <c r="DL31" s="976"/>
      <c r="DM31" s="977"/>
      <c r="DN31" s="977"/>
      <c r="DO31" s="977"/>
      <c r="DP31" s="978"/>
      <c r="DQ31" s="976"/>
      <c r="DR31" s="977"/>
      <c r="DS31" s="977"/>
      <c r="DT31" s="977"/>
      <c r="DU31" s="978"/>
      <c r="DV31" s="979"/>
      <c r="DW31" s="980"/>
      <c r="DX31" s="980"/>
      <c r="DY31" s="980"/>
      <c r="DZ31" s="981"/>
      <c r="EA31" s="212"/>
    </row>
    <row r="32" spans="1:131" ht="26.25" customHeight="1">
      <c r="A32" s="224">
        <v>5</v>
      </c>
      <c r="B32" s="1017" t="s">
        <v>393</v>
      </c>
      <c r="C32" s="1018"/>
      <c r="D32" s="1018"/>
      <c r="E32" s="1018"/>
      <c r="F32" s="1018"/>
      <c r="G32" s="1018"/>
      <c r="H32" s="1018"/>
      <c r="I32" s="1018"/>
      <c r="J32" s="1018"/>
      <c r="K32" s="1018"/>
      <c r="L32" s="1018"/>
      <c r="M32" s="1018"/>
      <c r="N32" s="1018"/>
      <c r="O32" s="1018"/>
      <c r="P32" s="1019"/>
      <c r="Q32" s="1025">
        <v>12752</v>
      </c>
      <c r="R32" s="1026"/>
      <c r="S32" s="1026"/>
      <c r="T32" s="1026"/>
      <c r="U32" s="1026"/>
      <c r="V32" s="1026">
        <v>14524</v>
      </c>
      <c r="W32" s="1026"/>
      <c r="X32" s="1026"/>
      <c r="Y32" s="1026"/>
      <c r="Z32" s="1026"/>
      <c r="AA32" s="1026">
        <v>-1771</v>
      </c>
      <c r="AB32" s="1026"/>
      <c r="AC32" s="1026"/>
      <c r="AD32" s="1026"/>
      <c r="AE32" s="1027"/>
      <c r="AF32" s="1022">
        <v>2392</v>
      </c>
      <c r="AG32" s="1023"/>
      <c r="AH32" s="1023"/>
      <c r="AI32" s="1023"/>
      <c r="AJ32" s="1024"/>
      <c r="AK32" s="967">
        <v>800</v>
      </c>
      <c r="AL32" s="958"/>
      <c r="AM32" s="958"/>
      <c r="AN32" s="958"/>
      <c r="AO32" s="958"/>
      <c r="AP32" s="958">
        <v>4683</v>
      </c>
      <c r="AQ32" s="958"/>
      <c r="AR32" s="958"/>
      <c r="AS32" s="958"/>
      <c r="AT32" s="958"/>
      <c r="AU32" s="958">
        <v>2769</v>
      </c>
      <c r="AV32" s="958"/>
      <c r="AW32" s="958"/>
      <c r="AX32" s="958"/>
      <c r="AY32" s="958"/>
      <c r="AZ32" s="1028" t="s">
        <v>487</v>
      </c>
      <c r="BA32" s="1028"/>
      <c r="BB32" s="1028"/>
      <c r="BC32" s="1028"/>
      <c r="BD32" s="1028"/>
      <c r="BE32" s="959" t="s">
        <v>392</v>
      </c>
      <c r="BF32" s="959"/>
      <c r="BG32" s="959"/>
      <c r="BH32" s="959"/>
      <c r="BI32" s="960"/>
      <c r="BJ32" s="214"/>
      <c r="BK32" s="214"/>
      <c r="BL32" s="214"/>
      <c r="BM32" s="214"/>
      <c r="BN32" s="214"/>
      <c r="BO32" s="223"/>
      <c r="BP32" s="223"/>
      <c r="BQ32" s="220">
        <v>26</v>
      </c>
      <c r="BR32" s="221"/>
      <c r="BS32" s="979"/>
      <c r="BT32" s="980"/>
      <c r="BU32" s="980"/>
      <c r="BV32" s="980"/>
      <c r="BW32" s="980"/>
      <c r="BX32" s="980"/>
      <c r="BY32" s="980"/>
      <c r="BZ32" s="980"/>
      <c r="CA32" s="980"/>
      <c r="CB32" s="980"/>
      <c r="CC32" s="980"/>
      <c r="CD32" s="980"/>
      <c r="CE32" s="980"/>
      <c r="CF32" s="980"/>
      <c r="CG32" s="1001"/>
      <c r="CH32" s="976"/>
      <c r="CI32" s="977"/>
      <c r="CJ32" s="977"/>
      <c r="CK32" s="977"/>
      <c r="CL32" s="978"/>
      <c r="CM32" s="976"/>
      <c r="CN32" s="977"/>
      <c r="CO32" s="977"/>
      <c r="CP32" s="977"/>
      <c r="CQ32" s="978"/>
      <c r="CR32" s="976"/>
      <c r="CS32" s="977"/>
      <c r="CT32" s="977"/>
      <c r="CU32" s="977"/>
      <c r="CV32" s="978"/>
      <c r="CW32" s="976"/>
      <c r="CX32" s="977"/>
      <c r="CY32" s="977"/>
      <c r="CZ32" s="977"/>
      <c r="DA32" s="978"/>
      <c r="DB32" s="976"/>
      <c r="DC32" s="977"/>
      <c r="DD32" s="977"/>
      <c r="DE32" s="977"/>
      <c r="DF32" s="978"/>
      <c r="DG32" s="976"/>
      <c r="DH32" s="977"/>
      <c r="DI32" s="977"/>
      <c r="DJ32" s="977"/>
      <c r="DK32" s="978"/>
      <c r="DL32" s="976"/>
      <c r="DM32" s="977"/>
      <c r="DN32" s="977"/>
      <c r="DO32" s="977"/>
      <c r="DP32" s="978"/>
      <c r="DQ32" s="976"/>
      <c r="DR32" s="977"/>
      <c r="DS32" s="977"/>
      <c r="DT32" s="977"/>
      <c r="DU32" s="978"/>
      <c r="DV32" s="979"/>
      <c r="DW32" s="980"/>
      <c r="DX32" s="980"/>
      <c r="DY32" s="980"/>
      <c r="DZ32" s="981"/>
      <c r="EA32" s="212"/>
    </row>
    <row r="33" spans="1:131" ht="26.25" customHeight="1">
      <c r="A33" s="224">
        <v>6</v>
      </c>
      <c r="B33" s="1017" t="s">
        <v>394</v>
      </c>
      <c r="C33" s="1018"/>
      <c r="D33" s="1018"/>
      <c r="E33" s="1018"/>
      <c r="F33" s="1018"/>
      <c r="G33" s="1018"/>
      <c r="H33" s="1018"/>
      <c r="I33" s="1018"/>
      <c r="J33" s="1018"/>
      <c r="K33" s="1018"/>
      <c r="L33" s="1018"/>
      <c r="M33" s="1018"/>
      <c r="N33" s="1018"/>
      <c r="O33" s="1018"/>
      <c r="P33" s="1019"/>
      <c r="Q33" s="1025">
        <v>2814</v>
      </c>
      <c r="R33" s="1026"/>
      <c r="S33" s="1026"/>
      <c r="T33" s="1026"/>
      <c r="U33" s="1026"/>
      <c r="V33" s="1026">
        <v>2756</v>
      </c>
      <c r="W33" s="1026"/>
      <c r="X33" s="1026"/>
      <c r="Y33" s="1026"/>
      <c r="Z33" s="1026"/>
      <c r="AA33" s="1026">
        <v>58</v>
      </c>
      <c r="AB33" s="1026"/>
      <c r="AC33" s="1026"/>
      <c r="AD33" s="1026"/>
      <c r="AE33" s="1027"/>
      <c r="AF33" s="1022">
        <v>1966</v>
      </c>
      <c r="AG33" s="1023"/>
      <c r="AH33" s="1023"/>
      <c r="AI33" s="1023"/>
      <c r="AJ33" s="1024"/>
      <c r="AK33" s="967">
        <v>789</v>
      </c>
      <c r="AL33" s="958"/>
      <c r="AM33" s="958"/>
      <c r="AN33" s="958"/>
      <c r="AO33" s="958"/>
      <c r="AP33" s="958">
        <v>11250</v>
      </c>
      <c r="AQ33" s="958"/>
      <c r="AR33" s="958"/>
      <c r="AS33" s="958"/>
      <c r="AT33" s="958"/>
      <c r="AU33" s="958">
        <v>5749</v>
      </c>
      <c r="AV33" s="958"/>
      <c r="AW33" s="958"/>
      <c r="AX33" s="958"/>
      <c r="AY33" s="958"/>
      <c r="AZ33" s="1028" t="s">
        <v>487</v>
      </c>
      <c r="BA33" s="1028"/>
      <c r="BB33" s="1028"/>
      <c r="BC33" s="1028"/>
      <c r="BD33" s="1028"/>
      <c r="BE33" s="959" t="s">
        <v>392</v>
      </c>
      <c r="BF33" s="959"/>
      <c r="BG33" s="959"/>
      <c r="BH33" s="959"/>
      <c r="BI33" s="960"/>
      <c r="BJ33" s="214"/>
      <c r="BK33" s="214"/>
      <c r="BL33" s="214"/>
      <c r="BM33" s="214"/>
      <c r="BN33" s="214"/>
      <c r="BO33" s="223"/>
      <c r="BP33" s="223"/>
      <c r="BQ33" s="220">
        <v>27</v>
      </c>
      <c r="BR33" s="221"/>
      <c r="BS33" s="979"/>
      <c r="BT33" s="980"/>
      <c r="BU33" s="980"/>
      <c r="BV33" s="980"/>
      <c r="BW33" s="980"/>
      <c r="BX33" s="980"/>
      <c r="BY33" s="980"/>
      <c r="BZ33" s="980"/>
      <c r="CA33" s="980"/>
      <c r="CB33" s="980"/>
      <c r="CC33" s="980"/>
      <c r="CD33" s="980"/>
      <c r="CE33" s="980"/>
      <c r="CF33" s="980"/>
      <c r="CG33" s="1001"/>
      <c r="CH33" s="976"/>
      <c r="CI33" s="977"/>
      <c r="CJ33" s="977"/>
      <c r="CK33" s="977"/>
      <c r="CL33" s="978"/>
      <c r="CM33" s="976"/>
      <c r="CN33" s="977"/>
      <c r="CO33" s="977"/>
      <c r="CP33" s="977"/>
      <c r="CQ33" s="978"/>
      <c r="CR33" s="976"/>
      <c r="CS33" s="977"/>
      <c r="CT33" s="977"/>
      <c r="CU33" s="977"/>
      <c r="CV33" s="978"/>
      <c r="CW33" s="976"/>
      <c r="CX33" s="977"/>
      <c r="CY33" s="977"/>
      <c r="CZ33" s="977"/>
      <c r="DA33" s="978"/>
      <c r="DB33" s="976"/>
      <c r="DC33" s="977"/>
      <c r="DD33" s="977"/>
      <c r="DE33" s="977"/>
      <c r="DF33" s="978"/>
      <c r="DG33" s="976"/>
      <c r="DH33" s="977"/>
      <c r="DI33" s="977"/>
      <c r="DJ33" s="977"/>
      <c r="DK33" s="978"/>
      <c r="DL33" s="976"/>
      <c r="DM33" s="977"/>
      <c r="DN33" s="977"/>
      <c r="DO33" s="977"/>
      <c r="DP33" s="978"/>
      <c r="DQ33" s="976"/>
      <c r="DR33" s="977"/>
      <c r="DS33" s="977"/>
      <c r="DT33" s="977"/>
      <c r="DU33" s="978"/>
      <c r="DV33" s="979"/>
      <c r="DW33" s="980"/>
      <c r="DX33" s="980"/>
      <c r="DY33" s="980"/>
      <c r="DZ33" s="981"/>
      <c r="EA33" s="212"/>
    </row>
    <row r="34" spans="1:131" ht="26.25" customHeight="1">
      <c r="A34" s="224">
        <v>7</v>
      </c>
      <c r="B34" s="1017"/>
      <c r="C34" s="1018"/>
      <c r="D34" s="1018"/>
      <c r="E34" s="1018"/>
      <c r="F34" s="1018"/>
      <c r="G34" s="1018"/>
      <c r="H34" s="1018"/>
      <c r="I34" s="1018"/>
      <c r="J34" s="1018"/>
      <c r="K34" s="1018"/>
      <c r="L34" s="1018"/>
      <c r="M34" s="1018"/>
      <c r="N34" s="1018"/>
      <c r="O34" s="1018"/>
      <c r="P34" s="1019"/>
      <c r="Q34" s="1025"/>
      <c r="R34" s="1026"/>
      <c r="S34" s="1026"/>
      <c r="T34" s="1026"/>
      <c r="U34" s="1026"/>
      <c r="V34" s="1026"/>
      <c r="W34" s="1026"/>
      <c r="X34" s="1026"/>
      <c r="Y34" s="1026"/>
      <c r="Z34" s="1026"/>
      <c r="AA34" s="1026"/>
      <c r="AB34" s="1026"/>
      <c r="AC34" s="1026"/>
      <c r="AD34" s="1026"/>
      <c r="AE34" s="1027"/>
      <c r="AF34" s="1022"/>
      <c r="AG34" s="1023"/>
      <c r="AH34" s="1023"/>
      <c r="AI34" s="1023"/>
      <c r="AJ34" s="1024"/>
      <c r="AK34" s="967"/>
      <c r="AL34" s="958"/>
      <c r="AM34" s="958"/>
      <c r="AN34" s="958"/>
      <c r="AO34" s="958"/>
      <c r="AP34" s="958"/>
      <c r="AQ34" s="958"/>
      <c r="AR34" s="958"/>
      <c r="AS34" s="958"/>
      <c r="AT34" s="958"/>
      <c r="AU34" s="958"/>
      <c r="AV34" s="958"/>
      <c r="AW34" s="958"/>
      <c r="AX34" s="958"/>
      <c r="AY34" s="958"/>
      <c r="AZ34" s="1028"/>
      <c r="BA34" s="1028"/>
      <c r="BB34" s="1028"/>
      <c r="BC34" s="1028"/>
      <c r="BD34" s="1028"/>
      <c r="BE34" s="959"/>
      <c r="BF34" s="959"/>
      <c r="BG34" s="959"/>
      <c r="BH34" s="959"/>
      <c r="BI34" s="960"/>
      <c r="BJ34" s="214"/>
      <c r="BK34" s="214"/>
      <c r="BL34" s="214"/>
      <c r="BM34" s="214"/>
      <c r="BN34" s="214"/>
      <c r="BO34" s="223"/>
      <c r="BP34" s="223"/>
      <c r="BQ34" s="220">
        <v>28</v>
      </c>
      <c r="BR34" s="221"/>
      <c r="BS34" s="979"/>
      <c r="BT34" s="980"/>
      <c r="BU34" s="980"/>
      <c r="BV34" s="980"/>
      <c r="BW34" s="980"/>
      <c r="BX34" s="980"/>
      <c r="BY34" s="980"/>
      <c r="BZ34" s="980"/>
      <c r="CA34" s="980"/>
      <c r="CB34" s="980"/>
      <c r="CC34" s="980"/>
      <c r="CD34" s="980"/>
      <c r="CE34" s="980"/>
      <c r="CF34" s="980"/>
      <c r="CG34" s="1001"/>
      <c r="CH34" s="976"/>
      <c r="CI34" s="977"/>
      <c r="CJ34" s="977"/>
      <c r="CK34" s="977"/>
      <c r="CL34" s="978"/>
      <c r="CM34" s="976"/>
      <c r="CN34" s="977"/>
      <c r="CO34" s="977"/>
      <c r="CP34" s="977"/>
      <c r="CQ34" s="978"/>
      <c r="CR34" s="976"/>
      <c r="CS34" s="977"/>
      <c r="CT34" s="977"/>
      <c r="CU34" s="977"/>
      <c r="CV34" s="978"/>
      <c r="CW34" s="976"/>
      <c r="CX34" s="977"/>
      <c r="CY34" s="977"/>
      <c r="CZ34" s="977"/>
      <c r="DA34" s="978"/>
      <c r="DB34" s="976"/>
      <c r="DC34" s="977"/>
      <c r="DD34" s="977"/>
      <c r="DE34" s="977"/>
      <c r="DF34" s="978"/>
      <c r="DG34" s="976"/>
      <c r="DH34" s="977"/>
      <c r="DI34" s="977"/>
      <c r="DJ34" s="977"/>
      <c r="DK34" s="978"/>
      <c r="DL34" s="976"/>
      <c r="DM34" s="977"/>
      <c r="DN34" s="977"/>
      <c r="DO34" s="977"/>
      <c r="DP34" s="978"/>
      <c r="DQ34" s="976"/>
      <c r="DR34" s="977"/>
      <c r="DS34" s="977"/>
      <c r="DT34" s="977"/>
      <c r="DU34" s="978"/>
      <c r="DV34" s="979"/>
      <c r="DW34" s="980"/>
      <c r="DX34" s="980"/>
      <c r="DY34" s="980"/>
      <c r="DZ34" s="981"/>
      <c r="EA34" s="212"/>
    </row>
    <row r="35" spans="1:131" ht="26.25" customHeight="1">
      <c r="A35" s="224">
        <v>8</v>
      </c>
      <c r="B35" s="1017"/>
      <c r="C35" s="1018"/>
      <c r="D35" s="1018"/>
      <c r="E35" s="1018"/>
      <c r="F35" s="1018"/>
      <c r="G35" s="1018"/>
      <c r="H35" s="1018"/>
      <c r="I35" s="1018"/>
      <c r="J35" s="1018"/>
      <c r="K35" s="1018"/>
      <c r="L35" s="1018"/>
      <c r="M35" s="1018"/>
      <c r="N35" s="1018"/>
      <c r="O35" s="1018"/>
      <c r="P35" s="1019"/>
      <c r="Q35" s="1025"/>
      <c r="R35" s="1026"/>
      <c r="S35" s="1026"/>
      <c r="T35" s="1026"/>
      <c r="U35" s="1026"/>
      <c r="V35" s="1026"/>
      <c r="W35" s="1026"/>
      <c r="X35" s="1026"/>
      <c r="Y35" s="1026"/>
      <c r="Z35" s="1026"/>
      <c r="AA35" s="1026"/>
      <c r="AB35" s="1026"/>
      <c r="AC35" s="1026"/>
      <c r="AD35" s="1026"/>
      <c r="AE35" s="1027"/>
      <c r="AF35" s="1022"/>
      <c r="AG35" s="1023"/>
      <c r="AH35" s="1023"/>
      <c r="AI35" s="1023"/>
      <c r="AJ35" s="1024"/>
      <c r="AK35" s="967"/>
      <c r="AL35" s="958"/>
      <c r="AM35" s="958"/>
      <c r="AN35" s="958"/>
      <c r="AO35" s="958"/>
      <c r="AP35" s="958"/>
      <c r="AQ35" s="958"/>
      <c r="AR35" s="958"/>
      <c r="AS35" s="958"/>
      <c r="AT35" s="958"/>
      <c r="AU35" s="958"/>
      <c r="AV35" s="958"/>
      <c r="AW35" s="958"/>
      <c r="AX35" s="958"/>
      <c r="AY35" s="958"/>
      <c r="AZ35" s="1028"/>
      <c r="BA35" s="1028"/>
      <c r="BB35" s="1028"/>
      <c r="BC35" s="1028"/>
      <c r="BD35" s="1028"/>
      <c r="BE35" s="959"/>
      <c r="BF35" s="959"/>
      <c r="BG35" s="959"/>
      <c r="BH35" s="959"/>
      <c r="BI35" s="960"/>
      <c r="BJ35" s="214"/>
      <c r="BK35" s="214"/>
      <c r="BL35" s="214"/>
      <c r="BM35" s="214"/>
      <c r="BN35" s="214"/>
      <c r="BO35" s="223"/>
      <c r="BP35" s="223"/>
      <c r="BQ35" s="220">
        <v>29</v>
      </c>
      <c r="BR35" s="221"/>
      <c r="BS35" s="979"/>
      <c r="BT35" s="980"/>
      <c r="BU35" s="980"/>
      <c r="BV35" s="980"/>
      <c r="BW35" s="980"/>
      <c r="BX35" s="980"/>
      <c r="BY35" s="980"/>
      <c r="BZ35" s="980"/>
      <c r="CA35" s="980"/>
      <c r="CB35" s="980"/>
      <c r="CC35" s="980"/>
      <c r="CD35" s="980"/>
      <c r="CE35" s="980"/>
      <c r="CF35" s="980"/>
      <c r="CG35" s="1001"/>
      <c r="CH35" s="976"/>
      <c r="CI35" s="977"/>
      <c r="CJ35" s="977"/>
      <c r="CK35" s="977"/>
      <c r="CL35" s="978"/>
      <c r="CM35" s="976"/>
      <c r="CN35" s="977"/>
      <c r="CO35" s="977"/>
      <c r="CP35" s="977"/>
      <c r="CQ35" s="978"/>
      <c r="CR35" s="976"/>
      <c r="CS35" s="977"/>
      <c r="CT35" s="977"/>
      <c r="CU35" s="977"/>
      <c r="CV35" s="978"/>
      <c r="CW35" s="976"/>
      <c r="CX35" s="977"/>
      <c r="CY35" s="977"/>
      <c r="CZ35" s="977"/>
      <c r="DA35" s="978"/>
      <c r="DB35" s="976"/>
      <c r="DC35" s="977"/>
      <c r="DD35" s="977"/>
      <c r="DE35" s="977"/>
      <c r="DF35" s="978"/>
      <c r="DG35" s="976"/>
      <c r="DH35" s="977"/>
      <c r="DI35" s="977"/>
      <c r="DJ35" s="977"/>
      <c r="DK35" s="978"/>
      <c r="DL35" s="976"/>
      <c r="DM35" s="977"/>
      <c r="DN35" s="977"/>
      <c r="DO35" s="977"/>
      <c r="DP35" s="978"/>
      <c r="DQ35" s="976"/>
      <c r="DR35" s="977"/>
      <c r="DS35" s="977"/>
      <c r="DT35" s="977"/>
      <c r="DU35" s="978"/>
      <c r="DV35" s="979"/>
      <c r="DW35" s="980"/>
      <c r="DX35" s="980"/>
      <c r="DY35" s="980"/>
      <c r="DZ35" s="981"/>
      <c r="EA35" s="212"/>
    </row>
    <row r="36" spans="1:131" ht="26.25" customHeight="1">
      <c r="A36" s="224">
        <v>9</v>
      </c>
      <c r="B36" s="1017"/>
      <c r="C36" s="1018"/>
      <c r="D36" s="1018"/>
      <c r="E36" s="1018"/>
      <c r="F36" s="1018"/>
      <c r="G36" s="1018"/>
      <c r="H36" s="1018"/>
      <c r="I36" s="1018"/>
      <c r="J36" s="1018"/>
      <c r="K36" s="1018"/>
      <c r="L36" s="1018"/>
      <c r="M36" s="1018"/>
      <c r="N36" s="1018"/>
      <c r="O36" s="1018"/>
      <c r="P36" s="1019"/>
      <c r="Q36" s="1025"/>
      <c r="R36" s="1026"/>
      <c r="S36" s="1026"/>
      <c r="T36" s="1026"/>
      <c r="U36" s="1026"/>
      <c r="V36" s="1026"/>
      <c r="W36" s="1026"/>
      <c r="X36" s="1026"/>
      <c r="Y36" s="1026"/>
      <c r="Z36" s="1026"/>
      <c r="AA36" s="1026"/>
      <c r="AB36" s="1026"/>
      <c r="AC36" s="1026"/>
      <c r="AD36" s="1026"/>
      <c r="AE36" s="1027"/>
      <c r="AF36" s="1022"/>
      <c r="AG36" s="1023"/>
      <c r="AH36" s="1023"/>
      <c r="AI36" s="1023"/>
      <c r="AJ36" s="1024"/>
      <c r="AK36" s="967"/>
      <c r="AL36" s="958"/>
      <c r="AM36" s="958"/>
      <c r="AN36" s="958"/>
      <c r="AO36" s="958"/>
      <c r="AP36" s="958"/>
      <c r="AQ36" s="958"/>
      <c r="AR36" s="958"/>
      <c r="AS36" s="958"/>
      <c r="AT36" s="958"/>
      <c r="AU36" s="958"/>
      <c r="AV36" s="958"/>
      <c r="AW36" s="958"/>
      <c r="AX36" s="958"/>
      <c r="AY36" s="958"/>
      <c r="AZ36" s="1028"/>
      <c r="BA36" s="1028"/>
      <c r="BB36" s="1028"/>
      <c r="BC36" s="1028"/>
      <c r="BD36" s="1028"/>
      <c r="BE36" s="959"/>
      <c r="BF36" s="959"/>
      <c r="BG36" s="959"/>
      <c r="BH36" s="959"/>
      <c r="BI36" s="960"/>
      <c r="BJ36" s="214"/>
      <c r="BK36" s="214"/>
      <c r="BL36" s="214"/>
      <c r="BM36" s="214"/>
      <c r="BN36" s="214"/>
      <c r="BO36" s="223"/>
      <c r="BP36" s="223"/>
      <c r="BQ36" s="220">
        <v>30</v>
      </c>
      <c r="BR36" s="221"/>
      <c r="BS36" s="979"/>
      <c r="BT36" s="980"/>
      <c r="BU36" s="980"/>
      <c r="BV36" s="980"/>
      <c r="BW36" s="980"/>
      <c r="BX36" s="980"/>
      <c r="BY36" s="980"/>
      <c r="BZ36" s="980"/>
      <c r="CA36" s="980"/>
      <c r="CB36" s="980"/>
      <c r="CC36" s="980"/>
      <c r="CD36" s="980"/>
      <c r="CE36" s="980"/>
      <c r="CF36" s="980"/>
      <c r="CG36" s="1001"/>
      <c r="CH36" s="976"/>
      <c r="CI36" s="977"/>
      <c r="CJ36" s="977"/>
      <c r="CK36" s="977"/>
      <c r="CL36" s="978"/>
      <c r="CM36" s="976"/>
      <c r="CN36" s="977"/>
      <c r="CO36" s="977"/>
      <c r="CP36" s="977"/>
      <c r="CQ36" s="978"/>
      <c r="CR36" s="976"/>
      <c r="CS36" s="977"/>
      <c r="CT36" s="977"/>
      <c r="CU36" s="977"/>
      <c r="CV36" s="978"/>
      <c r="CW36" s="976"/>
      <c r="CX36" s="977"/>
      <c r="CY36" s="977"/>
      <c r="CZ36" s="977"/>
      <c r="DA36" s="978"/>
      <c r="DB36" s="976"/>
      <c r="DC36" s="977"/>
      <c r="DD36" s="977"/>
      <c r="DE36" s="977"/>
      <c r="DF36" s="978"/>
      <c r="DG36" s="976"/>
      <c r="DH36" s="977"/>
      <c r="DI36" s="977"/>
      <c r="DJ36" s="977"/>
      <c r="DK36" s="978"/>
      <c r="DL36" s="976"/>
      <c r="DM36" s="977"/>
      <c r="DN36" s="977"/>
      <c r="DO36" s="977"/>
      <c r="DP36" s="978"/>
      <c r="DQ36" s="976"/>
      <c r="DR36" s="977"/>
      <c r="DS36" s="977"/>
      <c r="DT36" s="977"/>
      <c r="DU36" s="978"/>
      <c r="DV36" s="979"/>
      <c r="DW36" s="980"/>
      <c r="DX36" s="980"/>
      <c r="DY36" s="980"/>
      <c r="DZ36" s="981"/>
      <c r="EA36" s="212"/>
    </row>
    <row r="37" spans="1:131" ht="26.25" customHeight="1">
      <c r="A37" s="224">
        <v>10</v>
      </c>
      <c r="B37" s="1017"/>
      <c r="C37" s="1018"/>
      <c r="D37" s="1018"/>
      <c r="E37" s="1018"/>
      <c r="F37" s="1018"/>
      <c r="G37" s="1018"/>
      <c r="H37" s="1018"/>
      <c r="I37" s="1018"/>
      <c r="J37" s="1018"/>
      <c r="K37" s="1018"/>
      <c r="L37" s="1018"/>
      <c r="M37" s="1018"/>
      <c r="N37" s="1018"/>
      <c r="O37" s="1018"/>
      <c r="P37" s="1019"/>
      <c r="Q37" s="1025"/>
      <c r="R37" s="1026"/>
      <c r="S37" s="1026"/>
      <c r="T37" s="1026"/>
      <c r="U37" s="1026"/>
      <c r="V37" s="1026"/>
      <c r="W37" s="1026"/>
      <c r="X37" s="1026"/>
      <c r="Y37" s="1026"/>
      <c r="Z37" s="1026"/>
      <c r="AA37" s="1026"/>
      <c r="AB37" s="1026"/>
      <c r="AC37" s="1026"/>
      <c r="AD37" s="1026"/>
      <c r="AE37" s="1027"/>
      <c r="AF37" s="1022"/>
      <c r="AG37" s="1023"/>
      <c r="AH37" s="1023"/>
      <c r="AI37" s="1023"/>
      <c r="AJ37" s="1024"/>
      <c r="AK37" s="967"/>
      <c r="AL37" s="958"/>
      <c r="AM37" s="958"/>
      <c r="AN37" s="958"/>
      <c r="AO37" s="958"/>
      <c r="AP37" s="958"/>
      <c r="AQ37" s="958"/>
      <c r="AR37" s="958"/>
      <c r="AS37" s="958"/>
      <c r="AT37" s="958"/>
      <c r="AU37" s="958"/>
      <c r="AV37" s="958"/>
      <c r="AW37" s="958"/>
      <c r="AX37" s="958"/>
      <c r="AY37" s="958"/>
      <c r="AZ37" s="1028"/>
      <c r="BA37" s="1028"/>
      <c r="BB37" s="1028"/>
      <c r="BC37" s="1028"/>
      <c r="BD37" s="1028"/>
      <c r="BE37" s="959"/>
      <c r="BF37" s="959"/>
      <c r="BG37" s="959"/>
      <c r="BH37" s="959"/>
      <c r="BI37" s="960"/>
      <c r="BJ37" s="214"/>
      <c r="BK37" s="214"/>
      <c r="BL37" s="214"/>
      <c r="BM37" s="214"/>
      <c r="BN37" s="214"/>
      <c r="BO37" s="223"/>
      <c r="BP37" s="223"/>
      <c r="BQ37" s="220">
        <v>31</v>
      </c>
      <c r="BR37" s="221"/>
      <c r="BS37" s="979"/>
      <c r="BT37" s="980"/>
      <c r="BU37" s="980"/>
      <c r="BV37" s="980"/>
      <c r="BW37" s="980"/>
      <c r="BX37" s="980"/>
      <c r="BY37" s="980"/>
      <c r="BZ37" s="980"/>
      <c r="CA37" s="980"/>
      <c r="CB37" s="980"/>
      <c r="CC37" s="980"/>
      <c r="CD37" s="980"/>
      <c r="CE37" s="980"/>
      <c r="CF37" s="980"/>
      <c r="CG37" s="1001"/>
      <c r="CH37" s="976"/>
      <c r="CI37" s="977"/>
      <c r="CJ37" s="977"/>
      <c r="CK37" s="977"/>
      <c r="CL37" s="978"/>
      <c r="CM37" s="976"/>
      <c r="CN37" s="977"/>
      <c r="CO37" s="977"/>
      <c r="CP37" s="977"/>
      <c r="CQ37" s="978"/>
      <c r="CR37" s="976"/>
      <c r="CS37" s="977"/>
      <c r="CT37" s="977"/>
      <c r="CU37" s="977"/>
      <c r="CV37" s="978"/>
      <c r="CW37" s="976"/>
      <c r="CX37" s="977"/>
      <c r="CY37" s="977"/>
      <c r="CZ37" s="977"/>
      <c r="DA37" s="978"/>
      <c r="DB37" s="976"/>
      <c r="DC37" s="977"/>
      <c r="DD37" s="977"/>
      <c r="DE37" s="977"/>
      <c r="DF37" s="978"/>
      <c r="DG37" s="976"/>
      <c r="DH37" s="977"/>
      <c r="DI37" s="977"/>
      <c r="DJ37" s="977"/>
      <c r="DK37" s="978"/>
      <c r="DL37" s="976"/>
      <c r="DM37" s="977"/>
      <c r="DN37" s="977"/>
      <c r="DO37" s="977"/>
      <c r="DP37" s="978"/>
      <c r="DQ37" s="976"/>
      <c r="DR37" s="977"/>
      <c r="DS37" s="977"/>
      <c r="DT37" s="977"/>
      <c r="DU37" s="978"/>
      <c r="DV37" s="979"/>
      <c r="DW37" s="980"/>
      <c r="DX37" s="980"/>
      <c r="DY37" s="980"/>
      <c r="DZ37" s="981"/>
      <c r="EA37" s="212"/>
    </row>
    <row r="38" spans="1:131" ht="26.25" customHeight="1">
      <c r="A38" s="224">
        <v>11</v>
      </c>
      <c r="B38" s="1017"/>
      <c r="C38" s="1018"/>
      <c r="D38" s="1018"/>
      <c r="E38" s="1018"/>
      <c r="F38" s="1018"/>
      <c r="G38" s="1018"/>
      <c r="H38" s="1018"/>
      <c r="I38" s="1018"/>
      <c r="J38" s="1018"/>
      <c r="K38" s="1018"/>
      <c r="L38" s="1018"/>
      <c r="M38" s="1018"/>
      <c r="N38" s="1018"/>
      <c r="O38" s="1018"/>
      <c r="P38" s="1019"/>
      <c r="Q38" s="1025"/>
      <c r="R38" s="1026"/>
      <c r="S38" s="1026"/>
      <c r="T38" s="1026"/>
      <c r="U38" s="1026"/>
      <c r="V38" s="1026"/>
      <c r="W38" s="1026"/>
      <c r="X38" s="1026"/>
      <c r="Y38" s="1026"/>
      <c r="Z38" s="1026"/>
      <c r="AA38" s="1026"/>
      <c r="AB38" s="1026"/>
      <c r="AC38" s="1026"/>
      <c r="AD38" s="1026"/>
      <c r="AE38" s="1027"/>
      <c r="AF38" s="1022"/>
      <c r="AG38" s="1023"/>
      <c r="AH38" s="1023"/>
      <c r="AI38" s="1023"/>
      <c r="AJ38" s="1024"/>
      <c r="AK38" s="967"/>
      <c r="AL38" s="958"/>
      <c r="AM38" s="958"/>
      <c r="AN38" s="958"/>
      <c r="AO38" s="958"/>
      <c r="AP38" s="958"/>
      <c r="AQ38" s="958"/>
      <c r="AR38" s="958"/>
      <c r="AS38" s="958"/>
      <c r="AT38" s="958"/>
      <c r="AU38" s="958"/>
      <c r="AV38" s="958"/>
      <c r="AW38" s="958"/>
      <c r="AX38" s="958"/>
      <c r="AY38" s="958"/>
      <c r="AZ38" s="1028"/>
      <c r="BA38" s="1028"/>
      <c r="BB38" s="1028"/>
      <c r="BC38" s="1028"/>
      <c r="BD38" s="1028"/>
      <c r="BE38" s="959"/>
      <c r="BF38" s="959"/>
      <c r="BG38" s="959"/>
      <c r="BH38" s="959"/>
      <c r="BI38" s="960"/>
      <c r="BJ38" s="214"/>
      <c r="BK38" s="214"/>
      <c r="BL38" s="214"/>
      <c r="BM38" s="214"/>
      <c r="BN38" s="214"/>
      <c r="BO38" s="223"/>
      <c r="BP38" s="223"/>
      <c r="BQ38" s="220">
        <v>32</v>
      </c>
      <c r="BR38" s="221"/>
      <c r="BS38" s="979"/>
      <c r="BT38" s="980"/>
      <c r="BU38" s="980"/>
      <c r="BV38" s="980"/>
      <c r="BW38" s="980"/>
      <c r="BX38" s="980"/>
      <c r="BY38" s="980"/>
      <c r="BZ38" s="980"/>
      <c r="CA38" s="980"/>
      <c r="CB38" s="980"/>
      <c r="CC38" s="980"/>
      <c r="CD38" s="980"/>
      <c r="CE38" s="980"/>
      <c r="CF38" s="980"/>
      <c r="CG38" s="1001"/>
      <c r="CH38" s="976"/>
      <c r="CI38" s="977"/>
      <c r="CJ38" s="977"/>
      <c r="CK38" s="977"/>
      <c r="CL38" s="978"/>
      <c r="CM38" s="976"/>
      <c r="CN38" s="977"/>
      <c r="CO38" s="977"/>
      <c r="CP38" s="977"/>
      <c r="CQ38" s="978"/>
      <c r="CR38" s="976"/>
      <c r="CS38" s="977"/>
      <c r="CT38" s="977"/>
      <c r="CU38" s="977"/>
      <c r="CV38" s="978"/>
      <c r="CW38" s="976"/>
      <c r="CX38" s="977"/>
      <c r="CY38" s="977"/>
      <c r="CZ38" s="977"/>
      <c r="DA38" s="978"/>
      <c r="DB38" s="976"/>
      <c r="DC38" s="977"/>
      <c r="DD38" s="977"/>
      <c r="DE38" s="977"/>
      <c r="DF38" s="978"/>
      <c r="DG38" s="976"/>
      <c r="DH38" s="977"/>
      <c r="DI38" s="977"/>
      <c r="DJ38" s="977"/>
      <c r="DK38" s="978"/>
      <c r="DL38" s="976"/>
      <c r="DM38" s="977"/>
      <c r="DN38" s="977"/>
      <c r="DO38" s="977"/>
      <c r="DP38" s="978"/>
      <c r="DQ38" s="976"/>
      <c r="DR38" s="977"/>
      <c r="DS38" s="977"/>
      <c r="DT38" s="977"/>
      <c r="DU38" s="978"/>
      <c r="DV38" s="979"/>
      <c r="DW38" s="980"/>
      <c r="DX38" s="980"/>
      <c r="DY38" s="980"/>
      <c r="DZ38" s="981"/>
      <c r="EA38" s="212"/>
    </row>
    <row r="39" spans="1:131" ht="26.25" customHeight="1">
      <c r="A39" s="224">
        <v>12</v>
      </c>
      <c r="B39" s="1017"/>
      <c r="C39" s="1018"/>
      <c r="D39" s="1018"/>
      <c r="E39" s="1018"/>
      <c r="F39" s="1018"/>
      <c r="G39" s="1018"/>
      <c r="H39" s="1018"/>
      <c r="I39" s="1018"/>
      <c r="J39" s="1018"/>
      <c r="K39" s="1018"/>
      <c r="L39" s="1018"/>
      <c r="M39" s="1018"/>
      <c r="N39" s="1018"/>
      <c r="O39" s="1018"/>
      <c r="P39" s="1019"/>
      <c r="Q39" s="1025"/>
      <c r="R39" s="1026"/>
      <c r="S39" s="1026"/>
      <c r="T39" s="1026"/>
      <c r="U39" s="1026"/>
      <c r="V39" s="1026"/>
      <c r="W39" s="1026"/>
      <c r="X39" s="1026"/>
      <c r="Y39" s="1026"/>
      <c r="Z39" s="1026"/>
      <c r="AA39" s="1026"/>
      <c r="AB39" s="1026"/>
      <c r="AC39" s="1026"/>
      <c r="AD39" s="1026"/>
      <c r="AE39" s="1027"/>
      <c r="AF39" s="1022"/>
      <c r="AG39" s="1023"/>
      <c r="AH39" s="1023"/>
      <c r="AI39" s="1023"/>
      <c r="AJ39" s="1024"/>
      <c r="AK39" s="967"/>
      <c r="AL39" s="958"/>
      <c r="AM39" s="958"/>
      <c r="AN39" s="958"/>
      <c r="AO39" s="958"/>
      <c r="AP39" s="958"/>
      <c r="AQ39" s="958"/>
      <c r="AR39" s="958"/>
      <c r="AS39" s="958"/>
      <c r="AT39" s="958"/>
      <c r="AU39" s="958"/>
      <c r="AV39" s="958"/>
      <c r="AW39" s="958"/>
      <c r="AX39" s="958"/>
      <c r="AY39" s="958"/>
      <c r="AZ39" s="1028"/>
      <c r="BA39" s="1028"/>
      <c r="BB39" s="1028"/>
      <c r="BC39" s="1028"/>
      <c r="BD39" s="1028"/>
      <c r="BE39" s="959"/>
      <c r="BF39" s="959"/>
      <c r="BG39" s="959"/>
      <c r="BH39" s="959"/>
      <c r="BI39" s="960"/>
      <c r="BJ39" s="214"/>
      <c r="BK39" s="214"/>
      <c r="BL39" s="214"/>
      <c r="BM39" s="214"/>
      <c r="BN39" s="214"/>
      <c r="BO39" s="223"/>
      <c r="BP39" s="223"/>
      <c r="BQ39" s="220">
        <v>33</v>
      </c>
      <c r="BR39" s="221"/>
      <c r="BS39" s="979"/>
      <c r="BT39" s="980"/>
      <c r="BU39" s="980"/>
      <c r="BV39" s="980"/>
      <c r="BW39" s="980"/>
      <c r="BX39" s="980"/>
      <c r="BY39" s="980"/>
      <c r="BZ39" s="980"/>
      <c r="CA39" s="980"/>
      <c r="CB39" s="980"/>
      <c r="CC39" s="980"/>
      <c r="CD39" s="980"/>
      <c r="CE39" s="980"/>
      <c r="CF39" s="980"/>
      <c r="CG39" s="1001"/>
      <c r="CH39" s="976"/>
      <c r="CI39" s="977"/>
      <c r="CJ39" s="977"/>
      <c r="CK39" s="977"/>
      <c r="CL39" s="978"/>
      <c r="CM39" s="976"/>
      <c r="CN39" s="977"/>
      <c r="CO39" s="977"/>
      <c r="CP39" s="977"/>
      <c r="CQ39" s="978"/>
      <c r="CR39" s="976"/>
      <c r="CS39" s="977"/>
      <c r="CT39" s="977"/>
      <c r="CU39" s="977"/>
      <c r="CV39" s="978"/>
      <c r="CW39" s="976"/>
      <c r="CX39" s="977"/>
      <c r="CY39" s="977"/>
      <c r="CZ39" s="977"/>
      <c r="DA39" s="978"/>
      <c r="DB39" s="976"/>
      <c r="DC39" s="977"/>
      <c r="DD39" s="977"/>
      <c r="DE39" s="977"/>
      <c r="DF39" s="978"/>
      <c r="DG39" s="976"/>
      <c r="DH39" s="977"/>
      <c r="DI39" s="977"/>
      <c r="DJ39" s="977"/>
      <c r="DK39" s="978"/>
      <c r="DL39" s="976"/>
      <c r="DM39" s="977"/>
      <c r="DN39" s="977"/>
      <c r="DO39" s="977"/>
      <c r="DP39" s="978"/>
      <c r="DQ39" s="976"/>
      <c r="DR39" s="977"/>
      <c r="DS39" s="977"/>
      <c r="DT39" s="977"/>
      <c r="DU39" s="978"/>
      <c r="DV39" s="979"/>
      <c r="DW39" s="980"/>
      <c r="DX39" s="980"/>
      <c r="DY39" s="980"/>
      <c r="DZ39" s="981"/>
      <c r="EA39" s="212"/>
    </row>
    <row r="40" spans="1:131" ht="26.25" customHeight="1">
      <c r="A40" s="220">
        <v>13</v>
      </c>
      <c r="B40" s="1017"/>
      <c r="C40" s="1018"/>
      <c r="D40" s="1018"/>
      <c r="E40" s="1018"/>
      <c r="F40" s="1018"/>
      <c r="G40" s="1018"/>
      <c r="H40" s="1018"/>
      <c r="I40" s="1018"/>
      <c r="J40" s="1018"/>
      <c r="K40" s="1018"/>
      <c r="L40" s="1018"/>
      <c r="M40" s="1018"/>
      <c r="N40" s="1018"/>
      <c r="O40" s="1018"/>
      <c r="P40" s="1019"/>
      <c r="Q40" s="1025"/>
      <c r="R40" s="1026"/>
      <c r="S40" s="1026"/>
      <c r="T40" s="1026"/>
      <c r="U40" s="1026"/>
      <c r="V40" s="1026"/>
      <c r="W40" s="1026"/>
      <c r="X40" s="1026"/>
      <c r="Y40" s="1026"/>
      <c r="Z40" s="1026"/>
      <c r="AA40" s="1026"/>
      <c r="AB40" s="1026"/>
      <c r="AC40" s="1026"/>
      <c r="AD40" s="1026"/>
      <c r="AE40" s="1027"/>
      <c r="AF40" s="1022"/>
      <c r="AG40" s="1023"/>
      <c r="AH40" s="1023"/>
      <c r="AI40" s="1023"/>
      <c r="AJ40" s="1024"/>
      <c r="AK40" s="967"/>
      <c r="AL40" s="958"/>
      <c r="AM40" s="958"/>
      <c r="AN40" s="958"/>
      <c r="AO40" s="958"/>
      <c r="AP40" s="958"/>
      <c r="AQ40" s="958"/>
      <c r="AR40" s="958"/>
      <c r="AS40" s="958"/>
      <c r="AT40" s="958"/>
      <c r="AU40" s="958"/>
      <c r="AV40" s="958"/>
      <c r="AW40" s="958"/>
      <c r="AX40" s="958"/>
      <c r="AY40" s="958"/>
      <c r="AZ40" s="1028"/>
      <c r="BA40" s="1028"/>
      <c r="BB40" s="1028"/>
      <c r="BC40" s="1028"/>
      <c r="BD40" s="1028"/>
      <c r="BE40" s="959"/>
      <c r="BF40" s="959"/>
      <c r="BG40" s="959"/>
      <c r="BH40" s="959"/>
      <c r="BI40" s="960"/>
      <c r="BJ40" s="214"/>
      <c r="BK40" s="214"/>
      <c r="BL40" s="214"/>
      <c r="BM40" s="214"/>
      <c r="BN40" s="214"/>
      <c r="BO40" s="223"/>
      <c r="BP40" s="223"/>
      <c r="BQ40" s="220">
        <v>34</v>
      </c>
      <c r="BR40" s="221"/>
      <c r="BS40" s="979"/>
      <c r="BT40" s="980"/>
      <c r="BU40" s="980"/>
      <c r="BV40" s="980"/>
      <c r="BW40" s="980"/>
      <c r="BX40" s="980"/>
      <c r="BY40" s="980"/>
      <c r="BZ40" s="980"/>
      <c r="CA40" s="980"/>
      <c r="CB40" s="980"/>
      <c r="CC40" s="980"/>
      <c r="CD40" s="980"/>
      <c r="CE40" s="980"/>
      <c r="CF40" s="980"/>
      <c r="CG40" s="1001"/>
      <c r="CH40" s="976"/>
      <c r="CI40" s="977"/>
      <c r="CJ40" s="977"/>
      <c r="CK40" s="977"/>
      <c r="CL40" s="978"/>
      <c r="CM40" s="976"/>
      <c r="CN40" s="977"/>
      <c r="CO40" s="977"/>
      <c r="CP40" s="977"/>
      <c r="CQ40" s="978"/>
      <c r="CR40" s="976"/>
      <c r="CS40" s="977"/>
      <c r="CT40" s="977"/>
      <c r="CU40" s="977"/>
      <c r="CV40" s="978"/>
      <c r="CW40" s="976"/>
      <c r="CX40" s="977"/>
      <c r="CY40" s="977"/>
      <c r="CZ40" s="977"/>
      <c r="DA40" s="978"/>
      <c r="DB40" s="976"/>
      <c r="DC40" s="977"/>
      <c r="DD40" s="977"/>
      <c r="DE40" s="977"/>
      <c r="DF40" s="978"/>
      <c r="DG40" s="976"/>
      <c r="DH40" s="977"/>
      <c r="DI40" s="977"/>
      <c r="DJ40" s="977"/>
      <c r="DK40" s="978"/>
      <c r="DL40" s="976"/>
      <c r="DM40" s="977"/>
      <c r="DN40" s="977"/>
      <c r="DO40" s="977"/>
      <c r="DP40" s="978"/>
      <c r="DQ40" s="976"/>
      <c r="DR40" s="977"/>
      <c r="DS40" s="977"/>
      <c r="DT40" s="977"/>
      <c r="DU40" s="978"/>
      <c r="DV40" s="979"/>
      <c r="DW40" s="980"/>
      <c r="DX40" s="980"/>
      <c r="DY40" s="980"/>
      <c r="DZ40" s="981"/>
      <c r="EA40" s="212"/>
    </row>
    <row r="41" spans="1:131" ht="26.25" customHeight="1">
      <c r="A41" s="220">
        <v>14</v>
      </c>
      <c r="B41" s="1017"/>
      <c r="C41" s="1018"/>
      <c r="D41" s="1018"/>
      <c r="E41" s="1018"/>
      <c r="F41" s="1018"/>
      <c r="G41" s="1018"/>
      <c r="H41" s="1018"/>
      <c r="I41" s="1018"/>
      <c r="J41" s="1018"/>
      <c r="K41" s="1018"/>
      <c r="L41" s="1018"/>
      <c r="M41" s="1018"/>
      <c r="N41" s="1018"/>
      <c r="O41" s="1018"/>
      <c r="P41" s="1019"/>
      <c r="Q41" s="1025"/>
      <c r="R41" s="1026"/>
      <c r="S41" s="1026"/>
      <c r="T41" s="1026"/>
      <c r="U41" s="1026"/>
      <c r="V41" s="1026"/>
      <c r="W41" s="1026"/>
      <c r="X41" s="1026"/>
      <c r="Y41" s="1026"/>
      <c r="Z41" s="1026"/>
      <c r="AA41" s="1026"/>
      <c r="AB41" s="1026"/>
      <c r="AC41" s="1026"/>
      <c r="AD41" s="1026"/>
      <c r="AE41" s="1027"/>
      <c r="AF41" s="1022"/>
      <c r="AG41" s="1023"/>
      <c r="AH41" s="1023"/>
      <c r="AI41" s="1023"/>
      <c r="AJ41" s="1024"/>
      <c r="AK41" s="967"/>
      <c r="AL41" s="958"/>
      <c r="AM41" s="958"/>
      <c r="AN41" s="958"/>
      <c r="AO41" s="958"/>
      <c r="AP41" s="958"/>
      <c r="AQ41" s="958"/>
      <c r="AR41" s="958"/>
      <c r="AS41" s="958"/>
      <c r="AT41" s="958"/>
      <c r="AU41" s="958"/>
      <c r="AV41" s="958"/>
      <c r="AW41" s="958"/>
      <c r="AX41" s="958"/>
      <c r="AY41" s="958"/>
      <c r="AZ41" s="1028"/>
      <c r="BA41" s="1028"/>
      <c r="BB41" s="1028"/>
      <c r="BC41" s="1028"/>
      <c r="BD41" s="1028"/>
      <c r="BE41" s="959"/>
      <c r="BF41" s="959"/>
      <c r="BG41" s="959"/>
      <c r="BH41" s="959"/>
      <c r="BI41" s="960"/>
      <c r="BJ41" s="214"/>
      <c r="BK41" s="214"/>
      <c r="BL41" s="214"/>
      <c r="BM41" s="214"/>
      <c r="BN41" s="214"/>
      <c r="BO41" s="223"/>
      <c r="BP41" s="223"/>
      <c r="BQ41" s="220">
        <v>35</v>
      </c>
      <c r="BR41" s="221"/>
      <c r="BS41" s="979"/>
      <c r="BT41" s="980"/>
      <c r="BU41" s="980"/>
      <c r="BV41" s="980"/>
      <c r="BW41" s="980"/>
      <c r="BX41" s="980"/>
      <c r="BY41" s="980"/>
      <c r="BZ41" s="980"/>
      <c r="CA41" s="980"/>
      <c r="CB41" s="980"/>
      <c r="CC41" s="980"/>
      <c r="CD41" s="980"/>
      <c r="CE41" s="980"/>
      <c r="CF41" s="980"/>
      <c r="CG41" s="1001"/>
      <c r="CH41" s="976"/>
      <c r="CI41" s="977"/>
      <c r="CJ41" s="977"/>
      <c r="CK41" s="977"/>
      <c r="CL41" s="978"/>
      <c r="CM41" s="976"/>
      <c r="CN41" s="977"/>
      <c r="CO41" s="977"/>
      <c r="CP41" s="977"/>
      <c r="CQ41" s="978"/>
      <c r="CR41" s="976"/>
      <c r="CS41" s="977"/>
      <c r="CT41" s="977"/>
      <c r="CU41" s="977"/>
      <c r="CV41" s="978"/>
      <c r="CW41" s="976"/>
      <c r="CX41" s="977"/>
      <c r="CY41" s="977"/>
      <c r="CZ41" s="977"/>
      <c r="DA41" s="978"/>
      <c r="DB41" s="976"/>
      <c r="DC41" s="977"/>
      <c r="DD41" s="977"/>
      <c r="DE41" s="977"/>
      <c r="DF41" s="978"/>
      <c r="DG41" s="976"/>
      <c r="DH41" s="977"/>
      <c r="DI41" s="977"/>
      <c r="DJ41" s="977"/>
      <c r="DK41" s="978"/>
      <c r="DL41" s="976"/>
      <c r="DM41" s="977"/>
      <c r="DN41" s="977"/>
      <c r="DO41" s="977"/>
      <c r="DP41" s="978"/>
      <c r="DQ41" s="976"/>
      <c r="DR41" s="977"/>
      <c r="DS41" s="977"/>
      <c r="DT41" s="977"/>
      <c r="DU41" s="978"/>
      <c r="DV41" s="979"/>
      <c r="DW41" s="980"/>
      <c r="DX41" s="980"/>
      <c r="DY41" s="980"/>
      <c r="DZ41" s="981"/>
      <c r="EA41" s="212"/>
    </row>
    <row r="42" spans="1:131" ht="26.25" customHeight="1">
      <c r="A42" s="220">
        <v>15</v>
      </c>
      <c r="B42" s="1017"/>
      <c r="C42" s="1018"/>
      <c r="D42" s="1018"/>
      <c r="E42" s="1018"/>
      <c r="F42" s="1018"/>
      <c r="G42" s="1018"/>
      <c r="H42" s="1018"/>
      <c r="I42" s="1018"/>
      <c r="J42" s="1018"/>
      <c r="K42" s="1018"/>
      <c r="L42" s="1018"/>
      <c r="M42" s="1018"/>
      <c r="N42" s="1018"/>
      <c r="O42" s="1018"/>
      <c r="P42" s="1019"/>
      <c r="Q42" s="1025"/>
      <c r="R42" s="1026"/>
      <c r="S42" s="1026"/>
      <c r="T42" s="1026"/>
      <c r="U42" s="1026"/>
      <c r="V42" s="1026"/>
      <c r="W42" s="1026"/>
      <c r="X42" s="1026"/>
      <c r="Y42" s="1026"/>
      <c r="Z42" s="1026"/>
      <c r="AA42" s="1026"/>
      <c r="AB42" s="1026"/>
      <c r="AC42" s="1026"/>
      <c r="AD42" s="1026"/>
      <c r="AE42" s="1027"/>
      <c r="AF42" s="1022"/>
      <c r="AG42" s="1023"/>
      <c r="AH42" s="1023"/>
      <c r="AI42" s="1023"/>
      <c r="AJ42" s="1024"/>
      <c r="AK42" s="967"/>
      <c r="AL42" s="958"/>
      <c r="AM42" s="958"/>
      <c r="AN42" s="958"/>
      <c r="AO42" s="958"/>
      <c r="AP42" s="958"/>
      <c r="AQ42" s="958"/>
      <c r="AR42" s="958"/>
      <c r="AS42" s="958"/>
      <c r="AT42" s="958"/>
      <c r="AU42" s="958"/>
      <c r="AV42" s="958"/>
      <c r="AW42" s="958"/>
      <c r="AX42" s="958"/>
      <c r="AY42" s="958"/>
      <c r="AZ42" s="1028"/>
      <c r="BA42" s="1028"/>
      <c r="BB42" s="1028"/>
      <c r="BC42" s="1028"/>
      <c r="BD42" s="1028"/>
      <c r="BE42" s="959"/>
      <c r="BF42" s="959"/>
      <c r="BG42" s="959"/>
      <c r="BH42" s="959"/>
      <c r="BI42" s="960"/>
      <c r="BJ42" s="214"/>
      <c r="BK42" s="214"/>
      <c r="BL42" s="214"/>
      <c r="BM42" s="214"/>
      <c r="BN42" s="214"/>
      <c r="BO42" s="223"/>
      <c r="BP42" s="223"/>
      <c r="BQ42" s="220">
        <v>36</v>
      </c>
      <c r="BR42" s="221"/>
      <c r="BS42" s="979"/>
      <c r="BT42" s="980"/>
      <c r="BU42" s="980"/>
      <c r="BV42" s="980"/>
      <c r="BW42" s="980"/>
      <c r="BX42" s="980"/>
      <c r="BY42" s="980"/>
      <c r="BZ42" s="980"/>
      <c r="CA42" s="980"/>
      <c r="CB42" s="980"/>
      <c r="CC42" s="980"/>
      <c r="CD42" s="980"/>
      <c r="CE42" s="980"/>
      <c r="CF42" s="980"/>
      <c r="CG42" s="1001"/>
      <c r="CH42" s="976"/>
      <c r="CI42" s="977"/>
      <c r="CJ42" s="977"/>
      <c r="CK42" s="977"/>
      <c r="CL42" s="978"/>
      <c r="CM42" s="976"/>
      <c r="CN42" s="977"/>
      <c r="CO42" s="977"/>
      <c r="CP42" s="977"/>
      <c r="CQ42" s="978"/>
      <c r="CR42" s="976"/>
      <c r="CS42" s="977"/>
      <c r="CT42" s="977"/>
      <c r="CU42" s="977"/>
      <c r="CV42" s="978"/>
      <c r="CW42" s="976"/>
      <c r="CX42" s="977"/>
      <c r="CY42" s="977"/>
      <c r="CZ42" s="977"/>
      <c r="DA42" s="978"/>
      <c r="DB42" s="976"/>
      <c r="DC42" s="977"/>
      <c r="DD42" s="977"/>
      <c r="DE42" s="977"/>
      <c r="DF42" s="978"/>
      <c r="DG42" s="976"/>
      <c r="DH42" s="977"/>
      <c r="DI42" s="977"/>
      <c r="DJ42" s="977"/>
      <c r="DK42" s="978"/>
      <c r="DL42" s="976"/>
      <c r="DM42" s="977"/>
      <c r="DN42" s="977"/>
      <c r="DO42" s="977"/>
      <c r="DP42" s="978"/>
      <c r="DQ42" s="976"/>
      <c r="DR42" s="977"/>
      <c r="DS42" s="977"/>
      <c r="DT42" s="977"/>
      <c r="DU42" s="978"/>
      <c r="DV42" s="979"/>
      <c r="DW42" s="980"/>
      <c r="DX42" s="980"/>
      <c r="DY42" s="980"/>
      <c r="DZ42" s="981"/>
      <c r="EA42" s="212"/>
    </row>
    <row r="43" spans="1:131" ht="26.25" customHeight="1">
      <c r="A43" s="220">
        <v>16</v>
      </c>
      <c r="B43" s="1017"/>
      <c r="C43" s="1018"/>
      <c r="D43" s="1018"/>
      <c r="E43" s="1018"/>
      <c r="F43" s="1018"/>
      <c r="G43" s="1018"/>
      <c r="H43" s="1018"/>
      <c r="I43" s="1018"/>
      <c r="J43" s="1018"/>
      <c r="K43" s="1018"/>
      <c r="L43" s="1018"/>
      <c r="M43" s="1018"/>
      <c r="N43" s="1018"/>
      <c r="O43" s="1018"/>
      <c r="P43" s="1019"/>
      <c r="Q43" s="1025"/>
      <c r="R43" s="1026"/>
      <c r="S43" s="1026"/>
      <c r="T43" s="1026"/>
      <c r="U43" s="1026"/>
      <c r="V43" s="1026"/>
      <c r="W43" s="1026"/>
      <c r="X43" s="1026"/>
      <c r="Y43" s="1026"/>
      <c r="Z43" s="1026"/>
      <c r="AA43" s="1026"/>
      <c r="AB43" s="1026"/>
      <c r="AC43" s="1026"/>
      <c r="AD43" s="1026"/>
      <c r="AE43" s="1027"/>
      <c r="AF43" s="1022"/>
      <c r="AG43" s="1023"/>
      <c r="AH43" s="1023"/>
      <c r="AI43" s="1023"/>
      <c r="AJ43" s="1024"/>
      <c r="AK43" s="967"/>
      <c r="AL43" s="958"/>
      <c r="AM43" s="958"/>
      <c r="AN43" s="958"/>
      <c r="AO43" s="958"/>
      <c r="AP43" s="958"/>
      <c r="AQ43" s="958"/>
      <c r="AR43" s="958"/>
      <c r="AS43" s="958"/>
      <c r="AT43" s="958"/>
      <c r="AU43" s="958"/>
      <c r="AV43" s="958"/>
      <c r="AW43" s="958"/>
      <c r="AX43" s="958"/>
      <c r="AY43" s="958"/>
      <c r="AZ43" s="1028"/>
      <c r="BA43" s="1028"/>
      <c r="BB43" s="1028"/>
      <c r="BC43" s="1028"/>
      <c r="BD43" s="1028"/>
      <c r="BE43" s="959"/>
      <c r="BF43" s="959"/>
      <c r="BG43" s="959"/>
      <c r="BH43" s="959"/>
      <c r="BI43" s="960"/>
      <c r="BJ43" s="214"/>
      <c r="BK43" s="214"/>
      <c r="BL43" s="214"/>
      <c r="BM43" s="214"/>
      <c r="BN43" s="214"/>
      <c r="BO43" s="223"/>
      <c r="BP43" s="223"/>
      <c r="BQ43" s="220">
        <v>37</v>
      </c>
      <c r="BR43" s="221"/>
      <c r="BS43" s="979"/>
      <c r="BT43" s="980"/>
      <c r="BU43" s="980"/>
      <c r="BV43" s="980"/>
      <c r="BW43" s="980"/>
      <c r="BX43" s="980"/>
      <c r="BY43" s="980"/>
      <c r="BZ43" s="980"/>
      <c r="CA43" s="980"/>
      <c r="CB43" s="980"/>
      <c r="CC43" s="980"/>
      <c r="CD43" s="980"/>
      <c r="CE43" s="980"/>
      <c r="CF43" s="980"/>
      <c r="CG43" s="1001"/>
      <c r="CH43" s="976"/>
      <c r="CI43" s="977"/>
      <c r="CJ43" s="977"/>
      <c r="CK43" s="977"/>
      <c r="CL43" s="978"/>
      <c r="CM43" s="976"/>
      <c r="CN43" s="977"/>
      <c r="CO43" s="977"/>
      <c r="CP43" s="977"/>
      <c r="CQ43" s="978"/>
      <c r="CR43" s="976"/>
      <c r="CS43" s="977"/>
      <c r="CT43" s="977"/>
      <c r="CU43" s="977"/>
      <c r="CV43" s="978"/>
      <c r="CW43" s="976"/>
      <c r="CX43" s="977"/>
      <c r="CY43" s="977"/>
      <c r="CZ43" s="977"/>
      <c r="DA43" s="978"/>
      <c r="DB43" s="976"/>
      <c r="DC43" s="977"/>
      <c r="DD43" s="977"/>
      <c r="DE43" s="977"/>
      <c r="DF43" s="978"/>
      <c r="DG43" s="976"/>
      <c r="DH43" s="977"/>
      <c r="DI43" s="977"/>
      <c r="DJ43" s="977"/>
      <c r="DK43" s="978"/>
      <c r="DL43" s="976"/>
      <c r="DM43" s="977"/>
      <c r="DN43" s="977"/>
      <c r="DO43" s="977"/>
      <c r="DP43" s="978"/>
      <c r="DQ43" s="976"/>
      <c r="DR43" s="977"/>
      <c r="DS43" s="977"/>
      <c r="DT43" s="977"/>
      <c r="DU43" s="978"/>
      <c r="DV43" s="979"/>
      <c r="DW43" s="980"/>
      <c r="DX43" s="980"/>
      <c r="DY43" s="980"/>
      <c r="DZ43" s="981"/>
      <c r="EA43" s="212"/>
    </row>
    <row r="44" spans="1:131" ht="26.25" customHeight="1">
      <c r="A44" s="220">
        <v>17</v>
      </c>
      <c r="B44" s="1017"/>
      <c r="C44" s="1018"/>
      <c r="D44" s="1018"/>
      <c r="E44" s="1018"/>
      <c r="F44" s="1018"/>
      <c r="G44" s="1018"/>
      <c r="H44" s="1018"/>
      <c r="I44" s="1018"/>
      <c r="J44" s="1018"/>
      <c r="K44" s="1018"/>
      <c r="L44" s="1018"/>
      <c r="M44" s="1018"/>
      <c r="N44" s="1018"/>
      <c r="O44" s="1018"/>
      <c r="P44" s="1019"/>
      <c r="Q44" s="1025"/>
      <c r="R44" s="1026"/>
      <c r="S44" s="1026"/>
      <c r="T44" s="1026"/>
      <c r="U44" s="1026"/>
      <c r="V44" s="1026"/>
      <c r="W44" s="1026"/>
      <c r="X44" s="1026"/>
      <c r="Y44" s="1026"/>
      <c r="Z44" s="1026"/>
      <c r="AA44" s="1026"/>
      <c r="AB44" s="1026"/>
      <c r="AC44" s="1026"/>
      <c r="AD44" s="1026"/>
      <c r="AE44" s="1027"/>
      <c r="AF44" s="1022"/>
      <c r="AG44" s="1023"/>
      <c r="AH44" s="1023"/>
      <c r="AI44" s="1023"/>
      <c r="AJ44" s="1024"/>
      <c r="AK44" s="967"/>
      <c r="AL44" s="958"/>
      <c r="AM44" s="958"/>
      <c r="AN44" s="958"/>
      <c r="AO44" s="958"/>
      <c r="AP44" s="958"/>
      <c r="AQ44" s="958"/>
      <c r="AR44" s="958"/>
      <c r="AS44" s="958"/>
      <c r="AT44" s="958"/>
      <c r="AU44" s="958"/>
      <c r="AV44" s="958"/>
      <c r="AW44" s="958"/>
      <c r="AX44" s="958"/>
      <c r="AY44" s="958"/>
      <c r="AZ44" s="1028"/>
      <c r="BA44" s="1028"/>
      <c r="BB44" s="1028"/>
      <c r="BC44" s="1028"/>
      <c r="BD44" s="1028"/>
      <c r="BE44" s="959"/>
      <c r="BF44" s="959"/>
      <c r="BG44" s="959"/>
      <c r="BH44" s="959"/>
      <c r="BI44" s="960"/>
      <c r="BJ44" s="214"/>
      <c r="BK44" s="214"/>
      <c r="BL44" s="214"/>
      <c r="BM44" s="214"/>
      <c r="BN44" s="214"/>
      <c r="BO44" s="223"/>
      <c r="BP44" s="223"/>
      <c r="BQ44" s="220">
        <v>38</v>
      </c>
      <c r="BR44" s="221"/>
      <c r="BS44" s="979"/>
      <c r="BT44" s="980"/>
      <c r="BU44" s="980"/>
      <c r="BV44" s="980"/>
      <c r="BW44" s="980"/>
      <c r="BX44" s="980"/>
      <c r="BY44" s="980"/>
      <c r="BZ44" s="980"/>
      <c r="CA44" s="980"/>
      <c r="CB44" s="980"/>
      <c r="CC44" s="980"/>
      <c r="CD44" s="980"/>
      <c r="CE44" s="980"/>
      <c r="CF44" s="980"/>
      <c r="CG44" s="1001"/>
      <c r="CH44" s="976"/>
      <c r="CI44" s="977"/>
      <c r="CJ44" s="977"/>
      <c r="CK44" s="977"/>
      <c r="CL44" s="978"/>
      <c r="CM44" s="976"/>
      <c r="CN44" s="977"/>
      <c r="CO44" s="977"/>
      <c r="CP44" s="977"/>
      <c r="CQ44" s="978"/>
      <c r="CR44" s="976"/>
      <c r="CS44" s="977"/>
      <c r="CT44" s="977"/>
      <c r="CU44" s="977"/>
      <c r="CV44" s="978"/>
      <c r="CW44" s="976"/>
      <c r="CX44" s="977"/>
      <c r="CY44" s="977"/>
      <c r="CZ44" s="977"/>
      <c r="DA44" s="978"/>
      <c r="DB44" s="976"/>
      <c r="DC44" s="977"/>
      <c r="DD44" s="977"/>
      <c r="DE44" s="977"/>
      <c r="DF44" s="978"/>
      <c r="DG44" s="976"/>
      <c r="DH44" s="977"/>
      <c r="DI44" s="977"/>
      <c r="DJ44" s="977"/>
      <c r="DK44" s="978"/>
      <c r="DL44" s="976"/>
      <c r="DM44" s="977"/>
      <c r="DN44" s="977"/>
      <c r="DO44" s="977"/>
      <c r="DP44" s="978"/>
      <c r="DQ44" s="976"/>
      <c r="DR44" s="977"/>
      <c r="DS44" s="977"/>
      <c r="DT44" s="977"/>
      <c r="DU44" s="978"/>
      <c r="DV44" s="979"/>
      <c r="DW44" s="980"/>
      <c r="DX44" s="980"/>
      <c r="DY44" s="980"/>
      <c r="DZ44" s="981"/>
      <c r="EA44" s="212"/>
    </row>
    <row r="45" spans="1:131" ht="26.25" customHeight="1">
      <c r="A45" s="220">
        <v>18</v>
      </c>
      <c r="B45" s="1017"/>
      <c r="C45" s="1018"/>
      <c r="D45" s="1018"/>
      <c r="E45" s="1018"/>
      <c r="F45" s="1018"/>
      <c r="G45" s="1018"/>
      <c r="H45" s="1018"/>
      <c r="I45" s="1018"/>
      <c r="J45" s="1018"/>
      <c r="K45" s="1018"/>
      <c r="L45" s="1018"/>
      <c r="M45" s="1018"/>
      <c r="N45" s="1018"/>
      <c r="O45" s="1018"/>
      <c r="P45" s="1019"/>
      <c r="Q45" s="1025"/>
      <c r="R45" s="1026"/>
      <c r="S45" s="1026"/>
      <c r="T45" s="1026"/>
      <c r="U45" s="1026"/>
      <c r="V45" s="1026"/>
      <c r="W45" s="1026"/>
      <c r="X45" s="1026"/>
      <c r="Y45" s="1026"/>
      <c r="Z45" s="1026"/>
      <c r="AA45" s="1026"/>
      <c r="AB45" s="1026"/>
      <c r="AC45" s="1026"/>
      <c r="AD45" s="1026"/>
      <c r="AE45" s="1027"/>
      <c r="AF45" s="1022"/>
      <c r="AG45" s="1023"/>
      <c r="AH45" s="1023"/>
      <c r="AI45" s="1023"/>
      <c r="AJ45" s="1024"/>
      <c r="AK45" s="967"/>
      <c r="AL45" s="958"/>
      <c r="AM45" s="958"/>
      <c r="AN45" s="958"/>
      <c r="AO45" s="958"/>
      <c r="AP45" s="958"/>
      <c r="AQ45" s="958"/>
      <c r="AR45" s="958"/>
      <c r="AS45" s="958"/>
      <c r="AT45" s="958"/>
      <c r="AU45" s="958"/>
      <c r="AV45" s="958"/>
      <c r="AW45" s="958"/>
      <c r="AX45" s="958"/>
      <c r="AY45" s="958"/>
      <c r="AZ45" s="1028"/>
      <c r="BA45" s="1028"/>
      <c r="BB45" s="1028"/>
      <c r="BC45" s="1028"/>
      <c r="BD45" s="1028"/>
      <c r="BE45" s="959"/>
      <c r="BF45" s="959"/>
      <c r="BG45" s="959"/>
      <c r="BH45" s="959"/>
      <c r="BI45" s="960"/>
      <c r="BJ45" s="214"/>
      <c r="BK45" s="214"/>
      <c r="BL45" s="214"/>
      <c r="BM45" s="214"/>
      <c r="BN45" s="214"/>
      <c r="BO45" s="223"/>
      <c r="BP45" s="223"/>
      <c r="BQ45" s="220">
        <v>39</v>
      </c>
      <c r="BR45" s="221"/>
      <c r="BS45" s="979"/>
      <c r="BT45" s="980"/>
      <c r="BU45" s="980"/>
      <c r="BV45" s="980"/>
      <c r="BW45" s="980"/>
      <c r="BX45" s="980"/>
      <c r="BY45" s="980"/>
      <c r="BZ45" s="980"/>
      <c r="CA45" s="980"/>
      <c r="CB45" s="980"/>
      <c r="CC45" s="980"/>
      <c r="CD45" s="980"/>
      <c r="CE45" s="980"/>
      <c r="CF45" s="980"/>
      <c r="CG45" s="1001"/>
      <c r="CH45" s="976"/>
      <c r="CI45" s="977"/>
      <c r="CJ45" s="977"/>
      <c r="CK45" s="977"/>
      <c r="CL45" s="978"/>
      <c r="CM45" s="976"/>
      <c r="CN45" s="977"/>
      <c r="CO45" s="977"/>
      <c r="CP45" s="977"/>
      <c r="CQ45" s="978"/>
      <c r="CR45" s="976"/>
      <c r="CS45" s="977"/>
      <c r="CT45" s="977"/>
      <c r="CU45" s="977"/>
      <c r="CV45" s="978"/>
      <c r="CW45" s="976"/>
      <c r="CX45" s="977"/>
      <c r="CY45" s="977"/>
      <c r="CZ45" s="977"/>
      <c r="DA45" s="978"/>
      <c r="DB45" s="976"/>
      <c r="DC45" s="977"/>
      <c r="DD45" s="977"/>
      <c r="DE45" s="977"/>
      <c r="DF45" s="978"/>
      <c r="DG45" s="976"/>
      <c r="DH45" s="977"/>
      <c r="DI45" s="977"/>
      <c r="DJ45" s="977"/>
      <c r="DK45" s="978"/>
      <c r="DL45" s="976"/>
      <c r="DM45" s="977"/>
      <c r="DN45" s="977"/>
      <c r="DO45" s="977"/>
      <c r="DP45" s="978"/>
      <c r="DQ45" s="976"/>
      <c r="DR45" s="977"/>
      <c r="DS45" s="977"/>
      <c r="DT45" s="977"/>
      <c r="DU45" s="978"/>
      <c r="DV45" s="979"/>
      <c r="DW45" s="980"/>
      <c r="DX45" s="980"/>
      <c r="DY45" s="980"/>
      <c r="DZ45" s="981"/>
      <c r="EA45" s="212"/>
    </row>
    <row r="46" spans="1:131" ht="26.25" customHeight="1">
      <c r="A46" s="220">
        <v>19</v>
      </c>
      <c r="B46" s="1017"/>
      <c r="C46" s="1018"/>
      <c r="D46" s="1018"/>
      <c r="E46" s="1018"/>
      <c r="F46" s="1018"/>
      <c r="G46" s="1018"/>
      <c r="H46" s="1018"/>
      <c r="I46" s="1018"/>
      <c r="J46" s="1018"/>
      <c r="K46" s="1018"/>
      <c r="L46" s="1018"/>
      <c r="M46" s="1018"/>
      <c r="N46" s="1018"/>
      <c r="O46" s="1018"/>
      <c r="P46" s="1019"/>
      <c r="Q46" s="1025"/>
      <c r="R46" s="1026"/>
      <c r="S46" s="1026"/>
      <c r="T46" s="1026"/>
      <c r="U46" s="1026"/>
      <c r="V46" s="1026"/>
      <c r="W46" s="1026"/>
      <c r="X46" s="1026"/>
      <c r="Y46" s="1026"/>
      <c r="Z46" s="1026"/>
      <c r="AA46" s="1026"/>
      <c r="AB46" s="1026"/>
      <c r="AC46" s="1026"/>
      <c r="AD46" s="1026"/>
      <c r="AE46" s="1027"/>
      <c r="AF46" s="1022"/>
      <c r="AG46" s="1023"/>
      <c r="AH46" s="1023"/>
      <c r="AI46" s="1023"/>
      <c r="AJ46" s="1024"/>
      <c r="AK46" s="967"/>
      <c r="AL46" s="958"/>
      <c r="AM46" s="958"/>
      <c r="AN46" s="958"/>
      <c r="AO46" s="958"/>
      <c r="AP46" s="958"/>
      <c r="AQ46" s="958"/>
      <c r="AR46" s="958"/>
      <c r="AS46" s="958"/>
      <c r="AT46" s="958"/>
      <c r="AU46" s="958"/>
      <c r="AV46" s="958"/>
      <c r="AW46" s="958"/>
      <c r="AX46" s="958"/>
      <c r="AY46" s="958"/>
      <c r="AZ46" s="1028"/>
      <c r="BA46" s="1028"/>
      <c r="BB46" s="1028"/>
      <c r="BC46" s="1028"/>
      <c r="BD46" s="1028"/>
      <c r="BE46" s="959"/>
      <c r="BF46" s="959"/>
      <c r="BG46" s="959"/>
      <c r="BH46" s="959"/>
      <c r="BI46" s="960"/>
      <c r="BJ46" s="214"/>
      <c r="BK46" s="214"/>
      <c r="BL46" s="214"/>
      <c r="BM46" s="214"/>
      <c r="BN46" s="214"/>
      <c r="BO46" s="223"/>
      <c r="BP46" s="223"/>
      <c r="BQ46" s="220">
        <v>40</v>
      </c>
      <c r="BR46" s="221"/>
      <c r="BS46" s="979"/>
      <c r="BT46" s="980"/>
      <c r="BU46" s="980"/>
      <c r="BV46" s="980"/>
      <c r="BW46" s="980"/>
      <c r="BX46" s="980"/>
      <c r="BY46" s="980"/>
      <c r="BZ46" s="980"/>
      <c r="CA46" s="980"/>
      <c r="CB46" s="980"/>
      <c r="CC46" s="980"/>
      <c r="CD46" s="980"/>
      <c r="CE46" s="980"/>
      <c r="CF46" s="980"/>
      <c r="CG46" s="1001"/>
      <c r="CH46" s="976"/>
      <c r="CI46" s="977"/>
      <c r="CJ46" s="977"/>
      <c r="CK46" s="977"/>
      <c r="CL46" s="978"/>
      <c r="CM46" s="976"/>
      <c r="CN46" s="977"/>
      <c r="CO46" s="977"/>
      <c r="CP46" s="977"/>
      <c r="CQ46" s="978"/>
      <c r="CR46" s="976"/>
      <c r="CS46" s="977"/>
      <c r="CT46" s="977"/>
      <c r="CU46" s="977"/>
      <c r="CV46" s="978"/>
      <c r="CW46" s="976"/>
      <c r="CX46" s="977"/>
      <c r="CY46" s="977"/>
      <c r="CZ46" s="977"/>
      <c r="DA46" s="978"/>
      <c r="DB46" s="976"/>
      <c r="DC46" s="977"/>
      <c r="DD46" s="977"/>
      <c r="DE46" s="977"/>
      <c r="DF46" s="978"/>
      <c r="DG46" s="976"/>
      <c r="DH46" s="977"/>
      <c r="DI46" s="977"/>
      <c r="DJ46" s="977"/>
      <c r="DK46" s="978"/>
      <c r="DL46" s="976"/>
      <c r="DM46" s="977"/>
      <c r="DN46" s="977"/>
      <c r="DO46" s="977"/>
      <c r="DP46" s="978"/>
      <c r="DQ46" s="976"/>
      <c r="DR46" s="977"/>
      <c r="DS46" s="977"/>
      <c r="DT46" s="977"/>
      <c r="DU46" s="978"/>
      <c r="DV46" s="979"/>
      <c r="DW46" s="980"/>
      <c r="DX46" s="980"/>
      <c r="DY46" s="980"/>
      <c r="DZ46" s="981"/>
      <c r="EA46" s="212"/>
    </row>
    <row r="47" spans="1:131" ht="26.25" customHeight="1">
      <c r="A47" s="220">
        <v>20</v>
      </c>
      <c r="B47" s="1017"/>
      <c r="C47" s="1018"/>
      <c r="D47" s="1018"/>
      <c r="E47" s="1018"/>
      <c r="F47" s="1018"/>
      <c r="G47" s="1018"/>
      <c r="H47" s="1018"/>
      <c r="I47" s="1018"/>
      <c r="J47" s="1018"/>
      <c r="K47" s="1018"/>
      <c r="L47" s="1018"/>
      <c r="M47" s="1018"/>
      <c r="N47" s="1018"/>
      <c r="O47" s="1018"/>
      <c r="P47" s="1019"/>
      <c r="Q47" s="1025"/>
      <c r="R47" s="1026"/>
      <c r="S47" s="1026"/>
      <c r="T47" s="1026"/>
      <c r="U47" s="1026"/>
      <c r="V47" s="1026"/>
      <c r="W47" s="1026"/>
      <c r="X47" s="1026"/>
      <c r="Y47" s="1026"/>
      <c r="Z47" s="1026"/>
      <c r="AA47" s="1026"/>
      <c r="AB47" s="1026"/>
      <c r="AC47" s="1026"/>
      <c r="AD47" s="1026"/>
      <c r="AE47" s="1027"/>
      <c r="AF47" s="1022"/>
      <c r="AG47" s="1023"/>
      <c r="AH47" s="1023"/>
      <c r="AI47" s="1023"/>
      <c r="AJ47" s="1024"/>
      <c r="AK47" s="967"/>
      <c r="AL47" s="958"/>
      <c r="AM47" s="958"/>
      <c r="AN47" s="958"/>
      <c r="AO47" s="958"/>
      <c r="AP47" s="958"/>
      <c r="AQ47" s="958"/>
      <c r="AR47" s="958"/>
      <c r="AS47" s="958"/>
      <c r="AT47" s="958"/>
      <c r="AU47" s="958"/>
      <c r="AV47" s="958"/>
      <c r="AW47" s="958"/>
      <c r="AX47" s="958"/>
      <c r="AY47" s="958"/>
      <c r="AZ47" s="1028"/>
      <c r="BA47" s="1028"/>
      <c r="BB47" s="1028"/>
      <c r="BC47" s="1028"/>
      <c r="BD47" s="1028"/>
      <c r="BE47" s="959"/>
      <c r="BF47" s="959"/>
      <c r="BG47" s="959"/>
      <c r="BH47" s="959"/>
      <c r="BI47" s="960"/>
      <c r="BJ47" s="214"/>
      <c r="BK47" s="214"/>
      <c r="BL47" s="214"/>
      <c r="BM47" s="214"/>
      <c r="BN47" s="214"/>
      <c r="BO47" s="223"/>
      <c r="BP47" s="223"/>
      <c r="BQ47" s="220">
        <v>41</v>
      </c>
      <c r="BR47" s="221"/>
      <c r="BS47" s="979"/>
      <c r="BT47" s="980"/>
      <c r="BU47" s="980"/>
      <c r="BV47" s="980"/>
      <c r="BW47" s="980"/>
      <c r="BX47" s="980"/>
      <c r="BY47" s="980"/>
      <c r="BZ47" s="980"/>
      <c r="CA47" s="980"/>
      <c r="CB47" s="980"/>
      <c r="CC47" s="980"/>
      <c r="CD47" s="980"/>
      <c r="CE47" s="980"/>
      <c r="CF47" s="980"/>
      <c r="CG47" s="1001"/>
      <c r="CH47" s="976"/>
      <c r="CI47" s="977"/>
      <c r="CJ47" s="977"/>
      <c r="CK47" s="977"/>
      <c r="CL47" s="978"/>
      <c r="CM47" s="976"/>
      <c r="CN47" s="977"/>
      <c r="CO47" s="977"/>
      <c r="CP47" s="977"/>
      <c r="CQ47" s="978"/>
      <c r="CR47" s="976"/>
      <c r="CS47" s="977"/>
      <c r="CT47" s="977"/>
      <c r="CU47" s="977"/>
      <c r="CV47" s="978"/>
      <c r="CW47" s="976"/>
      <c r="CX47" s="977"/>
      <c r="CY47" s="977"/>
      <c r="CZ47" s="977"/>
      <c r="DA47" s="978"/>
      <c r="DB47" s="976"/>
      <c r="DC47" s="977"/>
      <c r="DD47" s="977"/>
      <c r="DE47" s="977"/>
      <c r="DF47" s="978"/>
      <c r="DG47" s="976"/>
      <c r="DH47" s="977"/>
      <c r="DI47" s="977"/>
      <c r="DJ47" s="977"/>
      <c r="DK47" s="978"/>
      <c r="DL47" s="976"/>
      <c r="DM47" s="977"/>
      <c r="DN47" s="977"/>
      <c r="DO47" s="977"/>
      <c r="DP47" s="978"/>
      <c r="DQ47" s="976"/>
      <c r="DR47" s="977"/>
      <c r="DS47" s="977"/>
      <c r="DT47" s="977"/>
      <c r="DU47" s="978"/>
      <c r="DV47" s="979"/>
      <c r="DW47" s="980"/>
      <c r="DX47" s="980"/>
      <c r="DY47" s="980"/>
      <c r="DZ47" s="981"/>
      <c r="EA47" s="212"/>
    </row>
    <row r="48" spans="1:131" ht="26.25" customHeight="1">
      <c r="A48" s="220">
        <v>21</v>
      </c>
      <c r="B48" s="1017"/>
      <c r="C48" s="1018"/>
      <c r="D48" s="1018"/>
      <c r="E48" s="1018"/>
      <c r="F48" s="1018"/>
      <c r="G48" s="1018"/>
      <c r="H48" s="1018"/>
      <c r="I48" s="1018"/>
      <c r="J48" s="1018"/>
      <c r="K48" s="1018"/>
      <c r="L48" s="1018"/>
      <c r="M48" s="1018"/>
      <c r="N48" s="1018"/>
      <c r="O48" s="1018"/>
      <c r="P48" s="1019"/>
      <c r="Q48" s="1025"/>
      <c r="R48" s="1026"/>
      <c r="S48" s="1026"/>
      <c r="T48" s="1026"/>
      <c r="U48" s="1026"/>
      <c r="V48" s="1026"/>
      <c r="W48" s="1026"/>
      <c r="X48" s="1026"/>
      <c r="Y48" s="1026"/>
      <c r="Z48" s="1026"/>
      <c r="AA48" s="1026"/>
      <c r="AB48" s="1026"/>
      <c r="AC48" s="1026"/>
      <c r="AD48" s="1026"/>
      <c r="AE48" s="1027"/>
      <c r="AF48" s="1022"/>
      <c r="AG48" s="1023"/>
      <c r="AH48" s="1023"/>
      <c r="AI48" s="1023"/>
      <c r="AJ48" s="1024"/>
      <c r="AK48" s="967"/>
      <c r="AL48" s="958"/>
      <c r="AM48" s="958"/>
      <c r="AN48" s="958"/>
      <c r="AO48" s="958"/>
      <c r="AP48" s="958"/>
      <c r="AQ48" s="958"/>
      <c r="AR48" s="958"/>
      <c r="AS48" s="958"/>
      <c r="AT48" s="958"/>
      <c r="AU48" s="958"/>
      <c r="AV48" s="958"/>
      <c r="AW48" s="958"/>
      <c r="AX48" s="958"/>
      <c r="AY48" s="958"/>
      <c r="AZ48" s="1028"/>
      <c r="BA48" s="1028"/>
      <c r="BB48" s="1028"/>
      <c r="BC48" s="1028"/>
      <c r="BD48" s="1028"/>
      <c r="BE48" s="959"/>
      <c r="BF48" s="959"/>
      <c r="BG48" s="959"/>
      <c r="BH48" s="959"/>
      <c r="BI48" s="960"/>
      <c r="BJ48" s="214"/>
      <c r="BK48" s="214"/>
      <c r="BL48" s="214"/>
      <c r="BM48" s="214"/>
      <c r="BN48" s="214"/>
      <c r="BO48" s="223"/>
      <c r="BP48" s="223"/>
      <c r="BQ48" s="220">
        <v>42</v>
      </c>
      <c r="BR48" s="221"/>
      <c r="BS48" s="979"/>
      <c r="BT48" s="980"/>
      <c r="BU48" s="980"/>
      <c r="BV48" s="980"/>
      <c r="BW48" s="980"/>
      <c r="BX48" s="980"/>
      <c r="BY48" s="980"/>
      <c r="BZ48" s="980"/>
      <c r="CA48" s="980"/>
      <c r="CB48" s="980"/>
      <c r="CC48" s="980"/>
      <c r="CD48" s="980"/>
      <c r="CE48" s="980"/>
      <c r="CF48" s="980"/>
      <c r="CG48" s="1001"/>
      <c r="CH48" s="976"/>
      <c r="CI48" s="977"/>
      <c r="CJ48" s="977"/>
      <c r="CK48" s="977"/>
      <c r="CL48" s="978"/>
      <c r="CM48" s="976"/>
      <c r="CN48" s="977"/>
      <c r="CO48" s="977"/>
      <c r="CP48" s="977"/>
      <c r="CQ48" s="978"/>
      <c r="CR48" s="976"/>
      <c r="CS48" s="977"/>
      <c r="CT48" s="977"/>
      <c r="CU48" s="977"/>
      <c r="CV48" s="978"/>
      <c r="CW48" s="976"/>
      <c r="CX48" s="977"/>
      <c r="CY48" s="977"/>
      <c r="CZ48" s="977"/>
      <c r="DA48" s="978"/>
      <c r="DB48" s="976"/>
      <c r="DC48" s="977"/>
      <c r="DD48" s="977"/>
      <c r="DE48" s="977"/>
      <c r="DF48" s="978"/>
      <c r="DG48" s="976"/>
      <c r="DH48" s="977"/>
      <c r="DI48" s="977"/>
      <c r="DJ48" s="977"/>
      <c r="DK48" s="978"/>
      <c r="DL48" s="976"/>
      <c r="DM48" s="977"/>
      <c r="DN48" s="977"/>
      <c r="DO48" s="977"/>
      <c r="DP48" s="978"/>
      <c r="DQ48" s="976"/>
      <c r="DR48" s="977"/>
      <c r="DS48" s="977"/>
      <c r="DT48" s="977"/>
      <c r="DU48" s="978"/>
      <c r="DV48" s="979"/>
      <c r="DW48" s="980"/>
      <c r="DX48" s="980"/>
      <c r="DY48" s="980"/>
      <c r="DZ48" s="981"/>
      <c r="EA48" s="212"/>
    </row>
    <row r="49" spans="1:131" ht="26.25" customHeight="1">
      <c r="A49" s="220">
        <v>22</v>
      </c>
      <c r="B49" s="1017"/>
      <c r="C49" s="1018"/>
      <c r="D49" s="1018"/>
      <c r="E49" s="1018"/>
      <c r="F49" s="1018"/>
      <c r="G49" s="1018"/>
      <c r="H49" s="1018"/>
      <c r="I49" s="1018"/>
      <c r="J49" s="1018"/>
      <c r="K49" s="1018"/>
      <c r="L49" s="1018"/>
      <c r="M49" s="1018"/>
      <c r="N49" s="1018"/>
      <c r="O49" s="1018"/>
      <c r="P49" s="1019"/>
      <c r="Q49" s="1025"/>
      <c r="R49" s="1026"/>
      <c r="S49" s="1026"/>
      <c r="T49" s="1026"/>
      <c r="U49" s="1026"/>
      <c r="V49" s="1026"/>
      <c r="W49" s="1026"/>
      <c r="X49" s="1026"/>
      <c r="Y49" s="1026"/>
      <c r="Z49" s="1026"/>
      <c r="AA49" s="1026"/>
      <c r="AB49" s="1026"/>
      <c r="AC49" s="1026"/>
      <c r="AD49" s="1026"/>
      <c r="AE49" s="1027"/>
      <c r="AF49" s="1022"/>
      <c r="AG49" s="1023"/>
      <c r="AH49" s="1023"/>
      <c r="AI49" s="1023"/>
      <c r="AJ49" s="1024"/>
      <c r="AK49" s="967"/>
      <c r="AL49" s="958"/>
      <c r="AM49" s="958"/>
      <c r="AN49" s="958"/>
      <c r="AO49" s="958"/>
      <c r="AP49" s="958"/>
      <c r="AQ49" s="958"/>
      <c r="AR49" s="958"/>
      <c r="AS49" s="958"/>
      <c r="AT49" s="958"/>
      <c r="AU49" s="958"/>
      <c r="AV49" s="958"/>
      <c r="AW49" s="958"/>
      <c r="AX49" s="958"/>
      <c r="AY49" s="958"/>
      <c r="AZ49" s="1028"/>
      <c r="BA49" s="1028"/>
      <c r="BB49" s="1028"/>
      <c r="BC49" s="1028"/>
      <c r="BD49" s="1028"/>
      <c r="BE49" s="959"/>
      <c r="BF49" s="959"/>
      <c r="BG49" s="959"/>
      <c r="BH49" s="959"/>
      <c r="BI49" s="960"/>
      <c r="BJ49" s="214"/>
      <c r="BK49" s="214"/>
      <c r="BL49" s="214"/>
      <c r="BM49" s="214"/>
      <c r="BN49" s="214"/>
      <c r="BO49" s="223"/>
      <c r="BP49" s="223"/>
      <c r="BQ49" s="220">
        <v>43</v>
      </c>
      <c r="BR49" s="221"/>
      <c r="BS49" s="979"/>
      <c r="BT49" s="980"/>
      <c r="BU49" s="980"/>
      <c r="BV49" s="980"/>
      <c r="BW49" s="980"/>
      <c r="BX49" s="980"/>
      <c r="BY49" s="980"/>
      <c r="BZ49" s="980"/>
      <c r="CA49" s="980"/>
      <c r="CB49" s="980"/>
      <c r="CC49" s="980"/>
      <c r="CD49" s="980"/>
      <c r="CE49" s="980"/>
      <c r="CF49" s="980"/>
      <c r="CG49" s="1001"/>
      <c r="CH49" s="976"/>
      <c r="CI49" s="977"/>
      <c r="CJ49" s="977"/>
      <c r="CK49" s="977"/>
      <c r="CL49" s="978"/>
      <c r="CM49" s="976"/>
      <c r="CN49" s="977"/>
      <c r="CO49" s="977"/>
      <c r="CP49" s="977"/>
      <c r="CQ49" s="978"/>
      <c r="CR49" s="976"/>
      <c r="CS49" s="977"/>
      <c r="CT49" s="977"/>
      <c r="CU49" s="977"/>
      <c r="CV49" s="978"/>
      <c r="CW49" s="976"/>
      <c r="CX49" s="977"/>
      <c r="CY49" s="977"/>
      <c r="CZ49" s="977"/>
      <c r="DA49" s="978"/>
      <c r="DB49" s="976"/>
      <c r="DC49" s="977"/>
      <c r="DD49" s="977"/>
      <c r="DE49" s="977"/>
      <c r="DF49" s="978"/>
      <c r="DG49" s="976"/>
      <c r="DH49" s="977"/>
      <c r="DI49" s="977"/>
      <c r="DJ49" s="977"/>
      <c r="DK49" s="978"/>
      <c r="DL49" s="976"/>
      <c r="DM49" s="977"/>
      <c r="DN49" s="977"/>
      <c r="DO49" s="977"/>
      <c r="DP49" s="978"/>
      <c r="DQ49" s="976"/>
      <c r="DR49" s="977"/>
      <c r="DS49" s="977"/>
      <c r="DT49" s="977"/>
      <c r="DU49" s="978"/>
      <c r="DV49" s="979"/>
      <c r="DW49" s="980"/>
      <c r="DX49" s="980"/>
      <c r="DY49" s="980"/>
      <c r="DZ49" s="981"/>
      <c r="EA49" s="212"/>
    </row>
    <row r="50" spans="1:131" ht="26.25" customHeight="1">
      <c r="A50" s="220">
        <v>23</v>
      </c>
      <c r="B50" s="1017"/>
      <c r="C50" s="1018"/>
      <c r="D50" s="1018"/>
      <c r="E50" s="1018"/>
      <c r="F50" s="1018"/>
      <c r="G50" s="1018"/>
      <c r="H50" s="1018"/>
      <c r="I50" s="1018"/>
      <c r="J50" s="1018"/>
      <c r="K50" s="1018"/>
      <c r="L50" s="1018"/>
      <c r="M50" s="1018"/>
      <c r="N50" s="1018"/>
      <c r="O50" s="1018"/>
      <c r="P50" s="1019"/>
      <c r="Q50" s="1020"/>
      <c r="R50" s="1012"/>
      <c r="S50" s="1012"/>
      <c r="T50" s="1012"/>
      <c r="U50" s="1012"/>
      <c r="V50" s="1012"/>
      <c r="W50" s="1012"/>
      <c r="X50" s="1012"/>
      <c r="Y50" s="1012"/>
      <c r="Z50" s="1012"/>
      <c r="AA50" s="1012"/>
      <c r="AB50" s="1012"/>
      <c r="AC50" s="1012"/>
      <c r="AD50" s="1012"/>
      <c r="AE50" s="1021"/>
      <c r="AF50" s="1022"/>
      <c r="AG50" s="1023"/>
      <c r="AH50" s="1023"/>
      <c r="AI50" s="1023"/>
      <c r="AJ50" s="1024"/>
      <c r="AK50" s="1011"/>
      <c r="AL50" s="1012"/>
      <c r="AM50" s="1012"/>
      <c r="AN50" s="1012"/>
      <c r="AO50" s="1012"/>
      <c r="AP50" s="1012"/>
      <c r="AQ50" s="1012"/>
      <c r="AR50" s="1012"/>
      <c r="AS50" s="1012"/>
      <c r="AT50" s="1012"/>
      <c r="AU50" s="1012"/>
      <c r="AV50" s="1012"/>
      <c r="AW50" s="1012"/>
      <c r="AX50" s="1012"/>
      <c r="AY50" s="1012"/>
      <c r="AZ50" s="1013"/>
      <c r="BA50" s="1013"/>
      <c r="BB50" s="1013"/>
      <c r="BC50" s="1013"/>
      <c r="BD50" s="1013"/>
      <c r="BE50" s="959"/>
      <c r="BF50" s="959"/>
      <c r="BG50" s="959"/>
      <c r="BH50" s="959"/>
      <c r="BI50" s="960"/>
      <c r="BJ50" s="214"/>
      <c r="BK50" s="214"/>
      <c r="BL50" s="214"/>
      <c r="BM50" s="214"/>
      <c r="BN50" s="214"/>
      <c r="BO50" s="223"/>
      <c r="BP50" s="223"/>
      <c r="BQ50" s="220">
        <v>44</v>
      </c>
      <c r="BR50" s="221"/>
      <c r="BS50" s="979"/>
      <c r="BT50" s="980"/>
      <c r="BU50" s="980"/>
      <c r="BV50" s="980"/>
      <c r="BW50" s="980"/>
      <c r="BX50" s="980"/>
      <c r="BY50" s="980"/>
      <c r="BZ50" s="980"/>
      <c r="CA50" s="980"/>
      <c r="CB50" s="980"/>
      <c r="CC50" s="980"/>
      <c r="CD50" s="980"/>
      <c r="CE50" s="980"/>
      <c r="CF50" s="980"/>
      <c r="CG50" s="1001"/>
      <c r="CH50" s="976"/>
      <c r="CI50" s="977"/>
      <c r="CJ50" s="977"/>
      <c r="CK50" s="977"/>
      <c r="CL50" s="978"/>
      <c r="CM50" s="976"/>
      <c r="CN50" s="977"/>
      <c r="CO50" s="977"/>
      <c r="CP50" s="977"/>
      <c r="CQ50" s="978"/>
      <c r="CR50" s="976"/>
      <c r="CS50" s="977"/>
      <c r="CT50" s="977"/>
      <c r="CU50" s="977"/>
      <c r="CV50" s="978"/>
      <c r="CW50" s="976"/>
      <c r="CX50" s="977"/>
      <c r="CY50" s="977"/>
      <c r="CZ50" s="977"/>
      <c r="DA50" s="978"/>
      <c r="DB50" s="976"/>
      <c r="DC50" s="977"/>
      <c r="DD50" s="977"/>
      <c r="DE50" s="977"/>
      <c r="DF50" s="978"/>
      <c r="DG50" s="976"/>
      <c r="DH50" s="977"/>
      <c r="DI50" s="977"/>
      <c r="DJ50" s="977"/>
      <c r="DK50" s="978"/>
      <c r="DL50" s="976"/>
      <c r="DM50" s="977"/>
      <c r="DN50" s="977"/>
      <c r="DO50" s="977"/>
      <c r="DP50" s="978"/>
      <c r="DQ50" s="976"/>
      <c r="DR50" s="977"/>
      <c r="DS50" s="977"/>
      <c r="DT50" s="977"/>
      <c r="DU50" s="978"/>
      <c r="DV50" s="979"/>
      <c r="DW50" s="980"/>
      <c r="DX50" s="980"/>
      <c r="DY50" s="980"/>
      <c r="DZ50" s="981"/>
      <c r="EA50" s="212"/>
    </row>
    <row r="51" spans="1:131" ht="26.25" customHeight="1">
      <c r="A51" s="220">
        <v>24</v>
      </c>
      <c r="B51" s="1017"/>
      <c r="C51" s="1018"/>
      <c r="D51" s="1018"/>
      <c r="E51" s="1018"/>
      <c r="F51" s="1018"/>
      <c r="G51" s="1018"/>
      <c r="H51" s="1018"/>
      <c r="I51" s="1018"/>
      <c r="J51" s="1018"/>
      <c r="K51" s="1018"/>
      <c r="L51" s="1018"/>
      <c r="M51" s="1018"/>
      <c r="N51" s="1018"/>
      <c r="O51" s="1018"/>
      <c r="P51" s="1019"/>
      <c r="Q51" s="1020"/>
      <c r="R51" s="1012"/>
      <c r="S51" s="1012"/>
      <c r="T51" s="1012"/>
      <c r="U51" s="1012"/>
      <c r="V51" s="1012"/>
      <c r="W51" s="1012"/>
      <c r="X51" s="1012"/>
      <c r="Y51" s="1012"/>
      <c r="Z51" s="1012"/>
      <c r="AA51" s="1012"/>
      <c r="AB51" s="1012"/>
      <c r="AC51" s="1012"/>
      <c r="AD51" s="1012"/>
      <c r="AE51" s="1021"/>
      <c r="AF51" s="1022"/>
      <c r="AG51" s="1023"/>
      <c r="AH51" s="1023"/>
      <c r="AI51" s="1023"/>
      <c r="AJ51" s="1024"/>
      <c r="AK51" s="1011"/>
      <c r="AL51" s="1012"/>
      <c r="AM51" s="1012"/>
      <c r="AN51" s="1012"/>
      <c r="AO51" s="1012"/>
      <c r="AP51" s="1012"/>
      <c r="AQ51" s="1012"/>
      <c r="AR51" s="1012"/>
      <c r="AS51" s="1012"/>
      <c r="AT51" s="1012"/>
      <c r="AU51" s="1012"/>
      <c r="AV51" s="1012"/>
      <c r="AW51" s="1012"/>
      <c r="AX51" s="1012"/>
      <c r="AY51" s="1012"/>
      <c r="AZ51" s="1013"/>
      <c r="BA51" s="1013"/>
      <c r="BB51" s="1013"/>
      <c r="BC51" s="1013"/>
      <c r="BD51" s="1013"/>
      <c r="BE51" s="959"/>
      <c r="BF51" s="959"/>
      <c r="BG51" s="959"/>
      <c r="BH51" s="959"/>
      <c r="BI51" s="960"/>
      <c r="BJ51" s="214"/>
      <c r="BK51" s="214"/>
      <c r="BL51" s="214"/>
      <c r="BM51" s="214"/>
      <c r="BN51" s="214"/>
      <c r="BO51" s="223"/>
      <c r="BP51" s="223"/>
      <c r="BQ51" s="220">
        <v>45</v>
      </c>
      <c r="BR51" s="221"/>
      <c r="BS51" s="979"/>
      <c r="BT51" s="980"/>
      <c r="BU51" s="980"/>
      <c r="BV51" s="980"/>
      <c r="BW51" s="980"/>
      <c r="BX51" s="980"/>
      <c r="BY51" s="980"/>
      <c r="BZ51" s="980"/>
      <c r="CA51" s="980"/>
      <c r="CB51" s="980"/>
      <c r="CC51" s="980"/>
      <c r="CD51" s="980"/>
      <c r="CE51" s="980"/>
      <c r="CF51" s="980"/>
      <c r="CG51" s="1001"/>
      <c r="CH51" s="976"/>
      <c r="CI51" s="977"/>
      <c r="CJ51" s="977"/>
      <c r="CK51" s="977"/>
      <c r="CL51" s="978"/>
      <c r="CM51" s="976"/>
      <c r="CN51" s="977"/>
      <c r="CO51" s="977"/>
      <c r="CP51" s="977"/>
      <c r="CQ51" s="978"/>
      <c r="CR51" s="976"/>
      <c r="CS51" s="977"/>
      <c r="CT51" s="977"/>
      <c r="CU51" s="977"/>
      <c r="CV51" s="978"/>
      <c r="CW51" s="976"/>
      <c r="CX51" s="977"/>
      <c r="CY51" s="977"/>
      <c r="CZ51" s="977"/>
      <c r="DA51" s="978"/>
      <c r="DB51" s="976"/>
      <c r="DC51" s="977"/>
      <c r="DD51" s="977"/>
      <c r="DE51" s="977"/>
      <c r="DF51" s="978"/>
      <c r="DG51" s="976"/>
      <c r="DH51" s="977"/>
      <c r="DI51" s="977"/>
      <c r="DJ51" s="977"/>
      <c r="DK51" s="978"/>
      <c r="DL51" s="976"/>
      <c r="DM51" s="977"/>
      <c r="DN51" s="977"/>
      <c r="DO51" s="977"/>
      <c r="DP51" s="978"/>
      <c r="DQ51" s="976"/>
      <c r="DR51" s="977"/>
      <c r="DS51" s="977"/>
      <c r="DT51" s="977"/>
      <c r="DU51" s="978"/>
      <c r="DV51" s="979"/>
      <c r="DW51" s="980"/>
      <c r="DX51" s="980"/>
      <c r="DY51" s="980"/>
      <c r="DZ51" s="981"/>
      <c r="EA51" s="212"/>
    </row>
    <row r="52" spans="1:131" ht="26.25" customHeight="1">
      <c r="A52" s="220">
        <v>25</v>
      </c>
      <c r="B52" s="1017"/>
      <c r="C52" s="1018"/>
      <c r="D52" s="1018"/>
      <c r="E52" s="1018"/>
      <c r="F52" s="1018"/>
      <c r="G52" s="1018"/>
      <c r="H52" s="1018"/>
      <c r="I52" s="1018"/>
      <c r="J52" s="1018"/>
      <c r="K52" s="1018"/>
      <c r="L52" s="1018"/>
      <c r="M52" s="1018"/>
      <c r="N52" s="1018"/>
      <c r="O52" s="1018"/>
      <c r="P52" s="1019"/>
      <c r="Q52" s="1020"/>
      <c r="R52" s="1012"/>
      <c r="S52" s="1012"/>
      <c r="T52" s="1012"/>
      <c r="U52" s="1012"/>
      <c r="V52" s="1012"/>
      <c r="W52" s="1012"/>
      <c r="X52" s="1012"/>
      <c r="Y52" s="1012"/>
      <c r="Z52" s="1012"/>
      <c r="AA52" s="1012"/>
      <c r="AB52" s="1012"/>
      <c r="AC52" s="1012"/>
      <c r="AD52" s="1012"/>
      <c r="AE52" s="1021"/>
      <c r="AF52" s="1022"/>
      <c r="AG52" s="1023"/>
      <c r="AH52" s="1023"/>
      <c r="AI52" s="1023"/>
      <c r="AJ52" s="1024"/>
      <c r="AK52" s="1011"/>
      <c r="AL52" s="1012"/>
      <c r="AM52" s="1012"/>
      <c r="AN52" s="1012"/>
      <c r="AO52" s="1012"/>
      <c r="AP52" s="1012"/>
      <c r="AQ52" s="1012"/>
      <c r="AR52" s="1012"/>
      <c r="AS52" s="1012"/>
      <c r="AT52" s="1012"/>
      <c r="AU52" s="1012"/>
      <c r="AV52" s="1012"/>
      <c r="AW52" s="1012"/>
      <c r="AX52" s="1012"/>
      <c r="AY52" s="1012"/>
      <c r="AZ52" s="1013"/>
      <c r="BA52" s="1013"/>
      <c r="BB52" s="1013"/>
      <c r="BC52" s="1013"/>
      <c r="BD52" s="1013"/>
      <c r="BE52" s="959"/>
      <c r="BF52" s="959"/>
      <c r="BG52" s="959"/>
      <c r="BH52" s="959"/>
      <c r="BI52" s="960"/>
      <c r="BJ52" s="214"/>
      <c r="BK52" s="214"/>
      <c r="BL52" s="214"/>
      <c r="BM52" s="214"/>
      <c r="BN52" s="214"/>
      <c r="BO52" s="223"/>
      <c r="BP52" s="223"/>
      <c r="BQ52" s="220">
        <v>46</v>
      </c>
      <c r="BR52" s="221"/>
      <c r="BS52" s="979"/>
      <c r="BT52" s="980"/>
      <c r="BU52" s="980"/>
      <c r="BV52" s="980"/>
      <c r="BW52" s="980"/>
      <c r="BX52" s="980"/>
      <c r="BY52" s="980"/>
      <c r="BZ52" s="980"/>
      <c r="CA52" s="980"/>
      <c r="CB52" s="980"/>
      <c r="CC52" s="980"/>
      <c r="CD52" s="980"/>
      <c r="CE52" s="980"/>
      <c r="CF52" s="980"/>
      <c r="CG52" s="1001"/>
      <c r="CH52" s="976"/>
      <c r="CI52" s="977"/>
      <c r="CJ52" s="977"/>
      <c r="CK52" s="977"/>
      <c r="CL52" s="978"/>
      <c r="CM52" s="976"/>
      <c r="CN52" s="977"/>
      <c r="CO52" s="977"/>
      <c r="CP52" s="977"/>
      <c r="CQ52" s="978"/>
      <c r="CR52" s="976"/>
      <c r="CS52" s="977"/>
      <c r="CT52" s="977"/>
      <c r="CU52" s="977"/>
      <c r="CV52" s="978"/>
      <c r="CW52" s="976"/>
      <c r="CX52" s="977"/>
      <c r="CY52" s="977"/>
      <c r="CZ52" s="977"/>
      <c r="DA52" s="978"/>
      <c r="DB52" s="976"/>
      <c r="DC52" s="977"/>
      <c r="DD52" s="977"/>
      <c r="DE52" s="977"/>
      <c r="DF52" s="978"/>
      <c r="DG52" s="976"/>
      <c r="DH52" s="977"/>
      <c r="DI52" s="977"/>
      <c r="DJ52" s="977"/>
      <c r="DK52" s="978"/>
      <c r="DL52" s="976"/>
      <c r="DM52" s="977"/>
      <c r="DN52" s="977"/>
      <c r="DO52" s="977"/>
      <c r="DP52" s="978"/>
      <c r="DQ52" s="976"/>
      <c r="DR52" s="977"/>
      <c r="DS52" s="977"/>
      <c r="DT52" s="977"/>
      <c r="DU52" s="978"/>
      <c r="DV52" s="979"/>
      <c r="DW52" s="980"/>
      <c r="DX52" s="980"/>
      <c r="DY52" s="980"/>
      <c r="DZ52" s="981"/>
      <c r="EA52" s="212"/>
    </row>
    <row r="53" spans="1:131" ht="26.25" customHeight="1">
      <c r="A53" s="220">
        <v>26</v>
      </c>
      <c r="B53" s="1017"/>
      <c r="C53" s="1018"/>
      <c r="D53" s="1018"/>
      <c r="E53" s="1018"/>
      <c r="F53" s="1018"/>
      <c r="G53" s="1018"/>
      <c r="H53" s="1018"/>
      <c r="I53" s="1018"/>
      <c r="J53" s="1018"/>
      <c r="K53" s="1018"/>
      <c r="L53" s="1018"/>
      <c r="M53" s="1018"/>
      <c r="N53" s="1018"/>
      <c r="O53" s="1018"/>
      <c r="P53" s="1019"/>
      <c r="Q53" s="1020"/>
      <c r="R53" s="1012"/>
      <c r="S53" s="1012"/>
      <c r="T53" s="1012"/>
      <c r="U53" s="1012"/>
      <c r="V53" s="1012"/>
      <c r="W53" s="1012"/>
      <c r="X53" s="1012"/>
      <c r="Y53" s="1012"/>
      <c r="Z53" s="1012"/>
      <c r="AA53" s="1012"/>
      <c r="AB53" s="1012"/>
      <c r="AC53" s="1012"/>
      <c r="AD53" s="1012"/>
      <c r="AE53" s="1021"/>
      <c r="AF53" s="1022"/>
      <c r="AG53" s="1023"/>
      <c r="AH53" s="1023"/>
      <c r="AI53" s="1023"/>
      <c r="AJ53" s="1024"/>
      <c r="AK53" s="1011"/>
      <c r="AL53" s="1012"/>
      <c r="AM53" s="1012"/>
      <c r="AN53" s="1012"/>
      <c r="AO53" s="1012"/>
      <c r="AP53" s="1012"/>
      <c r="AQ53" s="1012"/>
      <c r="AR53" s="1012"/>
      <c r="AS53" s="1012"/>
      <c r="AT53" s="1012"/>
      <c r="AU53" s="1012"/>
      <c r="AV53" s="1012"/>
      <c r="AW53" s="1012"/>
      <c r="AX53" s="1012"/>
      <c r="AY53" s="1012"/>
      <c r="AZ53" s="1013"/>
      <c r="BA53" s="1013"/>
      <c r="BB53" s="1013"/>
      <c r="BC53" s="1013"/>
      <c r="BD53" s="1013"/>
      <c r="BE53" s="959"/>
      <c r="BF53" s="959"/>
      <c r="BG53" s="959"/>
      <c r="BH53" s="959"/>
      <c r="BI53" s="960"/>
      <c r="BJ53" s="214"/>
      <c r="BK53" s="214"/>
      <c r="BL53" s="214"/>
      <c r="BM53" s="214"/>
      <c r="BN53" s="214"/>
      <c r="BO53" s="223"/>
      <c r="BP53" s="223"/>
      <c r="BQ53" s="220">
        <v>47</v>
      </c>
      <c r="BR53" s="221"/>
      <c r="BS53" s="979"/>
      <c r="BT53" s="980"/>
      <c r="BU53" s="980"/>
      <c r="BV53" s="980"/>
      <c r="BW53" s="980"/>
      <c r="BX53" s="980"/>
      <c r="BY53" s="980"/>
      <c r="BZ53" s="980"/>
      <c r="CA53" s="980"/>
      <c r="CB53" s="980"/>
      <c r="CC53" s="980"/>
      <c r="CD53" s="980"/>
      <c r="CE53" s="980"/>
      <c r="CF53" s="980"/>
      <c r="CG53" s="1001"/>
      <c r="CH53" s="976"/>
      <c r="CI53" s="977"/>
      <c r="CJ53" s="977"/>
      <c r="CK53" s="977"/>
      <c r="CL53" s="978"/>
      <c r="CM53" s="976"/>
      <c r="CN53" s="977"/>
      <c r="CO53" s="977"/>
      <c r="CP53" s="977"/>
      <c r="CQ53" s="978"/>
      <c r="CR53" s="976"/>
      <c r="CS53" s="977"/>
      <c r="CT53" s="977"/>
      <c r="CU53" s="977"/>
      <c r="CV53" s="978"/>
      <c r="CW53" s="976"/>
      <c r="CX53" s="977"/>
      <c r="CY53" s="977"/>
      <c r="CZ53" s="977"/>
      <c r="DA53" s="978"/>
      <c r="DB53" s="976"/>
      <c r="DC53" s="977"/>
      <c r="DD53" s="977"/>
      <c r="DE53" s="977"/>
      <c r="DF53" s="978"/>
      <c r="DG53" s="976"/>
      <c r="DH53" s="977"/>
      <c r="DI53" s="977"/>
      <c r="DJ53" s="977"/>
      <c r="DK53" s="978"/>
      <c r="DL53" s="976"/>
      <c r="DM53" s="977"/>
      <c r="DN53" s="977"/>
      <c r="DO53" s="977"/>
      <c r="DP53" s="978"/>
      <c r="DQ53" s="976"/>
      <c r="DR53" s="977"/>
      <c r="DS53" s="977"/>
      <c r="DT53" s="977"/>
      <c r="DU53" s="978"/>
      <c r="DV53" s="979"/>
      <c r="DW53" s="980"/>
      <c r="DX53" s="980"/>
      <c r="DY53" s="980"/>
      <c r="DZ53" s="981"/>
      <c r="EA53" s="212"/>
    </row>
    <row r="54" spans="1:131" ht="26.25" customHeight="1">
      <c r="A54" s="220">
        <v>27</v>
      </c>
      <c r="B54" s="1017"/>
      <c r="C54" s="1018"/>
      <c r="D54" s="1018"/>
      <c r="E54" s="1018"/>
      <c r="F54" s="1018"/>
      <c r="G54" s="1018"/>
      <c r="H54" s="1018"/>
      <c r="I54" s="1018"/>
      <c r="J54" s="1018"/>
      <c r="K54" s="1018"/>
      <c r="L54" s="1018"/>
      <c r="M54" s="1018"/>
      <c r="N54" s="1018"/>
      <c r="O54" s="1018"/>
      <c r="P54" s="1019"/>
      <c r="Q54" s="1020"/>
      <c r="R54" s="1012"/>
      <c r="S54" s="1012"/>
      <c r="T54" s="1012"/>
      <c r="U54" s="1012"/>
      <c r="V54" s="1012"/>
      <c r="W54" s="1012"/>
      <c r="X54" s="1012"/>
      <c r="Y54" s="1012"/>
      <c r="Z54" s="1012"/>
      <c r="AA54" s="1012"/>
      <c r="AB54" s="1012"/>
      <c r="AC54" s="1012"/>
      <c r="AD54" s="1012"/>
      <c r="AE54" s="1021"/>
      <c r="AF54" s="1022"/>
      <c r="AG54" s="1023"/>
      <c r="AH54" s="1023"/>
      <c r="AI54" s="1023"/>
      <c r="AJ54" s="1024"/>
      <c r="AK54" s="1011"/>
      <c r="AL54" s="1012"/>
      <c r="AM54" s="1012"/>
      <c r="AN54" s="1012"/>
      <c r="AO54" s="1012"/>
      <c r="AP54" s="1012"/>
      <c r="AQ54" s="1012"/>
      <c r="AR54" s="1012"/>
      <c r="AS54" s="1012"/>
      <c r="AT54" s="1012"/>
      <c r="AU54" s="1012"/>
      <c r="AV54" s="1012"/>
      <c r="AW54" s="1012"/>
      <c r="AX54" s="1012"/>
      <c r="AY54" s="1012"/>
      <c r="AZ54" s="1013"/>
      <c r="BA54" s="1013"/>
      <c r="BB54" s="1013"/>
      <c r="BC54" s="1013"/>
      <c r="BD54" s="1013"/>
      <c r="BE54" s="959"/>
      <c r="BF54" s="959"/>
      <c r="BG54" s="959"/>
      <c r="BH54" s="959"/>
      <c r="BI54" s="960"/>
      <c r="BJ54" s="214"/>
      <c r="BK54" s="214"/>
      <c r="BL54" s="214"/>
      <c r="BM54" s="214"/>
      <c r="BN54" s="214"/>
      <c r="BO54" s="223"/>
      <c r="BP54" s="223"/>
      <c r="BQ54" s="220">
        <v>48</v>
      </c>
      <c r="BR54" s="221"/>
      <c r="BS54" s="979"/>
      <c r="BT54" s="980"/>
      <c r="BU54" s="980"/>
      <c r="BV54" s="980"/>
      <c r="BW54" s="980"/>
      <c r="BX54" s="980"/>
      <c r="BY54" s="980"/>
      <c r="BZ54" s="980"/>
      <c r="CA54" s="980"/>
      <c r="CB54" s="980"/>
      <c r="CC54" s="980"/>
      <c r="CD54" s="980"/>
      <c r="CE54" s="980"/>
      <c r="CF54" s="980"/>
      <c r="CG54" s="1001"/>
      <c r="CH54" s="976"/>
      <c r="CI54" s="977"/>
      <c r="CJ54" s="977"/>
      <c r="CK54" s="977"/>
      <c r="CL54" s="978"/>
      <c r="CM54" s="976"/>
      <c r="CN54" s="977"/>
      <c r="CO54" s="977"/>
      <c r="CP54" s="977"/>
      <c r="CQ54" s="978"/>
      <c r="CR54" s="976"/>
      <c r="CS54" s="977"/>
      <c r="CT54" s="977"/>
      <c r="CU54" s="977"/>
      <c r="CV54" s="978"/>
      <c r="CW54" s="976"/>
      <c r="CX54" s="977"/>
      <c r="CY54" s="977"/>
      <c r="CZ54" s="977"/>
      <c r="DA54" s="978"/>
      <c r="DB54" s="976"/>
      <c r="DC54" s="977"/>
      <c r="DD54" s="977"/>
      <c r="DE54" s="977"/>
      <c r="DF54" s="978"/>
      <c r="DG54" s="976"/>
      <c r="DH54" s="977"/>
      <c r="DI54" s="977"/>
      <c r="DJ54" s="977"/>
      <c r="DK54" s="978"/>
      <c r="DL54" s="976"/>
      <c r="DM54" s="977"/>
      <c r="DN54" s="977"/>
      <c r="DO54" s="977"/>
      <c r="DP54" s="978"/>
      <c r="DQ54" s="976"/>
      <c r="DR54" s="977"/>
      <c r="DS54" s="977"/>
      <c r="DT54" s="977"/>
      <c r="DU54" s="978"/>
      <c r="DV54" s="979"/>
      <c r="DW54" s="980"/>
      <c r="DX54" s="980"/>
      <c r="DY54" s="980"/>
      <c r="DZ54" s="981"/>
      <c r="EA54" s="212"/>
    </row>
    <row r="55" spans="1:131" ht="26.25" customHeight="1">
      <c r="A55" s="220">
        <v>28</v>
      </c>
      <c r="B55" s="1017"/>
      <c r="C55" s="1018"/>
      <c r="D55" s="1018"/>
      <c r="E55" s="1018"/>
      <c r="F55" s="1018"/>
      <c r="G55" s="1018"/>
      <c r="H55" s="1018"/>
      <c r="I55" s="1018"/>
      <c r="J55" s="1018"/>
      <c r="K55" s="1018"/>
      <c r="L55" s="1018"/>
      <c r="M55" s="1018"/>
      <c r="N55" s="1018"/>
      <c r="O55" s="1018"/>
      <c r="P55" s="1019"/>
      <c r="Q55" s="1020"/>
      <c r="R55" s="1012"/>
      <c r="S55" s="1012"/>
      <c r="T55" s="1012"/>
      <c r="U55" s="1012"/>
      <c r="V55" s="1012"/>
      <c r="W55" s="1012"/>
      <c r="X55" s="1012"/>
      <c r="Y55" s="1012"/>
      <c r="Z55" s="1012"/>
      <c r="AA55" s="1012"/>
      <c r="AB55" s="1012"/>
      <c r="AC55" s="1012"/>
      <c r="AD55" s="1012"/>
      <c r="AE55" s="1021"/>
      <c r="AF55" s="1022"/>
      <c r="AG55" s="1023"/>
      <c r="AH55" s="1023"/>
      <c r="AI55" s="1023"/>
      <c r="AJ55" s="1024"/>
      <c r="AK55" s="1011"/>
      <c r="AL55" s="1012"/>
      <c r="AM55" s="1012"/>
      <c r="AN55" s="1012"/>
      <c r="AO55" s="1012"/>
      <c r="AP55" s="1012"/>
      <c r="AQ55" s="1012"/>
      <c r="AR55" s="1012"/>
      <c r="AS55" s="1012"/>
      <c r="AT55" s="1012"/>
      <c r="AU55" s="1012"/>
      <c r="AV55" s="1012"/>
      <c r="AW55" s="1012"/>
      <c r="AX55" s="1012"/>
      <c r="AY55" s="1012"/>
      <c r="AZ55" s="1013"/>
      <c r="BA55" s="1013"/>
      <c r="BB55" s="1013"/>
      <c r="BC55" s="1013"/>
      <c r="BD55" s="1013"/>
      <c r="BE55" s="959"/>
      <c r="BF55" s="959"/>
      <c r="BG55" s="959"/>
      <c r="BH55" s="959"/>
      <c r="BI55" s="960"/>
      <c r="BJ55" s="214"/>
      <c r="BK55" s="214"/>
      <c r="BL55" s="214"/>
      <c r="BM55" s="214"/>
      <c r="BN55" s="214"/>
      <c r="BO55" s="223"/>
      <c r="BP55" s="223"/>
      <c r="BQ55" s="220">
        <v>49</v>
      </c>
      <c r="BR55" s="221"/>
      <c r="BS55" s="979"/>
      <c r="BT55" s="980"/>
      <c r="BU55" s="980"/>
      <c r="BV55" s="980"/>
      <c r="BW55" s="980"/>
      <c r="BX55" s="980"/>
      <c r="BY55" s="980"/>
      <c r="BZ55" s="980"/>
      <c r="CA55" s="980"/>
      <c r="CB55" s="980"/>
      <c r="CC55" s="980"/>
      <c r="CD55" s="980"/>
      <c r="CE55" s="980"/>
      <c r="CF55" s="980"/>
      <c r="CG55" s="1001"/>
      <c r="CH55" s="976"/>
      <c r="CI55" s="977"/>
      <c r="CJ55" s="977"/>
      <c r="CK55" s="977"/>
      <c r="CL55" s="978"/>
      <c r="CM55" s="976"/>
      <c r="CN55" s="977"/>
      <c r="CO55" s="977"/>
      <c r="CP55" s="977"/>
      <c r="CQ55" s="978"/>
      <c r="CR55" s="976"/>
      <c r="CS55" s="977"/>
      <c r="CT55" s="977"/>
      <c r="CU55" s="977"/>
      <c r="CV55" s="978"/>
      <c r="CW55" s="976"/>
      <c r="CX55" s="977"/>
      <c r="CY55" s="977"/>
      <c r="CZ55" s="977"/>
      <c r="DA55" s="978"/>
      <c r="DB55" s="976"/>
      <c r="DC55" s="977"/>
      <c r="DD55" s="977"/>
      <c r="DE55" s="977"/>
      <c r="DF55" s="978"/>
      <c r="DG55" s="976"/>
      <c r="DH55" s="977"/>
      <c r="DI55" s="977"/>
      <c r="DJ55" s="977"/>
      <c r="DK55" s="978"/>
      <c r="DL55" s="976"/>
      <c r="DM55" s="977"/>
      <c r="DN55" s="977"/>
      <c r="DO55" s="977"/>
      <c r="DP55" s="978"/>
      <c r="DQ55" s="976"/>
      <c r="DR55" s="977"/>
      <c r="DS55" s="977"/>
      <c r="DT55" s="977"/>
      <c r="DU55" s="978"/>
      <c r="DV55" s="979"/>
      <c r="DW55" s="980"/>
      <c r="DX55" s="980"/>
      <c r="DY55" s="980"/>
      <c r="DZ55" s="981"/>
      <c r="EA55" s="212"/>
    </row>
    <row r="56" spans="1:131" ht="26.25" customHeight="1">
      <c r="A56" s="220">
        <v>29</v>
      </c>
      <c r="B56" s="1017"/>
      <c r="C56" s="1018"/>
      <c r="D56" s="1018"/>
      <c r="E56" s="1018"/>
      <c r="F56" s="1018"/>
      <c r="G56" s="1018"/>
      <c r="H56" s="1018"/>
      <c r="I56" s="1018"/>
      <c r="J56" s="1018"/>
      <c r="K56" s="1018"/>
      <c r="L56" s="1018"/>
      <c r="M56" s="1018"/>
      <c r="N56" s="1018"/>
      <c r="O56" s="1018"/>
      <c r="P56" s="1019"/>
      <c r="Q56" s="1020"/>
      <c r="R56" s="1012"/>
      <c r="S56" s="1012"/>
      <c r="T56" s="1012"/>
      <c r="U56" s="1012"/>
      <c r="V56" s="1012"/>
      <c r="W56" s="1012"/>
      <c r="X56" s="1012"/>
      <c r="Y56" s="1012"/>
      <c r="Z56" s="1012"/>
      <c r="AA56" s="1012"/>
      <c r="AB56" s="1012"/>
      <c r="AC56" s="1012"/>
      <c r="AD56" s="1012"/>
      <c r="AE56" s="1021"/>
      <c r="AF56" s="1022"/>
      <c r="AG56" s="1023"/>
      <c r="AH56" s="1023"/>
      <c r="AI56" s="1023"/>
      <c r="AJ56" s="1024"/>
      <c r="AK56" s="1011"/>
      <c r="AL56" s="1012"/>
      <c r="AM56" s="1012"/>
      <c r="AN56" s="1012"/>
      <c r="AO56" s="1012"/>
      <c r="AP56" s="1012"/>
      <c r="AQ56" s="1012"/>
      <c r="AR56" s="1012"/>
      <c r="AS56" s="1012"/>
      <c r="AT56" s="1012"/>
      <c r="AU56" s="1012"/>
      <c r="AV56" s="1012"/>
      <c r="AW56" s="1012"/>
      <c r="AX56" s="1012"/>
      <c r="AY56" s="1012"/>
      <c r="AZ56" s="1013"/>
      <c r="BA56" s="1013"/>
      <c r="BB56" s="1013"/>
      <c r="BC56" s="1013"/>
      <c r="BD56" s="1013"/>
      <c r="BE56" s="959"/>
      <c r="BF56" s="959"/>
      <c r="BG56" s="959"/>
      <c r="BH56" s="959"/>
      <c r="BI56" s="960"/>
      <c r="BJ56" s="214"/>
      <c r="BK56" s="214"/>
      <c r="BL56" s="214"/>
      <c r="BM56" s="214"/>
      <c r="BN56" s="214"/>
      <c r="BO56" s="223"/>
      <c r="BP56" s="223"/>
      <c r="BQ56" s="220">
        <v>50</v>
      </c>
      <c r="BR56" s="221"/>
      <c r="BS56" s="979"/>
      <c r="BT56" s="980"/>
      <c r="BU56" s="980"/>
      <c r="BV56" s="980"/>
      <c r="BW56" s="980"/>
      <c r="BX56" s="980"/>
      <c r="BY56" s="980"/>
      <c r="BZ56" s="980"/>
      <c r="CA56" s="980"/>
      <c r="CB56" s="980"/>
      <c r="CC56" s="980"/>
      <c r="CD56" s="980"/>
      <c r="CE56" s="980"/>
      <c r="CF56" s="980"/>
      <c r="CG56" s="1001"/>
      <c r="CH56" s="976"/>
      <c r="CI56" s="977"/>
      <c r="CJ56" s="977"/>
      <c r="CK56" s="977"/>
      <c r="CL56" s="978"/>
      <c r="CM56" s="976"/>
      <c r="CN56" s="977"/>
      <c r="CO56" s="977"/>
      <c r="CP56" s="977"/>
      <c r="CQ56" s="978"/>
      <c r="CR56" s="976"/>
      <c r="CS56" s="977"/>
      <c r="CT56" s="977"/>
      <c r="CU56" s="977"/>
      <c r="CV56" s="978"/>
      <c r="CW56" s="976"/>
      <c r="CX56" s="977"/>
      <c r="CY56" s="977"/>
      <c r="CZ56" s="977"/>
      <c r="DA56" s="978"/>
      <c r="DB56" s="976"/>
      <c r="DC56" s="977"/>
      <c r="DD56" s="977"/>
      <c r="DE56" s="977"/>
      <c r="DF56" s="978"/>
      <c r="DG56" s="976"/>
      <c r="DH56" s="977"/>
      <c r="DI56" s="977"/>
      <c r="DJ56" s="977"/>
      <c r="DK56" s="978"/>
      <c r="DL56" s="976"/>
      <c r="DM56" s="977"/>
      <c r="DN56" s="977"/>
      <c r="DO56" s="977"/>
      <c r="DP56" s="978"/>
      <c r="DQ56" s="976"/>
      <c r="DR56" s="977"/>
      <c r="DS56" s="977"/>
      <c r="DT56" s="977"/>
      <c r="DU56" s="978"/>
      <c r="DV56" s="979"/>
      <c r="DW56" s="980"/>
      <c r="DX56" s="980"/>
      <c r="DY56" s="980"/>
      <c r="DZ56" s="981"/>
      <c r="EA56" s="212"/>
    </row>
    <row r="57" spans="1:131" ht="26.25" customHeight="1">
      <c r="A57" s="220">
        <v>30</v>
      </c>
      <c r="B57" s="1017"/>
      <c r="C57" s="1018"/>
      <c r="D57" s="1018"/>
      <c r="E57" s="1018"/>
      <c r="F57" s="1018"/>
      <c r="G57" s="1018"/>
      <c r="H57" s="1018"/>
      <c r="I57" s="1018"/>
      <c r="J57" s="1018"/>
      <c r="K57" s="1018"/>
      <c r="L57" s="1018"/>
      <c r="M57" s="1018"/>
      <c r="N57" s="1018"/>
      <c r="O57" s="1018"/>
      <c r="P57" s="1019"/>
      <c r="Q57" s="1020"/>
      <c r="R57" s="1012"/>
      <c r="S57" s="1012"/>
      <c r="T57" s="1012"/>
      <c r="U57" s="1012"/>
      <c r="V57" s="1012"/>
      <c r="W57" s="1012"/>
      <c r="X57" s="1012"/>
      <c r="Y57" s="1012"/>
      <c r="Z57" s="1012"/>
      <c r="AA57" s="1012"/>
      <c r="AB57" s="1012"/>
      <c r="AC57" s="1012"/>
      <c r="AD57" s="1012"/>
      <c r="AE57" s="1021"/>
      <c r="AF57" s="1022"/>
      <c r="AG57" s="1023"/>
      <c r="AH57" s="1023"/>
      <c r="AI57" s="1023"/>
      <c r="AJ57" s="1024"/>
      <c r="AK57" s="1011"/>
      <c r="AL57" s="1012"/>
      <c r="AM57" s="1012"/>
      <c r="AN57" s="1012"/>
      <c r="AO57" s="1012"/>
      <c r="AP57" s="1012"/>
      <c r="AQ57" s="1012"/>
      <c r="AR57" s="1012"/>
      <c r="AS57" s="1012"/>
      <c r="AT57" s="1012"/>
      <c r="AU57" s="1012"/>
      <c r="AV57" s="1012"/>
      <c r="AW57" s="1012"/>
      <c r="AX57" s="1012"/>
      <c r="AY57" s="1012"/>
      <c r="AZ57" s="1013"/>
      <c r="BA57" s="1013"/>
      <c r="BB57" s="1013"/>
      <c r="BC57" s="1013"/>
      <c r="BD57" s="1013"/>
      <c r="BE57" s="959"/>
      <c r="BF57" s="959"/>
      <c r="BG57" s="959"/>
      <c r="BH57" s="959"/>
      <c r="BI57" s="960"/>
      <c r="BJ57" s="214"/>
      <c r="BK57" s="214"/>
      <c r="BL57" s="214"/>
      <c r="BM57" s="214"/>
      <c r="BN57" s="214"/>
      <c r="BO57" s="223"/>
      <c r="BP57" s="223"/>
      <c r="BQ57" s="220">
        <v>51</v>
      </c>
      <c r="BR57" s="221"/>
      <c r="BS57" s="979"/>
      <c r="BT57" s="980"/>
      <c r="BU57" s="980"/>
      <c r="BV57" s="980"/>
      <c r="BW57" s="980"/>
      <c r="BX57" s="980"/>
      <c r="BY57" s="980"/>
      <c r="BZ57" s="980"/>
      <c r="CA57" s="980"/>
      <c r="CB57" s="980"/>
      <c r="CC57" s="980"/>
      <c r="CD57" s="980"/>
      <c r="CE57" s="980"/>
      <c r="CF57" s="980"/>
      <c r="CG57" s="1001"/>
      <c r="CH57" s="976"/>
      <c r="CI57" s="977"/>
      <c r="CJ57" s="977"/>
      <c r="CK57" s="977"/>
      <c r="CL57" s="978"/>
      <c r="CM57" s="976"/>
      <c r="CN57" s="977"/>
      <c r="CO57" s="977"/>
      <c r="CP57" s="977"/>
      <c r="CQ57" s="978"/>
      <c r="CR57" s="976"/>
      <c r="CS57" s="977"/>
      <c r="CT57" s="977"/>
      <c r="CU57" s="977"/>
      <c r="CV57" s="978"/>
      <c r="CW57" s="976"/>
      <c r="CX57" s="977"/>
      <c r="CY57" s="977"/>
      <c r="CZ57" s="977"/>
      <c r="DA57" s="978"/>
      <c r="DB57" s="976"/>
      <c r="DC57" s="977"/>
      <c r="DD57" s="977"/>
      <c r="DE57" s="977"/>
      <c r="DF57" s="978"/>
      <c r="DG57" s="976"/>
      <c r="DH57" s="977"/>
      <c r="DI57" s="977"/>
      <c r="DJ57" s="977"/>
      <c r="DK57" s="978"/>
      <c r="DL57" s="976"/>
      <c r="DM57" s="977"/>
      <c r="DN57" s="977"/>
      <c r="DO57" s="977"/>
      <c r="DP57" s="978"/>
      <c r="DQ57" s="976"/>
      <c r="DR57" s="977"/>
      <c r="DS57" s="977"/>
      <c r="DT57" s="977"/>
      <c r="DU57" s="978"/>
      <c r="DV57" s="979"/>
      <c r="DW57" s="980"/>
      <c r="DX57" s="980"/>
      <c r="DY57" s="980"/>
      <c r="DZ57" s="981"/>
      <c r="EA57" s="212"/>
    </row>
    <row r="58" spans="1:131" ht="26.25" customHeight="1">
      <c r="A58" s="220">
        <v>31</v>
      </c>
      <c r="B58" s="1017"/>
      <c r="C58" s="1018"/>
      <c r="D58" s="1018"/>
      <c r="E58" s="1018"/>
      <c r="F58" s="1018"/>
      <c r="G58" s="1018"/>
      <c r="H58" s="1018"/>
      <c r="I58" s="1018"/>
      <c r="J58" s="1018"/>
      <c r="K58" s="1018"/>
      <c r="L58" s="1018"/>
      <c r="M58" s="1018"/>
      <c r="N58" s="1018"/>
      <c r="O58" s="1018"/>
      <c r="P58" s="1019"/>
      <c r="Q58" s="1020"/>
      <c r="R58" s="1012"/>
      <c r="S58" s="1012"/>
      <c r="T58" s="1012"/>
      <c r="U58" s="1012"/>
      <c r="V58" s="1012"/>
      <c r="W58" s="1012"/>
      <c r="X58" s="1012"/>
      <c r="Y58" s="1012"/>
      <c r="Z58" s="1012"/>
      <c r="AA58" s="1012"/>
      <c r="AB58" s="1012"/>
      <c r="AC58" s="1012"/>
      <c r="AD58" s="1012"/>
      <c r="AE58" s="1021"/>
      <c r="AF58" s="1022"/>
      <c r="AG58" s="1023"/>
      <c r="AH58" s="1023"/>
      <c r="AI58" s="1023"/>
      <c r="AJ58" s="1024"/>
      <c r="AK58" s="1011"/>
      <c r="AL58" s="1012"/>
      <c r="AM58" s="1012"/>
      <c r="AN58" s="1012"/>
      <c r="AO58" s="1012"/>
      <c r="AP58" s="1012"/>
      <c r="AQ58" s="1012"/>
      <c r="AR58" s="1012"/>
      <c r="AS58" s="1012"/>
      <c r="AT58" s="1012"/>
      <c r="AU58" s="1012"/>
      <c r="AV58" s="1012"/>
      <c r="AW58" s="1012"/>
      <c r="AX58" s="1012"/>
      <c r="AY58" s="1012"/>
      <c r="AZ58" s="1013"/>
      <c r="BA58" s="1013"/>
      <c r="BB58" s="1013"/>
      <c r="BC58" s="1013"/>
      <c r="BD58" s="1013"/>
      <c r="BE58" s="959"/>
      <c r="BF58" s="959"/>
      <c r="BG58" s="959"/>
      <c r="BH58" s="959"/>
      <c r="BI58" s="960"/>
      <c r="BJ58" s="214"/>
      <c r="BK58" s="214"/>
      <c r="BL58" s="214"/>
      <c r="BM58" s="214"/>
      <c r="BN58" s="214"/>
      <c r="BO58" s="223"/>
      <c r="BP58" s="223"/>
      <c r="BQ58" s="220">
        <v>52</v>
      </c>
      <c r="BR58" s="221"/>
      <c r="BS58" s="979"/>
      <c r="BT58" s="980"/>
      <c r="BU58" s="980"/>
      <c r="BV58" s="980"/>
      <c r="BW58" s="980"/>
      <c r="BX58" s="980"/>
      <c r="BY58" s="980"/>
      <c r="BZ58" s="980"/>
      <c r="CA58" s="980"/>
      <c r="CB58" s="980"/>
      <c r="CC58" s="980"/>
      <c r="CD58" s="980"/>
      <c r="CE58" s="980"/>
      <c r="CF58" s="980"/>
      <c r="CG58" s="1001"/>
      <c r="CH58" s="976"/>
      <c r="CI58" s="977"/>
      <c r="CJ58" s="977"/>
      <c r="CK58" s="977"/>
      <c r="CL58" s="978"/>
      <c r="CM58" s="976"/>
      <c r="CN58" s="977"/>
      <c r="CO58" s="977"/>
      <c r="CP58" s="977"/>
      <c r="CQ58" s="978"/>
      <c r="CR58" s="976"/>
      <c r="CS58" s="977"/>
      <c r="CT58" s="977"/>
      <c r="CU58" s="977"/>
      <c r="CV58" s="978"/>
      <c r="CW58" s="976"/>
      <c r="CX58" s="977"/>
      <c r="CY58" s="977"/>
      <c r="CZ58" s="977"/>
      <c r="DA58" s="978"/>
      <c r="DB58" s="976"/>
      <c r="DC58" s="977"/>
      <c r="DD58" s="977"/>
      <c r="DE58" s="977"/>
      <c r="DF58" s="978"/>
      <c r="DG58" s="976"/>
      <c r="DH58" s="977"/>
      <c r="DI58" s="977"/>
      <c r="DJ58" s="977"/>
      <c r="DK58" s="978"/>
      <c r="DL58" s="976"/>
      <c r="DM58" s="977"/>
      <c r="DN58" s="977"/>
      <c r="DO58" s="977"/>
      <c r="DP58" s="978"/>
      <c r="DQ58" s="976"/>
      <c r="DR58" s="977"/>
      <c r="DS58" s="977"/>
      <c r="DT58" s="977"/>
      <c r="DU58" s="978"/>
      <c r="DV58" s="979"/>
      <c r="DW58" s="980"/>
      <c r="DX58" s="980"/>
      <c r="DY58" s="980"/>
      <c r="DZ58" s="981"/>
      <c r="EA58" s="212"/>
    </row>
    <row r="59" spans="1:131" ht="26.25" customHeight="1">
      <c r="A59" s="220">
        <v>32</v>
      </c>
      <c r="B59" s="1017"/>
      <c r="C59" s="1018"/>
      <c r="D59" s="1018"/>
      <c r="E59" s="1018"/>
      <c r="F59" s="1018"/>
      <c r="G59" s="1018"/>
      <c r="H59" s="1018"/>
      <c r="I59" s="1018"/>
      <c r="J59" s="1018"/>
      <c r="K59" s="1018"/>
      <c r="L59" s="1018"/>
      <c r="M59" s="1018"/>
      <c r="N59" s="1018"/>
      <c r="O59" s="1018"/>
      <c r="P59" s="1019"/>
      <c r="Q59" s="1020"/>
      <c r="R59" s="1012"/>
      <c r="S59" s="1012"/>
      <c r="T59" s="1012"/>
      <c r="U59" s="1012"/>
      <c r="V59" s="1012"/>
      <c r="W59" s="1012"/>
      <c r="X59" s="1012"/>
      <c r="Y59" s="1012"/>
      <c r="Z59" s="1012"/>
      <c r="AA59" s="1012"/>
      <c r="AB59" s="1012"/>
      <c r="AC59" s="1012"/>
      <c r="AD59" s="1012"/>
      <c r="AE59" s="1021"/>
      <c r="AF59" s="1022"/>
      <c r="AG59" s="1023"/>
      <c r="AH59" s="1023"/>
      <c r="AI59" s="1023"/>
      <c r="AJ59" s="1024"/>
      <c r="AK59" s="1011"/>
      <c r="AL59" s="1012"/>
      <c r="AM59" s="1012"/>
      <c r="AN59" s="1012"/>
      <c r="AO59" s="1012"/>
      <c r="AP59" s="1012"/>
      <c r="AQ59" s="1012"/>
      <c r="AR59" s="1012"/>
      <c r="AS59" s="1012"/>
      <c r="AT59" s="1012"/>
      <c r="AU59" s="1012"/>
      <c r="AV59" s="1012"/>
      <c r="AW59" s="1012"/>
      <c r="AX59" s="1012"/>
      <c r="AY59" s="1012"/>
      <c r="AZ59" s="1013"/>
      <c r="BA59" s="1013"/>
      <c r="BB59" s="1013"/>
      <c r="BC59" s="1013"/>
      <c r="BD59" s="1013"/>
      <c r="BE59" s="959"/>
      <c r="BF59" s="959"/>
      <c r="BG59" s="959"/>
      <c r="BH59" s="959"/>
      <c r="BI59" s="960"/>
      <c r="BJ59" s="214"/>
      <c r="BK59" s="214"/>
      <c r="BL59" s="214"/>
      <c r="BM59" s="214"/>
      <c r="BN59" s="214"/>
      <c r="BO59" s="223"/>
      <c r="BP59" s="223"/>
      <c r="BQ59" s="220">
        <v>53</v>
      </c>
      <c r="BR59" s="221"/>
      <c r="BS59" s="979"/>
      <c r="BT59" s="980"/>
      <c r="BU59" s="980"/>
      <c r="BV59" s="980"/>
      <c r="BW59" s="980"/>
      <c r="BX59" s="980"/>
      <c r="BY59" s="980"/>
      <c r="BZ59" s="980"/>
      <c r="CA59" s="980"/>
      <c r="CB59" s="980"/>
      <c r="CC59" s="980"/>
      <c r="CD59" s="980"/>
      <c r="CE59" s="980"/>
      <c r="CF59" s="980"/>
      <c r="CG59" s="1001"/>
      <c r="CH59" s="976"/>
      <c r="CI59" s="977"/>
      <c r="CJ59" s="977"/>
      <c r="CK59" s="977"/>
      <c r="CL59" s="978"/>
      <c r="CM59" s="976"/>
      <c r="CN59" s="977"/>
      <c r="CO59" s="977"/>
      <c r="CP59" s="977"/>
      <c r="CQ59" s="978"/>
      <c r="CR59" s="976"/>
      <c r="CS59" s="977"/>
      <c r="CT59" s="977"/>
      <c r="CU59" s="977"/>
      <c r="CV59" s="978"/>
      <c r="CW59" s="976"/>
      <c r="CX59" s="977"/>
      <c r="CY59" s="977"/>
      <c r="CZ59" s="977"/>
      <c r="DA59" s="978"/>
      <c r="DB59" s="976"/>
      <c r="DC59" s="977"/>
      <c r="DD59" s="977"/>
      <c r="DE59" s="977"/>
      <c r="DF59" s="978"/>
      <c r="DG59" s="976"/>
      <c r="DH59" s="977"/>
      <c r="DI59" s="977"/>
      <c r="DJ59" s="977"/>
      <c r="DK59" s="978"/>
      <c r="DL59" s="976"/>
      <c r="DM59" s="977"/>
      <c r="DN59" s="977"/>
      <c r="DO59" s="977"/>
      <c r="DP59" s="978"/>
      <c r="DQ59" s="976"/>
      <c r="DR59" s="977"/>
      <c r="DS59" s="977"/>
      <c r="DT59" s="977"/>
      <c r="DU59" s="978"/>
      <c r="DV59" s="979"/>
      <c r="DW59" s="980"/>
      <c r="DX59" s="980"/>
      <c r="DY59" s="980"/>
      <c r="DZ59" s="981"/>
      <c r="EA59" s="212"/>
    </row>
    <row r="60" spans="1:131" ht="26.25" customHeight="1">
      <c r="A60" s="220">
        <v>33</v>
      </c>
      <c r="B60" s="1017"/>
      <c r="C60" s="1018"/>
      <c r="D60" s="1018"/>
      <c r="E60" s="1018"/>
      <c r="F60" s="1018"/>
      <c r="G60" s="1018"/>
      <c r="H60" s="1018"/>
      <c r="I60" s="1018"/>
      <c r="J60" s="1018"/>
      <c r="K60" s="1018"/>
      <c r="L60" s="1018"/>
      <c r="M60" s="1018"/>
      <c r="N60" s="1018"/>
      <c r="O60" s="1018"/>
      <c r="P60" s="1019"/>
      <c r="Q60" s="1020"/>
      <c r="R60" s="1012"/>
      <c r="S60" s="1012"/>
      <c r="T60" s="1012"/>
      <c r="U60" s="1012"/>
      <c r="V60" s="1012"/>
      <c r="W60" s="1012"/>
      <c r="X60" s="1012"/>
      <c r="Y60" s="1012"/>
      <c r="Z60" s="1012"/>
      <c r="AA60" s="1012"/>
      <c r="AB60" s="1012"/>
      <c r="AC60" s="1012"/>
      <c r="AD60" s="1012"/>
      <c r="AE60" s="1021"/>
      <c r="AF60" s="1022"/>
      <c r="AG60" s="1023"/>
      <c r="AH60" s="1023"/>
      <c r="AI60" s="1023"/>
      <c r="AJ60" s="1024"/>
      <c r="AK60" s="1011"/>
      <c r="AL60" s="1012"/>
      <c r="AM60" s="1012"/>
      <c r="AN60" s="1012"/>
      <c r="AO60" s="1012"/>
      <c r="AP60" s="1012"/>
      <c r="AQ60" s="1012"/>
      <c r="AR60" s="1012"/>
      <c r="AS60" s="1012"/>
      <c r="AT60" s="1012"/>
      <c r="AU60" s="1012"/>
      <c r="AV60" s="1012"/>
      <c r="AW60" s="1012"/>
      <c r="AX60" s="1012"/>
      <c r="AY60" s="1012"/>
      <c r="AZ60" s="1013"/>
      <c r="BA60" s="1013"/>
      <c r="BB60" s="1013"/>
      <c r="BC60" s="1013"/>
      <c r="BD60" s="1013"/>
      <c r="BE60" s="959"/>
      <c r="BF60" s="959"/>
      <c r="BG60" s="959"/>
      <c r="BH60" s="959"/>
      <c r="BI60" s="960"/>
      <c r="BJ60" s="214"/>
      <c r="BK60" s="214"/>
      <c r="BL60" s="214"/>
      <c r="BM60" s="214"/>
      <c r="BN60" s="214"/>
      <c r="BO60" s="223"/>
      <c r="BP60" s="223"/>
      <c r="BQ60" s="220">
        <v>54</v>
      </c>
      <c r="BR60" s="221"/>
      <c r="BS60" s="979"/>
      <c r="BT60" s="980"/>
      <c r="BU60" s="980"/>
      <c r="BV60" s="980"/>
      <c r="BW60" s="980"/>
      <c r="BX60" s="980"/>
      <c r="BY60" s="980"/>
      <c r="BZ60" s="980"/>
      <c r="CA60" s="980"/>
      <c r="CB60" s="980"/>
      <c r="CC60" s="980"/>
      <c r="CD60" s="980"/>
      <c r="CE60" s="980"/>
      <c r="CF60" s="980"/>
      <c r="CG60" s="1001"/>
      <c r="CH60" s="976"/>
      <c r="CI60" s="977"/>
      <c r="CJ60" s="977"/>
      <c r="CK60" s="977"/>
      <c r="CL60" s="978"/>
      <c r="CM60" s="976"/>
      <c r="CN60" s="977"/>
      <c r="CO60" s="977"/>
      <c r="CP60" s="977"/>
      <c r="CQ60" s="978"/>
      <c r="CR60" s="976"/>
      <c r="CS60" s="977"/>
      <c r="CT60" s="977"/>
      <c r="CU60" s="977"/>
      <c r="CV60" s="978"/>
      <c r="CW60" s="976"/>
      <c r="CX60" s="977"/>
      <c r="CY60" s="977"/>
      <c r="CZ60" s="977"/>
      <c r="DA60" s="978"/>
      <c r="DB60" s="976"/>
      <c r="DC60" s="977"/>
      <c r="DD60" s="977"/>
      <c r="DE60" s="977"/>
      <c r="DF60" s="978"/>
      <c r="DG60" s="976"/>
      <c r="DH60" s="977"/>
      <c r="DI60" s="977"/>
      <c r="DJ60" s="977"/>
      <c r="DK60" s="978"/>
      <c r="DL60" s="976"/>
      <c r="DM60" s="977"/>
      <c r="DN60" s="977"/>
      <c r="DO60" s="977"/>
      <c r="DP60" s="978"/>
      <c r="DQ60" s="976"/>
      <c r="DR60" s="977"/>
      <c r="DS60" s="977"/>
      <c r="DT60" s="977"/>
      <c r="DU60" s="978"/>
      <c r="DV60" s="979"/>
      <c r="DW60" s="980"/>
      <c r="DX60" s="980"/>
      <c r="DY60" s="980"/>
      <c r="DZ60" s="981"/>
      <c r="EA60" s="212"/>
    </row>
    <row r="61" spans="1:131" ht="26.25" customHeight="1" thickBot="1">
      <c r="A61" s="220">
        <v>34</v>
      </c>
      <c r="B61" s="1017"/>
      <c r="C61" s="1018"/>
      <c r="D61" s="1018"/>
      <c r="E61" s="1018"/>
      <c r="F61" s="1018"/>
      <c r="G61" s="1018"/>
      <c r="H61" s="1018"/>
      <c r="I61" s="1018"/>
      <c r="J61" s="1018"/>
      <c r="K61" s="1018"/>
      <c r="L61" s="1018"/>
      <c r="M61" s="1018"/>
      <c r="N61" s="1018"/>
      <c r="O61" s="1018"/>
      <c r="P61" s="1019"/>
      <c r="Q61" s="1020"/>
      <c r="R61" s="1012"/>
      <c r="S61" s="1012"/>
      <c r="T61" s="1012"/>
      <c r="U61" s="1012"/>
      <c r="V61" s="1012"/>
      <c r="W61" s="1012"/>
      <c r="X61" s="1012"/>
      <c r="Y61" s="1012"/>
      <c r="Z61" s="1012"/>
      <c r="AA61" s="1012"/>
      <c r="AB61" s="1012"/>
      <c r="AC61" s="1012"/>
      <c r="AD61" s="1012"/>
      <c r="AE61" s="1021"/>
      <c r="AF61" s="1022"/>
      <c r="AG61" s="1023"/>
      <c r="AH61" s="1023"/>
      <c r="AI61" s="1023"/>
      <c r="AJ61" s="1024"/>
      <c r="AK61" s="1011"/>
      <c r="AL61" s="1012"/>
      <c r="AM61" s="1012"/>
      <c r="AN61" s="1012"/>
      <c r="AO61" s="1012"/>
      <c r="AP61" s="1012"/>
      <c r="AQ61" s="1012"/>
      <c r="AR61" s="1012"/>
      <c r="AS61" s="1012"/>
      <c r="AT61" s="1012"/>
      <c r="AU61" s="1012"/>
      <c r="AV61" s="1012"/>
      <c r="AW61" s="1012"/>
      <c r="AX61" s="1012"/>
      <c r="AY61" s="1012"/>
      <c r="AZ61" s="1013"/>
      <c r="BA61" s="1013"/>
      <c r="BB61" s="1013"/>
      <c r="BC61" s="1013"/>
      <c r="BD61" s="1013"/>
      <c r="BE61" s="959"/>
      <c r="BF61" s="959"/>
      <c r="BG61" s="959"/>
      <c r="BH61" s="959"/>
      <c r="BI61" s="960"/>
      <c r="BJ61" s="214"/>
      <c r="BK61" s="214"/>
      <c r="BL61" s="214"/>
      <c r="BM61" s="214"/>
      <c r="BN61" s="214"/>
      <c r="BO61" s="223"/>
      <c r="BP61" s="223"/>
      <c r="BQ61" s="220">
        <v>55</v>
      </c>
      <c r="BR61" s="221"/>
      <c r="BS61" s="979"/>
      <c r="BT61" s="980"/>
      <c r="BU61" s="980"/>
      <c r="BV61" s="980"/>
      <c r="BW61" s="980"/>
      <c r="BX61" s="980"/>
      <c r="BY61" s="980"/>
      <c r="BZ61" s="980"/>
      <c r="CA61" s="980"/>
      <c r="CB61" s="980"/>
      <c r="CC61" s="980"/>
      <c r="CD61" s="980"/>
      <c r="CE61" s="980"/>
      <c r="CF61" s="980"/>
      <c r="CG61" s="1001"/>
      <c r="CH61" s="976"/>
      <c r="CI61" s="977"/>
      <c r="CJ61" s="977"/>
      <c r="CK61" s="977"/>
      <c r="CL61" s="978"/>
      <c r="CM61" s="976"/>
      <c r="CN61" s="977"/>
      <c r="CO61" s="977"/>
      <c r="CP61" s="977"/>
      <c r="CQ61" s="978"/>
      <c r="CR61" s="976"/>
      <c r="CS61" s="977"/>
      <c r="CT61" s="977"/>
      <c r="CU61" s="977"/>
      <c r="CV61" s="978"/>
      <c r="CW61" s="976"/>
      <c r="CX61" s="977"/>
      <c r="CY61" s="977"/>
      <c r="CZ61" s="977"/>
      <c r="DA61" s="978"/>
      <c r="DB61" s="976"/>
      <c r="DC61" s="977"/>
      <c r="DD61" s="977"/>
      <c r="DE61" s="977"/>
      <c r="DF61" s="978"/>
      <c r="DG61" s="976"/>
      <c r="DH61" s="977"/>
      <c r="DI61" s="977"/>
      <c r="DJ61" s="977"/>
      <c r="DK61" s="978"/>
      <c r="DL61" s="976"/>
      <c r="DM61" s="977"/>
      <c r="DN61" s="977"/>
      <c r="DO61" s="977"/>
      <c r="DP61" s="978"/>
      <c r="DQ61" s="976"/>
      <c r="DR61" s="977"/>
      <c r="DS61" s="977"/>
      <c r="DT61" s="977"/>
      <c r="DU61" s="978"/>
      <c r="DV61" s="979"/>
      <c r="DW61" s="980"/>
      <c r="DX61" s="980"/>
      <c r="DY61" s="980"/>
      <c r="DZ61" s="981"/>
      <c r="EA61" s="212"/>
    </row>
    <row r="62" spans="1:131" ht="26.25" customHeight="1">
      <c r="A62" s="220">
        <v>35</v>
      </c>
      <c r="B62" s="1017"/>
      <c r="C62" s="1018"/>
      <c r="D62" s="1018"/>
      <c r="E62" s="1018"/>
      <c r="F62" s="1018"/>
      <c r="G62" s="1018"/>
      <c r="H62" s="1018"/>
      <c r="I62" s="1018"/>
      <c r="J62" s="1018"/>
      <c r="K62" s="1018"/>
      <c r="L62" s="1018"/>
      <c r="M62" s="1018"/>
      <c r="N62" s="1018"/>
      <c r="O62" s="1018"/>
      <c r="P62" s="1019"/>
      <c r="Q62" s="1020"/>
      <c r="R62" s="1012"/>
      <c r="S62" s="1012"/>
      <c r="T62" s="1012"/>
      <c r="U62" s="1012"/>
      <c r="V62" s="1012"/>
      <c r="W62" s="1012"/>
      <c r="X62" s="1012"/>
      <c r="Y62" s="1012"/>
      <c r="Z62" s="1012"/>
      <c r="AA62" s="1012"/>
      <c r="AB62" s="1012"/>
      <c r="AC62" s="1012"/>
      <c r="AD62" s="1012"/>
      <c r="AE62" s="1021"/>
      <c r="AF62" s="1022"/>
      <c r="AG62" s="1023"/>
      <c r="AH62" s="1023"/>
      <c r="AI62" s="1023"/>
      <c r="AJ62" s="1024"/>
      <c r="AK62" s="1011"/>
      <c r="AL62" s="1012"/>
      <c r="AM62" s="1012"/>
      <c r="AN62" s="1012"/>
      <c r="AO62" s="1012"/>
      <c r="AP62" s="1012"/>
      <c r="AQ62" s="1012"/>
      <c r="AR62" s="1012"/>
      <c r="AS62" s="1012"/>
      <c r="AT62" s="1012"/>
      <c r="AU62" s="1012"/>
      <c r="AV62" s="1012"/>
      <c r="AW62" s="1012"/>
      <c r="AX62" s="1012"/>
      <c r="AY62" s="1012"/>
      <c r="AZ62" s="1013"/>
      <c r="BA62" s="1013"/>
      <c r="BB62" s="1013"/>
      <c r="BC62" s="1013"/>
      <c r="BD62" s="1013"/>
      <c r="BE62" s="959"/>
      <c r="BF62" s="959"/>
      <c r="BG62" s="959"/>
      <c r="BH62" s="959"/>
      <c r="BI62" s="960"/>
      <c r="BJ62" s="1014" t="s">
        <v>395</v>
      </c>
      <c r="BK62" s="1015"/>
      <c r="BL62" s="1015"/>
      <c r="BM62" s="1015"/>
      <c r="BN62" s="1016"/>
      <c r="BO62" s="223"/>
      <c r="BP62" s="223"/>
      <c r="BQ62" s="220">
        <v>56</v>
      </c>
      <c r="BR62" s="221"/>
      <c r="BS62" s="979"/>
      <c r="BT62" s="980"/>
      <c r="BU62" s="980"/>
      <c r="BV62" s="980"/>
      <c r="BW62" s="980"/>
      <c r="BX62" s="980"/>
      <c r="BY62" s="980"/>
      <c r="BZ62" s="980"/>
      <c r="CA62" s="980"/>
      <c r="CB62" s="980"/>
      <c r="CC62" s="980"/>
      <c r="CD62" s="980"/>
      <c r="CE62" s="980"/>
      <c r="CF62" s="980"/>
      <c r="CG62" s="1001"/>
      <c r="CH62" s="976"/>
      <c r="CI62" s="977"/>
      <c r="CJ62" s="977"/>
      <c r="CK62" s="977"/>
      <c r="CL62" s="978"/>
      <c r="CM62" s="976"/>
      <c r="CN62" s="977"/>
      <c r="CO62" s="977"/>
      <c r="CP62" s="977"/>
      <c r="CQ62" s="978"/>
      <c r="CR62" s="976"/>
      <c r="CS62" s="977"/>
      <c r="CT62" s="977"/>
      <c r="CU62" s="977"/>
      <c r="CV62" s="978"/>
      <c r="CW62" s="976"/>
      <c r="CX62" s="977"/>
      <c r="CY62" s="977"/>
      <c r="CZ62" s="977"/>
      <c r="DA62" s="978"/>
      <c r="DB62" s="976"/>
      <c r="DC62" s="977"/>
      <c r="DD62" s="977"/>
      <c r="DE62" s="977"/>
      <c r="DF62" s="978"/>
      <c r="DG62" s="976"/>
      <c r="DH62" s="977"/>
      <c r="DI62" s="977"/>
      <c r="DJ62" s="977"/>
      <c r="DK62" s="978"/>
      <c r="DL62" s="976"/>
      <c r="DM62" s="977"/>
      <c r="DN62" s="977"/>
      <c r="DO62" s="977"/>
      <c r="DP62" s="978"/>
      <c r="DQ62" s="976"/>
      <c r="DR62" s="977"/>
      <c r="DS62" s="977"/>
      <c r="DT62" s="977"/>
      <c r="DU62" s="978"/>
      <c r="DV62" s="979"/>
      <c r="DW62" s="980"/>
      <c r="DX62" s="980"/>
      <c r="DY62" s="980"/>
      <c r="DZ62" s="981"/>
      <c r="EA62" s="212"/>
    </row>
    <row r="63" spans="1:131" ht="26.25" customHeight="1" thickBot="1">
      <c r="A63" s="222" t="s">
        <v>376</v>
      </c>
      <c r="B63" s="924" t="s">
        <v>396</v>
      </c>
      <c r="C63" s="925"/>
      <c r="D63" s="925"/>
      <c r="E63" s="925"/>
      <c r="F63" s="925"/>
      <c r="G63" s="925"/>
      <c r="H63" s="925"/>
      <c r="I63" s="925"/>
      <c r="J63" s="925"/>
      <c r="K63" s="925"/>
      <c r="L63" s="925"/>
      <c r="M63" s="925"/>
      <c r="N63" s="925"/>
      <c r="O63" s="925"/>
      <c r="P63" s="935"/>
      <c r="Q63" s="949"/>
      <c r="R63" s="950"/>
      <c r="S63" s="950"/>
      <c r="T63" s="950"/>
      <c r="U63" s="950"/>
      <c r="V63" s="950"/>
      <c r="W63" s="950"/>
      <c r="X63" s="950"/>
      <c r="Y63" s="950"/>
      <c r="Z63" s="950"/>
      <c r="AA63" s="950"/>
      <c r="AB63" s="950"/>
      <c r="AC63" s="950"/>
      <c r="AD63" s="950"/>
      <c r="AE63" s="1007"/>
      <c r="AF63" s="1008">
        <v>7499</v>
      </c>
      <c r="AG63" s="946"/>
      <c r="AH63" s="946"/>
      <c r="AI63" s="946"/>
      <c r="AJ63" s="1009"/>
      <c r="AK63" s="1010"/>
      <c r="AL63" s="950"/>
      <c r="AM63" s="950"/>
      <c r="AN63" s="950"/>
      <c r="AO63" s="950"/>
      <c r="AP63" s="946">
        <v>24594</v>
      </c>
      <c r="AQ63" s="946"/>
      <c r="AR63" s="946"/>
      <c r="AS63" s="946"/>
      <c r="AT63" s="946"/>
      <c r="AU63" s="946">
        <v>8527</v>
      </c>
      <c r="AV63" s="946"/>
      <c r="AW63" s="946"/>
      <c r="AX63" s="946"/>
      <c r="AY63" s="946"/>
      <c r="AZ63" s="1004"/>
      <c r="BA63" s="1004"/>
      <c r="BB63" s="1004"/>
      <c r="BC63" s="1004"/>
      <c r="BD63" s="1004"/>
      <c r="BE63" s="947"/>
      <c r="BF63" s="947"/>
      <c r="BG63" s="947"/>
      <c r="BH63" s="947"/>
      <c r="BI63" s="948"/>
      <c r="BJ63" s="1005" t="s">
        <v>122</v>
      </c>
      <c r="BK63" s="940"/>
      <c r="BL63" s="940"/>
      <c r="BM63" s="940"/>
      <c r="BN63" s="1006"/>
      <c r="BO63" s="223"/>
      <c r="BP63" s="223"/>
      <c r="BQ63" s="220">
        <v>57</v>
      </c>
      <c r="BR63" s="221"/>
      <c r="BS63" s="979"/>
      <c r="BT63" s="980"/>
      <c r="BU63" s="980"/>
      <c r="BV63" s="980"/>
      <c r="BW63" s="980"/>
      <c r="BX63" s="980"/>
      <c r="BY63" s="980"/>
      <c r="BZ63" s="980"/>
      <c r="CA63" s="980"/>
      <c r="CB63" s="980"/>
      <c r="CC63" s="980"/>
      <c r="CD63" s="980"/>
      <c r="CE63" s="980"/>
      <c r="CF63" s="980"/>
      <c r="CG63" s="1001"/>
      <c r="CH63" s="976"/>
      <c r="CI63" s="977"/>
      <c r="CJ63" s="977"/>
      <c r="CK63" s="977"/>
      <c r="CL63" s="978"/>
      <c r="CM63" s="976"/>
      <c r="CN63" s="977"/>
      <c r="CO63" s="977"/>
      <c r="CP63" s="977"/>
      <c r="CQ63" s="978"/>
      <c r="CR63" s="976"/>
      <c r="CS63" s="977"/>
      <c r="CT63" s="977"/>
      <c r="CU63" s="977"/>
      <c r="CV63" s="978"/>
      <c r="CW63" s="976"/>
      <c r="CX63" s="977"/>
      <c r="CY63" s="977"/>
      <c r="CZ63" s="977"/>
      <c r="DA63" s="978"/>
      <c r="DB63" s="976"/>
      <c r="DC63" s="977"/>
      <c r="DD63" s="977"/>
      <c r="DE63" s="977"/>
      <c r="DF63" s="978"/>
      <c r="DG63" s="976"/>
      <c r="DH63" s="977"/>
      <c r="DI63" s="977"/>
      <c r="DJ63" s="977"/>
      <c r="DK63" s="978"/>
      <c r="DL63" s="976"/>
      <c r="DM63" s="977"/>
      <c r="DN63" s="977"/>
      <c r="DO63" s="977"/>
      <c r="DP63" s="978"/>
      <c r="DQ63" s="976"/>
      <c r="DR63" s="977"/>
      <c r="DS63" s="977"/>
      <c r="DT63" s="977"/>
      <c r="DU63" s="978"/>
      <c r="DV63" s="979"/>
      <c r="DW63" s="980"/>
      <c r="DX63" s="980"/>
      <c r="DY63" s="980"/>
      <c r="DZ63" s="981"/>
      <c r="EA63" s="212"/>
    </row>
    <row r="64" spans="1:131" ht="26.25" customHeight="1">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979"/>
      <c r="BT64" s="980"/>
      <c r="BU64" s="980"/>
      <c r="BV64" s="980"/>
      <c r="BW64" s="980"/>
      <c r="BX64" s="980"/>
      <c r="BY64" s="980"/>
      <c r="BZ64" s="980"/>
      <c r="CA64" s="980"/>
      <c r="CB64" s="980"/>
      <c r="CC64" s="980"/>
      <c r="CD64" s="980"/>
      <c r="CE64" s="980"/>
      <c r="CF64" s="980"/>
      <c r="CG64" s="1001"/>
      <c r="CH64" s="976"/>
      <c r="CI64" s="977"/>
      <c r="CJ64" s="977"/>
      <c r="CK64" s="977"/>
      <c r="CL64" s="978"/>
      <c r="CM64" s="976"/>
      <c r="CN64" s="977"/>
      <c r="CO64" s="977"/>
      <c r="CP64" s="977"/>
      <c r="CQ64" s="978"/>
      <c r="CR64" s="976"/>
      <c r="CS64" s="977"/>
      <c r="CT64" s="977"/>
      <c r="CU64" s="977"/>
      <c r="CV64" s="978"/>
      <c r="CW64" s="976"/>
      <c r="CX64" s="977"/>
      <c r="CY64" s="977"/>
      <c r="CZ64" s="977"/>
      <c r="DA64" s="978"/>
      <c r="DB64" s="976"/>
      <c r="DC64" s="977"/>
      <c r="DD64" s="977"/>
      <c r="DE64" s="977"/>
      <c r="DF64" s="978"/>
      <c r="DG64" s="976"/>
      <c r="DH64" s="977"/>
      <c r="DI64" s="977"/>
      <c r="DJ64" s="977"/>
      <c r="DK64" s="978"/>
      <c r="DL64" s="976"/>
      <c r="DM64" s="977"/>
      <c r="DN64" s="977"/>
      <c r="DO64" s="977"/>
      <c r="DP64" s="978"/>
      <c r="DQ64" s="976"/>
      <c r="DR64" s="977"/>
      <c r="DS64" s="977"/>
      <c r="DT64" s="977"/>
      <c r="DU64" s="978"/>
      <c r="DV64" s="979"/>
      <c r="DW64" s="980"/>
      <c r="DX64" s="980"/>
      <c r="DY64" s="980"/>
      <c r="DZ64" s="981"/>
      <c r="EA64" s="212"/>
    </row>
    <row r="65" spans="1:131" ht="26.25" customHeight="1" thickBot="1">
      <c r="A65" s="214" t="s">
        <v>397</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979"/>
      <c r="BT65" s="980"/>
      <c r="BU65" s="980"/>
      <c r="BV65" s="980"/>
      <c r="BW65" s="980"/>
      <c r="BX65" s="980"/>
      <c r="BY65" s="980"/>
      <c r="BZ65" s="980"/>
      <c r="CA65" s="980"/>
      <c r="CB65" s="980"/>
      <c r="CC65" s="980"/>
      <c r="CD65" s="980"/>
      <c r="CE65" s="980"/>
      <c r="CF65" s="980"/>
      <c r="CG65" s="1001"/>
      <c r="CH65" s="976"/>
      <c r="CI65" s="977"/>
      <c r="CJ65" s="977"/>
      <c r="CK65" s="977"/>
      <c r="CL65" s="978"/>
      <c r="CM65" s="976"/>
      <c r="CN65" s="977"/>
      <c r="CO65" s="977"/>
      <c r="CP65" s="977"/>
      <c r="CQ65" s="978"/>
      <c r="CR65" s="976"/>
      <c r="CS65" s="977"/>
      <c r="CT65" s="977"/>
      <c r="CU65" s="977"/>
      <c r="CV65" s="978"/>
      <c r="CW65" s="976"/>
      <c r="CX65" s="977"/>
      <c r="CY65" s="977"/>
      <c r="CZ65" s="977"/>
      <c r="DA65" s="978"/>
      <c r="DB65" s="976"/>
      <c r="DC65" s="977"/>
      <c r="DD65" s="977"/>
      <c r="DE65" s="977"/>
      <c r="DF65" s="978"/>
      <c r="DG65" s="976"/>
      <c r="DH65" s="977"/>
      <c r="DI65" s="977"/>
      <c r="DJ65" s="977"/>
      <c r="DK65" s="978"/>
      <c r="DL65" s="976"/>
      <c r="DM65" s="977"/>
      <c r="DN65" s="977"/>
      <c r="DO65" s="977"/>
      <c r="DP65" s="978"/>
      <c r="DQ65" s="976"/>
      <c r="DR65" s="977"/>
      <c r="DS65" s="977"/>
      <c r="DT65" s="977"/>
      <c r="DU65" s="978"/>
      <c r="DV65" s="979"/>
      <c r="DW65" s="980"/>
      <c r="DX65" s="980"/>
      <c r="DY65" s="980"/>
      <c r="DZ65" s="981"/>
      <c r="EA65" s="212"/>
    </row>
    <row r="66" spans="1:131" ht="26.25" customHeight="1">
      <c r="A66" s="982" t="s">
        <v>398</v>
      </c>
      <c r="B66" s="983"/>
      <c r="C66" s="983"/>
      <c r="D66" s="983"/>
      <c r="E66" s="983"/>
      <c r="F66" s="983"/>
      <c r="G66" s="983"/>
      <c r="H66" s="983"/>
      <c r="I66" s="983"/>
      <c r="J66" s="983"/>
      <c r="K66" s="983"/>
      <c r="L66" s="983"/>
      <c r="M66" s="983"/>
      <c r="N66" s="983"/>
      <c r="O66" s="983"/>
      <c r="P66" s="984"/>
      <c r="Q66" s="988" t="s">
        <v>380</v>
      </c>
      <c r="R66" s="989"/>
      <c r="S66" s="989"/>
      <c r="T66" s="989"/>
      <c r="U66" s="990"/>
      <c r="V66" s="988" t="s">
        <v>381</v>
      </c>
      <c r="W66" s="989"/>
      <c r="X66" s="989"/>
      <c r="Y66" s="989"/>
      <c r="Z66" s="990"/>
      <c r="AA66" s="988" t="s">
        <v>382</v>
      </c>
      <c r="AB66" s="989"/>
      <c r="AC66" s="989"/>
      <c r="AD66" s="989"/>
      <c r="AE66" s="990"/>
      <c r="AF66" s="994" t="s">
        <v>383</v>
      </c>
      <c r="AG66" s="995"/>
      <c r="AH66" s="995"/>
      <c r="AI66" s="995"/>
      <c r="AJ66" s="996"/>
      <c r="AK66" s="988" t="s">
        <v>384</v>
      </c>
      <c r="AL66" s="983"/>
      <c r="AM66" s="983"/>
      <c r="AN66" s="983"/>
      <c r="AO66" s="984"/>
      <c r="AP66" s="988" t="s">
        <v>385</v>
      </c>
      <c r="AQ66" s="989"/>
      <c r="AR66" s="989"/>
      <c r="AS66" s="989"/>
      <c r="AT66" s="990"/>
      <c r="AU66" s="988" t="s">
        <v>399</v>
      </c>
      <c r="AV66" s="989"/>
      <c r="AW66" s="989"/>
      <c r="AX66" s="989"/>
      <c r="AY66" s="990"/>
      <c r="AZ66" s="988" t="s">
        <v>364</v>
      </c>
      <c r="BA66" s="989"/>
      <c r="BB66" s="989"/>
      <c r="BC66" s="989"/>
      <c r="BD66" s="1002"/>
      <c r="BE66" s="223"/>
      <c r="BF66" s="223"/>
      <c r="BG66" s="223"/>
      <c r="BH66" s="223"/>
      <c r="BI66" s="223"/>
      <c r="BJ66" s="223"/>
      <c r="BK66" s="223"/>
      <c r="BL66" s="223"/>
      <c r="BM66" s="223"/>
      <c r="BN66" s="223"/>
      <c r="BO66" s="223"/>
      <c r="BP66" s="223"/>
      <c r="BQ66" s="220">
        <v>60</v>
      </c>
      <c r="BR66" s="225"/>
      <c r="BS66" s="932"/>
      <c r="BT66" s="933"/>
      <c r="BU66" s="933"/>
      <c r="BV66" s="933"/>
      <c r="BW66" s="933"/>
      <c r="BX66" s="933"/>
      <c r="BY66" s="933"/>
      <c r="BZ66" s="933"/>
      <c r="CA66" s="933"/>
      <c r="CB66" s="933"/>
      <c r="CC66" s="933"/>
      <c r="CD66" s="933"/>
      <c r="CE66" s="933"/>
      <c r="CF66" s="933"/>
      <c r="CG66" s="942"/>
      <c r="CH66" s="943"/>
      <c r="CI66" s="944"/>
      <c r="CJ66" s="944"/>
      <c r="CK66" s="944"/>
      <c r="CL66" s="945"/>
      <c r="CM66" s="943"/>
      <c r="CN66" s="944"/>
      <c r="CO66" s="944"/>
      <c r="CP66" s="944"/>
      <c r="CQ66" s="945"/>
      <c r="CR66" s="943"/>
      <c r="CS66" s="944"/>
      <c r="CT66" s="944"/>
      <c r="CU66" s="944"/>
      <c r="CV66" s="945"/>
      <c r="CW66" s="943"/>
      <c r="CX66" s="944"/>
      <c r="CY66" s="944"/>
      <c r="CZ66" s="944"/>
      <c r="DA66" s="945"/>
      <c r="DB66" s="943"/>
      <c r="DC66" s="944"/>
      <c r="DD66" s="944"/>
      <c r="DE66" s="944"/>
      <c r="DF66" s="945"/>
      <c r="DG66" s="943"/>
      <c r="DH66" s="944"/>
      <c r="DI66" s="944"/>
      <c r="DJ66" s="944"/>
      <c r="DK66" s="945"/>
      <c r="DL66" s="943"/>
      <c r="DM66" s="944"/>
      <c r="DN66" s="944"/>
      <c r="DO66" s="944"/>
      <c r="DP66" s="945"/>
      <c r="DQ66" s="943"/>
      <c r="DR66" s="944"/>
      <c r="DS66" s="944"/>
      <c r="DT66" s="944"/>
      <c r="DU66" s="945"/>
      <c r="DV66" s="932"/>
      <c r="DW66" s="933"/>
      <c r="DX66" s="933"/>
      <c r="DY66" s="933"/>
      <c r="DZ66" s="934"/>
      <c r="EA66" s="212"/>
    </row>
    <row r="67" spans="1:131" ht="26.25" customHeight="1" thickBot="1">
      <c r="A67" s="985"/>
      <c r="B67" s="986"/>
      <c r="C67" s="986"/>
      <c r="D67" s="986"/>
      <c r="E67" s="986"/>
      <c r="F67" s="986"/>
      <c r="G67" s="986"/>
      <c r="H67" s="986"/>
      <c r="I67" s="986"/>
      <c r="J67" s="986"/>
      <c r="K67" s="986"/>
      <c r="L67" s="986"/>
      <c r="M67" s="986"/>
      <c r="N67" s="986"/>
      <c r="O67" s="986"/>
      <c r="P67" s="987"/>
      <c r="Q67" s="991"/>
      <c r="R67" s="992"/>
      <c r="S67" s="992"/>
      <c r="T67" s="992"/>
      <c r="U67" s="993"/>
      <c r="V67" s="991"/>
      <c r="W67" s="992"/>
      <c r="X67" s="992"/>
      <c r="Y67" s="992"/>
      <c r="Z67" s="993"/>
      <c r="AA67" s="991"/>
      <c r="AB67" s="992"/>
      <c r="AC67" s="992"/>
      <c r="AD67" s="992"/>
      <c r="AE67" s="993"/>
      <c r="AF67" s="997"/>
      <c r="AG67" s="998"/>
      <c r="AH67" s="998"/>
      <c r="AI67" s="998"/>
      <c r="AJ67" s="999"/>
      <c r="AK67" s="1000"/>
      <c r="AL67" s="986"/>
      <c r="AM67" s="986"/>
      <c r="AN67" s="986"/>
      <c r="AO67" s="987"/>
      <c r="AP67" s="991"/>
      <c r="AQ67" s="992"/>
      <c r="AR67" s="992"/>
      <c r="AS67" s="992"/>
      <c r="AT67" s="993"/>
      <c r="AU67" s="991"/>
      <c r="AV67" s="992"/>
      <c r="AW67" s="992"/>
      <c r="AX67" s="992"/>
      <c r="AY67" s="993"/>
      <c r="AZ67" s="991"/>
      <c r="BA67" s="992"/>
      <c r="BB67" s="992"/>
      <c r="BC67" s="992"/>
      <c r="BD67" s="1003"/>
      <c r="BE67" s="223"/>
      <c r="BF67" s="223"/>
      <c r="BG67" s="223"/>
      <c r="BH67" s="223"/>
      <c r="BI67" s="223"/>
      <c r="BJ67" s="223"/>
      <c r="BK67" s="223"/>
      <c r="BL67" s="223"/>
      <c r="BM67" s="223"/>
      <c r="BN67" s="223"/>
      <c r="BO67" s="223"/>
      <c r="BP67" s="223"/>
      <c r="BQ67" s="220">
        <v>61</v>
      </c>
      <c r="BR67" s="225"/>
      <c r="BS67" s="932"/>
      <c r="BT67" s="933"/>
      <c r="BU67" s="933"/>
      <c r="BV67" s="933"/>
      <c r="BW67" s="933"/>
      <c r="BX67" s="933"/>
      <c r="BY67" s="933"/>
      <c r="BZ67" s="933"/>
      <c r="CA67" s="933"/>
      <c r="CB67" s="933"/>
      <c r="CC67" s="933"/>
      <c r="CD67" s="933"/>
      <c r="CE67" s="933"/>
      <c r="CF67" s="933"/>
      <c r="CG67" s="942"/>
      <c r="CH67" s="943"/>
      <c r="CI67" s="944"/>
      <c r="CJ67" s="944"/>
      <c r="CK67" s="944"/>
      <c r="CL67" s="945"/>
      <c r="CM67" s="943"/>
      <c r="CN67" s="944"/>
      <c r="CO67" s="944"/>
      <c r="CP67" s="944"/>
      <c r="CQ67" s="945"/>
      <c r="CR67" s="943"/>
      <c r="CS67" s="944"/>
      <c r="CT67" s="944"/>
      <c r="CU67" s="944"/>
      <c r="CV67" s="945"/>
      <c r="CW67" s="943"/>
      <c r="CX67" s="944"/>
      <c r="CY67" s="944"/>
      <c r="CZ67" s="944"/>
      <c r="DA67" s="945"/>
      <c r="DB67" s="943"/>
      <c r="DC67" s="944"/>
      <c r="DD67" s="944"/>
      <c r="DE67" s="944"/>
      <c r="DF67" s="945"/>
      <c r="DG67" s="943"/>
      <c r="DH67" s="944"/>
      <c r="DI67" s="944"/>
      <c r="DJ67" s="944"/>
      <c r="DK67" s="945"/>
      <c r="DL67" s="943"/>
      <c r="DM67" s="944"/>
      <c r="DN67" s="944"/>
      <c r="DO67" s="944"/>
      <c r="DP67" s="945"/>
      <c r="DQ67" s="943"/>
      <c r="DR67" s="944"/>
      <c r="DS67" s="944"/>
      <c r="DT67" s="944"/>
      <c r="DU67" s="945"/>
      <c r="DV67" s="932"/>
      <c r="DW67" s="933"/>
      <c r="DX67" s="933"/>
      <c r="DY67" s="933"/>
      <c r="DZ67" s="934"/>
      <c r="EA67" s="212"/>
    </row>
    <row r="68" spans="1:131" ht="26.25" customHeight="1" thickTop="1">
      <c r="A68" s="218">
        <v>1</v>
      </c>
      <c r="B68" s="972" t="s">
        <v>552</v>
      </c>
      <c r="C68" s="973"/>
      <c r="D68" s="973"/>
      <c r="E68" s="973"/>
      <c r="F68" s="973"/>
      <c r="G68" s="973"/>
      <c r="H68" s="973"/>
      <c r="I68" s="973"/>
      <c r="J68" s="973"/>
      <c r="K68" s="973"/>
      <c r="L68" s="973"/>
      <c r="M68" s="973"/>
      <c r="N68" s="973"/>
      <c r="O68" s="973"/>
      <c r="P68" s="974"/>
      <c r="Q68" s="975">
        <v>116561</v>
      </c>
      <c r="R68" s="969"/>
      <c r="S68" s="969"/>
      <c r="T68" s="969"/>
      <c r="U68" s="969"/>
      <c r="V68" s="969">
        <v>108305</v>
      </c>
      <c r="W68" s="969"/>
      <c r="X68" s="969"/>
      <c r="Y68" s="969"/>
      <c r="Z68" s="969"/>
      <c r="AA68" s="969">
        <v>8256</v>
      </c>
      <c r="AB68" s="969"/>
      <c r="AC68" s="969"/>
      <c r="AD68" s="969"/>
      <c r="AE68" s="969"/>
      <c r="AF68" s="969">
        <v>15120</v>
      </c>
      <c r="AG68" s="969"/>
      <c r="AH68" s="969"/>
      <c r="AI68" s="969"/>
      <c r="AJ68" s="969"/>
      <c r="AK68" s="969" t="s">
        <v>548</v>
      </c>
      <c r="AL68" s="969"/>
      <c r="AM68" s="969"/>
      <c r="AN68" s="969"/>
      <c r="AO68" s="969"/>
      <c r="AP68" s="969" t="s">
        <v>548</v>
      </c>
      <c r="AQ68" s="969"/>
      <c r="AR68" s="969"/>
      <c r="AS68" s="969"/>
      <c r="AT68" s="969"/>
      <c r="AU68" s="969" t="s">
        <v>548</v>
      </c>
      <c r="AV68" s="969"/>
      <c r="AW68" s="969"/>
      <c r="AX68" s="969"/>
      <c r="AY68" s="969"/>
      <c r="AZ68" s="970"/>
      <c r="BA68" s="970"/>
      <c r="BB68" s="970"/>
      <c r="BC68" s="970"/>
      <c r="BD68" s="971"/>
      <c r="BE68" s="223"/>
      <c r="BF68" s="223"/>
      <c r="BG68" s="223"/>
      <c r="BH68" s="223"/>
      <c r="BI68" s="223"/>
      <c r="BJ68" s="223"/>
      <c r="BK68" s="223"/>
      <c r="BL68" s="223"/>
      <c r="BM68" s="223"/>
      <c r="BN68" s="223"/>
      <c r="BO68" s="223"/>
      <c r="BP68" s="223"/>
      <c r="BQ68" s="220">
        <v>62</v>
      </c>
      <c r="BR68" s="225"/>
      <c r="BS68" s="932"/>
      <c r="BT68" s="933"/>
      <c r="BU68" s="933"/>
      <c r="BV68" s="933"/>
      <c r="BW68" s="933"/>
      <c r="BX68" s="933"/>
      <c r="BY68" s="933"/>
      <c r="BZ68" s="933"/>
      <c r="CA68" s="933"/>
      <c r="CB68" s="933"/>
      <c r="CC68" s="933"/>
      <c r="CD68" s="933"/>
      <c r="CE68" s="933"/>
      <c r="CF68" s="933"/>
      <c r="CG68" s="942"/>
      <c r="CH68" s="943"/>
      <c r="CI68" s="944"/>
      <c r="CJ68" s="944"/>
      <c r="CK68" s="944"/>
      <c r="CL68" s="945"/>
      <c r="CM68" s="943"/>
      <c r="CN68" s="944"/>
      <c r="CO68" s="944"/>
      <c r="CP68" s="944"/>
      <c r="CQ68" s="945"/>
      <c r="CR68" s="943"/>
      <c r="CS68" s="944"/>
      <c r="CT68" s="944"/>
      <c r="CU68" s="944"/>
      <c r="CV68" s="945"/>
      <c r="CW68" s="943"/>
      <c r="CX68" s="944"/>
      <c r="CY68" s="944"/>
      <c r="CZ68" s="944"/>
      <c r="DA68" s="945"/>
      <c r="DB68" s="943"/>
      <c r="DC68" s="944"/>
      <c r="DD68" s="944"/>
      <c r="DE68" s="944"/>
      <c r="DF68" s="945"/>
      <c r="DG68" s="943"/>
      <c r="DH68" s="944"/>
      <c r="DI68" s="944"/>
      <c r="DJ68" s="944"/>
      <c r="DK68" s="945"/>
      <c r="DL68" s="943"/>
      <c r="DM68" s="944"/>
      <c r="DN68" s="944"/>
      <c r="DO68" s="944"/>
      <c r="DP68" s="945"/>
      <c r="DQ68" s="943"/>
      <c r="DR68" s="944"/>
      <c r="DS68" s="944"/>
      <c r="DT68" s="944"/>
      <c r="DU68" s="945"/>
      <c r="DV68" s="932"/>
      <c r="DW68" s="933"/>
      <c r="DX68" s="933"/>
      <c r="DY68" s="933"/>
      <c r="DZ68" s="934"/>
      <c r="EA68" s="212"/>
    </row>
    <row r="69" spans="1:131" ht="26.25" customHeight="1">
      <c r="A69" s="220">
        <v>2</v>
      </c>
      <c r="B69" s="961" t="s">
        <v>553</v>
      </c>
      <c r="C69" s="962"/>
      <c r="D69" s="962"/>
      <c r="E69" s="962"/>
      <c r="F69" s="962"/>
      <c r="G69" s="962"/>
      <c r="H69" s="962"/>
      <c r="I69" s="962"/>
      <c r="J69" s="962"/>
      <c r="K69" s="962"/>
      <c r="L69" s="962"/>
      <c r="M69" s="962"/>
      <c r="N69" s="962"/>
      <c r="O69" s="962"/>
      <c r="P69" s="963"/>
      <c r="Q69" s="964">
        <v>290</v>
      </c>
      <c r="R69" s="958"/>
      <c r="S69" s="958"/>
      <c r="T69" s="958"/>
      <c r="U69" s="958"/>
      <c r="V69" s="958">
        <v>250</v>
      </c>
      <c r="W69" s="958"/>
      <c r="X69" s="958"/>
      <c r="Y69" s="958"/>
      <c r="Z69" s="958"/>
      <c r="AA69" s="958">
        <v>40</v>
      </c>
      <c r="AB69" s="958"/>
      <c r="AC69" s="958"/>
      <c r="AD69" s="958"/>
      <c r="AE69" s="958"/>
      <c r="AF69" s="958">
        <v>40</v>
      </c>
      <c r="AG69" s="958"/>
      <c r="AH69" s="958"/>
      <c r="AI69" s="958"/>
      <c r="AJ69" s="958"/>
      <c r="AK69" s="958" t="s">
        <v>548</v>
      </c>
      <c r="AL69" s="958"/>
      <c r="AM69" s="958"/>
      <c r="AN69" s="958"/>
      <c r="AO69" s="958"/>
      <c r="AP69" s="958" t="s">
        <v>548</v>
      </c>
      <c r="AQ69" s="958"/>
      <c r="AR69" s="958"/>
      <c r="AS69" s="958"/>
      <c r="AT69" s="958"/>
      <c r="AU69" s="958" t="s">
        <v>548</v>
      </c>
      <c r="AV69" s="958"/>
      <c r="AW69" s="958"/>
      <c r="AX69" s="958"/>
      <c r="AY69" s="958"/>
      <c r="AZ69" s="959"/>
      <c r="BA69" s="959"/>
      <c r="BB69" s="959"/>
      <c r="BC69" s="959"/>
      <c r="BD69" s="960"/>
      <c r="BE69" s="223"/>
      <c r="BF69" s="223"/>
      <c r="BG69" s="223"/>
      <c r="BH69" s="223"/>
      <c r="BI69" s="223"/>
      <c r="BJ69" s="223"/>
      <c r="BK69" s="223"/>
      <c r="BL69" s="223"/>
      <c r="BM69" s="223"/>
      <c r="BN69" s="223"/>
      <c r="BO69" s="223"/>
      <c r="BP69" s="223"/>
      <c r="BQ69" s="220">
        <v>63</v>
      </c>
      <c r="BR69" s="225"/>
      <c r="BS69" s="932"/>
      <c r="BT69" s="933"/>
      <c r="BU69" s="933"/>
      <c r="BV69" s="933"/>
      <c r="BW69" s="933"/>
      <c r="BX69" s="933"/>
      <c r="BY69" s="933"/>
      <c r="BZ69" s="933"/>
      <c r="CA69" s="933"/>
      <c r="CB69" s="933"/>
      <c r="CC69" s="933"/>
      <c r="CD69" s="933"/>
      <c r="CE69" s="933"/>
      <c r="CF69" s="933"/>
      <c r="CG69" s="942"/>
      <c r="CH69" s="943"/>
      <c r="CI69" s="944"/>
      <c r="CJ69" s="944"/>
      <c r="CK69" s="944"/>
      <c r="CL69" s="945"/>
      <c r="CM69" s="943"/>
      <c r="CN69" s="944"/>
      <c r="CO69" s="944"/>
      <c r="CP69" s="944"/>
      <c r="CQ69" s="945"/>
      <c r="CR69" s="943"/>
      <c r="CS69" s="944"/>
      <c r="CT69" s="944"/>
      <c r="CU69" s="944"/>
      <c r="CV69" s="945"/>
      <c r="CW69" s="943"/>
      <c r="CX69" s="944"/>
      <c r="CY69" s="944"/>
      <c r="CZ69" s="944"/>
      <c r="DA69" s="945"/>
      <c r="DB69" s="943"/>
      <c r="DC69" s="944"/>
      <c r="DD69" s="944"/>
      <c r="DE69" s="944"/>
      <c r="DF69" s="945"/>
      <c r="DG69" s="943"/>
      <c r="DH69" s="944"/>
      <c r="DI69" s="944"/>
      <c r="DJ69" s="944"/>
      <c r="DK69" s="945"/>
      <c r="DL69" s="943"/>
      <c r="DM69" s="944"/>
      <c r="DN69" s="944"/>
      <c r="DO69" s="944"/>
      <c r="DP69" s="945"/>
      <c r="DQ69" s="943"/>
      <c r="DR69" s="944"/>
      <c r="DS69" s="944"/>
      <c r="DT69" s="944"/>
      <c r="DU69" s="945"/>
      <c r="DV69" s="932"/>
      <c r="DW69" s="933"/>
      <c r="DX69" s="933"/>
      <c r="DY69" s="933"/>
      <c r="DZ69" s="934"/>
      <c r="EA69" s="212"/>
    </row>
    <row r="70" spans="1:131" ht="26.25" customHeight="1">
      <c r="A70" s="220">
        <v>3</v>
      </c>
      <c r="B70" s="961" t="s">
        <v>554</v>
      </c>
      <c r="C70" s="962"/>
      <c r="D70" s="962"/>
      <c r="E70" s="962"/>
      <c r="F70" s="962"/>
      <c r="G70" s="962"/>
      <c r="H70" s="962"/>
      <c r="I70" s="962"/>
      <c r="J70" s="962"/>
      <c r="K70" s="962"/>
      <c r="L70" s="962"/>
      <c r="M70" s="962"/>
      <c r="N70" s="962"/>
      <c r="O70" s="962"/>
      <c r="P70" s="963"/>
      <c r="Q70" s="964">
        <v>1428744</v>
      </c>
      <c r="R70" s="958"/>
      <c r="S70" s="958"/>
      <c r="T70" s="958"/>
      <c r="U70" s="958"/>
      <c r="V70" s="958">
        <v>1401874</v>
      </c>
      <c r="W70" s="958"/>
      <c r="X70" s="958"/>
      <c r="Y70" s="958"/>
      <c r="Z70" s="958"/>
      <c r="AA70" s="958">
        <v>26871</v>
      </c>
      <c r="AB70" s="958"/>
      <c r="AC70" s="958"/>
      <c r="AD70" s="958"/>
      <c r="AE70" s="958"/>
      <c r="AF70" s="958">
        <v>26871</v>
      </c>
      <c r="AG70" s="958"/>
      <c r="AH70" s="958"/>
      <c r="AI70" s="958"/>
      <c r="AJ70" s="958"/>
      <c r="AK70" s="958">
        <v>12578</v>
      </c>
      <c r="AL70" s="958"/>
      <c r="AM70" s="958"/>
      <c r="AN70" s="958"/>
      <c r="AO70" s="958"/>
      <c r="AP70" s="958" t="s">
        <v>548</v>
      </c>
      <c r="AQ70" s="958"/>
      <c r="AR70" s="958"/>
      <c r="AS70" s="958"/>
      <c r="AT70" s="958"/>
      <c r="AU70" s="958" t="s">
        <v>548</v>
      </c>
      <c r="AV70" s="958"/>
      <c r="AW70" s="958"/>
      <c r="AX70" s="958"/>
      <c r="AY70" s="958"/>
      <c r="AZ70" s="959"/>
      <c r="BA70" s="959"/>
      <c r="BB70" s="959"/>
      <c r="BC70" s="959"/>
      <c r="BD70" s="960"/>
      <c r="BE70" s="223"/>
      <c r="BF70" s="223"/>
      <c r="BG70" s="223"/>
      <c r="BH70" s="223"/>
      <c r="BI70" s="223"/>
      <c r="BJ70" s="223"/>
      <c r="BK70" s="223"/>
      <c r="BL70" s="223"/>
      <c r="BM70" s="223"/>
      <c r="BN70" s="223"/>
      <c r="BO70" s="223"/>
      <c r="BP70" s="223"/>
      <c r="BQ70" s="220">
        <v>64</v>
      </c>
      <c r="BR70" s="225"/>
      <c r="BS70" s="932"/>
      <c r="BT70" s="933"/>
      <c r="BU70" s="933"/>
      <c r="BV70" s="933"/>
      <c r="BW70" s="933"/>
      <c r="BX70" s="933"/>
      <c r="BY70" s="933"/>
      <c r="BZ70" s="933"/>
      <c r="CA70" s="933"/>
      <c r="CB70" s="933"/>
      <c r="CC70" s="933"/>
      <c r="CD70" s="933"/>
      <c r="CE70" s="933"/>
      <c r="CF70" s="933"/>
      <c r="CG70" s="942"/>
      <c r="CH70" s="943"/>
      <c r="CI70" s="944"/>
      <c r="CJ70" s="944"/>
      <c r="CK70" s="944"/>
      <c r="CL70" s="945"/>
      <c r="CM70" s="943"/>
      <c r="CN70" s="944"/>
      <c r="CO70" s="944"/>
      <c r="CP70" s="944"/>
      <c r="CQ70" s="945"/>
      <c r="CR70" s="943"/>
      <c r="CS70" s="944"/>
      <c r="CT70" s="944"/>
      <c r="CU70" s="944"/>
      <c r="CV70" s="945"/>
      <c r="CW70" s="943"/>
      <c r="CX70" s="944"/>
      <c r="CY70" s="944"/>
      <c r="CZ70" s="944"/>
      <c r="DA70" s="945"/>
      <c r="DB70" s="943"/>
      <c r="DC70" s="944"/>
      <c r="DD70" s="944"/>
      <c r="DE70" s="944"/>
      <c r="DF70" s="945"/>
      <c r="DG70" s="943"/>
      <c r="DH70" s="944"/>
      <c r="DI70" s="944"/>
      <c r="DJ70" s="944"/>
      <c r="DK70" s="945"/>
      <c r="DL70" s="943"/>
      <c r="DM70" s="944"/>
      <c r="DN70" s="944"/>
      <c r="DO70" s="944"/>
      <c r="DP70" s="945"/>
      <c r="DQ70" s="943"/>
      <c r="DR70" s="944"/>
      <c r="DS70" s="944"/>
      <c r="DT70" s="944"/>
      <c r="DU70" s="945"/>
      <c r="DV70" s="932"/>
      <c r="DW70" s="933"/>
      <c r="DX70" s="933"/>
      <c r="DY70" s="933"/>
      <c r="DZ70" s="934"/>
      <c r="EA70" s="212"/>
    </row>
    <row r="71" spans="1:131" ht="26.25" customHeight="1">
      <c r="A71" s="220">
        <v>4</v>
      </c>
      <c r="B71" s="961" t="s">
        <v>555</v>
      </c>
      <c r="C71" s="962"/>
      <c r="D71" s="962"/>
      <c r="E71" s="962"/>
      <c r="F71" s="962"/>
      <c r="G71" s="962"/>
      <c r="H71" s="962"/>
      <c r="I71" s="962"/>
      <c r="J71" s="962"/>
      <c r="K71" s="962"/>
      <c r="L71" s="962"/>
      <c r="M71" s="962"/>
      <c r="N71" s="962"/>
      <c r="O71" s="962"/>
      <c r="P71" s="963"/>
      <c r="Q71" s="964">
        <v>38877</v>
      </c>
      <c r="R71" s="958"/>
      <c r="S71" s="958"/>
      <c r="T71" s="958"/>
      <c r="U71" s="958"/>
      <c r="V71" s="958">
        <v>35991</v>
      </c>
      <c r="W71" s="958"/>
      <c r="X71" s="958"/>
      <c r="Y71" s="958"/>
      <c r="Z71" s="958"/>
      <c r="AA71" s="958">
        <v>2886</v>
      </c>
      <c r="AB71" s="958"/>
      <c r="AC71" s="958"/>
      <c r="AD71" s="958"/>
      <c r="AE71" s="958"/>
      <c r="AF71" s="958">
        <v>27482</v>
      </c>
      <c r="AG71" s="958"/>
      <c r="AH71" s="958"/>
      <c r="AI71" s="958"/>
      <c r="AJ71" s="958"/>
      <c r="AK71" s="958" t="s">
        <v>548</v>
      </c>
      <c r="AL71" s="958"/>
      <c r="AM71" s="958"/>
      <c r="AN71" s="958"/>
      <c r="AO71" s="958"/>
      <c r="AP71" s="958">
        <v>96454</v>
      </c>
      <c r="AQ71" s="958"/>
      <c r="AR71" s="958"/>
      <c r="AS71" s="958"/>
      <c r="AT71" s="958"/>
      <c r="AU71" s="958" t="s">
        <v>548</v>
      </c>
      <c r="AV71" s="958"/>
      <c r="AW71" s="958"/>
      <c r="AX71" s="958"/>
      <c r="AY71" s="958"/>
      <c r="AZ71" s="959"/>
      <c r="BA71" s="959"/>
      <c r="BB71" s="959"/>
      <c r="BC71" s="959"/>
      <c r="BD71" s="960"/>
      <c r="BE71" s="223"/>
      <c r="BF71" s="223"/>
      <c r="BG71" s="223"/>
      <c r="BH71" s="223"/>
      <c r="BI71" s="223"/>
      <c r="BJ71" s="223"/>
      <c r="BK71" s="223"/>
      <c r="BL71" s="223"/>
      <c r="BM71" s="223"/>
      <c r="BN71" s="223"/>
      <c r="BO71" s="223"/>
      <c r="BP71" s="223"/>
      <c r="BQ71" s="220">
        <v>65</v>
      </c>
      <c r="BR71" s="225"/>
      <c r="BS71" s="932"/>
      <c r="BT71" s="933"/>
      <c r="BU71" s="933"/>
      <c r="BV71" s="933"/>
      <c r="BW71" s="933"/>
      <c r="BX71" s="933"/>
      <c r="BY71" s="933"/>
      <c r="BZ71" s="933"/>
      <c r="CA71" s="933"/>
      <c r="CB71" s="933"/>
      <c r="CC71" s="933"/>
      <c r="CD71" s="933"/>
      <c r="CE71" s="933"/>
      <c r="CF71" s="933"/>
      <c r="CG71" s="942"/>
      <c r="CH71" s="943"/>
      <c r="CI71" s="944"/>
      <c r="CJ71" s="944"/>
      <c r="CK71" s="944"/>
      <c r="CL71" s="945"/>
      <c r="CM71" s="943"/>
      <c r="CN71" s="944"/>
      <c r="CO71" s="944"/>
      <c r="CP71" s="944"/>
      <c r="CQ71" s="945"/>
      <c r="CR71" s="943"/>
      <c r="CS71" s="944"/>
      <c r="CT71" s="944"/>
      <c r="CU71" s="944"/>
      <c r="CV71" s="945"/>
      <c r="CW71" s="943"/>
      <c r="CX71" s="944"/>
      <c r="CY71" s="944"/>
      <c r="CZ71" s="944"/>
      <c r="DA71" s="945"/>
      <c r="DB71" s="943"/>
      <c r="DC71" s="944"/>
      <c r="DD71" s="944"/>
      <c r="DE71" s="944"/>
      <c r="DF71" s="945"/>
      <c r="DG71" s="943"/>
      <c r="DH71" s="944"/>
      <c r="DI71" s="944"/>
      <c r="DJ71" s="944"/>
      <c r="DK71" s="945"/>
      <c r="DL71" s="943"/>
      <c r="DM71" s="944"/>
      <c r="DN71" s="944"/>
      <c r="DO71" s="944"/>
      <c r="DP71" s="945"/>
      <c r="DQ71" s="943"/>
      <c r="DR71" s="944"/>
      <c r="DS71" s="944"/>
      <c r="DT71" s="944"/>
      <c r="DU71" s="945"/>
      <c r="DV71" s="932"/>
      <c r="DW71" s="933"/>
      <c r="DX71" s="933"/>
      <c r="DY71" s="933"/>
      <c r="DZ71" s="934"/>
      <c r="EA71" s="212"/>
    </row>
    <row r="72" spans="1:131" ht="26.25" customHeight="1">
      <c r="A72" s="220">
        <v>5</v>
      </c>
      <c r="B72" s="961" t="s">
        <v>556</v>
      </c>
      <c r="C72" s="962"/>
      <c r="D72" s="962"/>
      <c r="E72" s="962"/>
      <c r="F72" s="962"/>
      <c r="G72" s="962"/>
      <c r="H72" s="962"/>
      <c r="I72" s="962"/>
      <c r="J72" s="962"/>
      <c r="K72" s="962"/>
      <c r="L72" s="962"/>
      <c r="M72" s="962"/>
      <c r="N72" s="962"/>
      <c r="O72" s="962"/>
      <c r="P72" s="963"/>
      <c r="Q72" s="964">
        <v>6104</v>
      </c>
      <c r="R72" s="958"/>
      <c r="S72" s="958"/>
      <c r="T72" s="958"/>
      <c r="U72" s="958"/>
      <c r="V72" s="958">
        <v>5983</v>
      </c>
      <c r="W72" s="958"/>
      <c r="X72" s="958"/>
      <c r="Y72" s="958"/>
      <c r="Z72" s="958"/>
      <c r="AA72" s="958">
        <v>121</v>
      </c>
      <c r="AB72" s="958"/>
      <c r="AC72" s="958"/>
      <c r="AD72" s="958"/>
      <c r="AE72" s="958"/>
      <c r="AF72" s="958">
        <v>17694</v>
      </c>
      <c r="AG72" s="958"/>
      <c r="AH72" s="958"/>
      <c r="AI72" s="958"/>
      <c r="AJ72" s="958"/>
      <c r="AK72" s="958" t="s">
        <v>548</v>
      </c>
      <c r="AL72" s="958"/>
      <c r="AM72" s="958"/>
      <c r="AN72" s="958"/>
      <c r="AO72" s="958"/>
      <c r="AP72" s="958">
        <v>24010</v>
      </c>
      <c r="AQ72" s="958"/>
      <c r="AR72" s="958"/>
      <c r="AS72" s="958"/>
      <c r="AT72" s="958"/>
      <c r="AU72" s="958" t="s">
        <v>548</v>
      </c>
      <c r="AV72" s="958"/>
      <c r="AW72" s="958"/>
      <c r="AX72" s="958"/>
      <c r="AY72" s="958"/>
      <c r="AZ72" s="959"/>
      <c r="BA72" s="959"/>
      <c r="BB72" s="959"/>
      <c r="BC72" s="959"/>
      <c r="BD72" s="960"/>
      <c r="BE72" s="223"/>
      <c r="BF72" s="223"/>
      <c r="BG72" s="223"/>
      <c r="BH72" s="223"/>
      <c r="BI72" s="223"/>
      <c r="BJ72" s="223"/>
      <c r="BK72" s="223"/>
      <c r="BL72" s="223"/>
      <c r="BM72" s="223"/>
      <c r="BN72" s="223"/>
      <c r="BO72" s="223"/>
      <c r="BP72" s="223"/>
      <c r="BQ72" s="220">
        <v>66</v>
      </c>
      <c r="BR72" s="225"/>
      <c r="BS72" s="932"/>
      <c r="BT72" s="933"/>
      <c r="BU72" s="933"/>
      <c r="BV72" s="933"/>
      <c r="BW72" s="933"/>
      <c r="BX72" s="933"/>
      <c r="BY72" s="933"/>
      <c r="BZ72" s="933"/>
      <c r="CA72" s="933"/>
      <c r="CB72" s="933"/>
      <c r="CC72" s="933"/>
      <c r="CD72" s="933"/>
      <c r="CE72" s="933"/>
      <c r="CF72" s="933"/>
      <c r="CG72" s="942"/>
      <c r="CH72" s="943"/>
      <c r="CI72" s="944"/>
      <c r="CJ72" s="944"/>
      <c r="CK72" s="944"/>
      <c r="CL72" s="945"/>
      <c r="CM72" s="943"/>
      <c r="CN72" s="944"/>
      <c r="CO72" s="944"/>
      <c r="CP72" s="944"/>
      <c r="CQ72" s="945"/>
      <c r="CR72" s="943"/>
      <c r="CS72" s="944"/>
      <c r="CT72" s="944"/>
      <c r="CU72" s="944"/>
      <c r="CV72" s="945"/>
      <c r="CW72" s="943"/>
      <c r="CX72" s="944"/>
      <c r="CY72" s="944"/>
      <c r="CZ72" s="944"/>
      <c r="DA72" s="945"/>
      <c r="DB72" s="943"/>
      <c r="DC72" s="944"/>
      <c r="DD72" s="944"/>
      <c r="DE72" s="944"/>
      <c r="DF72" s="945"/>
      <c r="DG72" s="943"/>
      <c r="DH72" s="944"/>
      <c r="DI72" s="944"/>
      <c r="DJ72" s="944"/>
      <c r="DK72" s="945"/>
      <c r="DL72" s="943"/>
      <c r="DM72" s="944"/>
      <c r="DN72" s="944"/>
      <c r="DO72" s="944"/>
      <c r="DP72" s="945"/>
      <c r="DQ72" s="943"/>
      <c r="DR72" s="944"/>
      <c r="DS72" s="944"/>
      <c r="DT72" s="944"/>
      <c r="DU72" s="945"/>
      <c r="DV72" s="932"/>
      <c r="DW72" s="933"/>
      <c r="DX72" s="933"/>
      <c r="DY72" s="933"/>
      <c r="DZ72" s="934"/>
      <c r="EA72" s="212"/>
    </row>
    <row r="73" spans="1:131" ht="26.25" customHeight="1">
      <c r="A73" s="220">
        <v>6</v>
      </c>
      <c r="B73" s="961"/>
      <c r="C73" s="962"/>
      <c r="D73" s="962"/>
      <c r="E73" s="962"/>
      <c r="F73" s="962"/>
      <c r="G73" s="962"/>
      <c r="H73" s="962"/>
      <c r="I73" s="962"/>
      <c r="J73" s="962"/>
      <c r="K73" s="962"/>
      <c r="L73" s="962"/>
      <c r="M73" s="962"/>
      <c r="N73" s="962"/>
      <c r="O73" s="962"/>
      <c r="P73" s="963"/>
      <c r="Q73" s="964"/>
      <c r="R73" s="958"/>
      <c r="S73" s="958"/>
      <c r="T73" s="958"/>
      <c r="U73" s="958"/>
      <c r="V73" s="958"/>
      <c r="W73" s="958"/>
      <c r="X73" s="958"/>
      <c r="Y73" s="958"/>
      <c r="Z73" s="958"/>
      <c r="AA73" s="958"/>
      <c r="AB73" s="958"/>
      <c r="AC73" s="958"/>
      <c r="AD73" s="958"/>
      <c r="AE73" s="958"/>
      <c r="AF73" s="958"/>
      <c r="AG73" s="958"/>
      <c r="AH73" s="958"/>
      <c r="AI73" s="958"/>
      <c r="AJ73" s="958"/>
      <c r="AK73" s="958"/>
      <c r="AL73" s="958"/>
      <c r="AM73" s="958"/>
      <c r="AN73" s="958"/>
      <c r="AO73" s="958"/>
      <c r="AP73" s="958"/>
      <c r="AQ73" s="958"/>
      <c r="AR73" s="958"/>
      <c r="AS73" s="958"/>
      <c r="AT73" s="958"/>
      <c r="AU73" s="958"/>
      <c r="AV73" s="958"/>
      <c r="AW73" s="958"/>
      <c r="AX73" s="958"/>
      <c r="AY73" s="958"/>
      <c r="AZ73" s="959"/>
      <c r="BA73" s="959"/>
      <c r="BB73" s="959"/>
      <c r="BC73" s="959"/>
      <c r="BD73" s="960"/>
      <c r="BE73" s="223"/>
      <c r="BF73" s="223"/>
      <c r="BG73" s="223"/>
      <c r="BH73" s="223"/>
      <c r="BI73" s="223"/>
      <c r="BJ73" s="223"/>
      <c r="BK73" s="223"/>
      <c r="BL73" s="223"/>
      <c r="BM73" s="223"/>
      <c r="BN73" s="223"/>
      <c r="BO73" s="223"/>
      <c r="BP73" s="223"/>
      <c r="BQ73" s="220">
        <v>67</v>
      </c>
      <c r="BR73" s="225"/>
      <c r="BS73" s="932"/>
      <c r="BT73" s="933"/>
      <c r="BU73" s="933"/>
      <c r="BV73" s="933"/>
      <c r="BW73" s="933"/>
      <c r="BX73" s="933"/>
      <c r="BY73" s="933"/>
      <c r="BZ73" s="933"/>
      <c r="CA73" s="933"/>
      <c r="CB73" s="933"/>
      <c r="CC73" s="933"/>
      <c r="CD73" s="933"/>
      <c r="CE73" s="933"/>
      <c r="CF73" s="933"/>
      <c r="CG73" s="942"/>
      <c r="CH73" s="943"/>
      <c r="CI73" s="944"/>
      <c r="CJ73" s="944"/>
      <c r="CK73" s="944"/>
      <c r="CL73" s="945"/>
      <c r="CM73" s="943"/>
      <c r="CN73" s="944"/>
      <c r="CO73" s="944"/>
      <c r="CP73" s="944"/>
      <c r="CQ73" s="945"/>
      <c r="CR73" s="943"/>
      <c r="CS73" s="944"/>
      <c r="CT73" s="944"/>
      <c r="CU73" s="944"/>
      <c r="CV73" s="945"/>
      <c r="CW73" s="943"/>
      <c r="CX73" s="944"/>
      <c r="CY73" s="944"/>
      <c r="CZ73" s="944"/>
      <c r="DA73" s="945"/>
      <c r="DB73" s="943"/>
      <c r="DC73" s="944"/>
      <c r="DD73" s="944"/>
      <c r="DE73" s="944"/>
      <c r="DF73" s="945"/>
      <c r="DG73" s="943"/>
      <c r="DH73" s="944"/>
      <c r="DI73" s="944"/>
      <c r="DJ73" s="944"/>
      <c r="DK73" s="945"/>
      <c r="DL73" s="943"/>
      <c r="DM73" s="944"/>
      <c r="DN73" s="944"/>
      <c r="DO73" s="944"/>
      <c r="DP73" s="945"/>
      <c r="DQ73" s="943"/>
      <c r="DR73" s="944"/>
      <c r="DS73" s="944"/>
      <c r="DT73" s="944"/>
      <c r="DU73" s="945"/>
      <c r="DV73" s="932"/>
      <c r="DW73" s="933"/>
      <c r="DX73" s="933"/>
      <c r="DY73" s="933"/>
      <c r="DZ73" s="934"/>
      <c r="EA73" s="212"/>
    </row>
    <row r="74" spans="1:131" ht="26.25" customHeight="1">
      <c r="A74" s="220">
        <v>7</v>
      </c>
      <c r="B74" s="961"/>
      <c r="C74" s="962"/>
      <c r="D74" s="962"/>
      <c r="E74" s="962"/>
      <c r="F74" s="962"/>
      <c r="G74" s="962"/>
      <c r="H74" s="962"/>
      <c r="I74" s="962"/>
      <c r="J74" s="962"/>
      <c r="K74" s="962"/>
      <c r="L74" s="962"/>
      <c r="M74" s="962"/>
      <c r="N74" s="962"/>
      <c r="O74" s="962"/>
      <c r="P74" s="963"/>
      <c r="Q74" s="964"/>
      <c r="R74" s="958"/>
      <c r="S74" s="958"/>
      <c r="T74" s="958"/>
      <c r="U74" s="958"/>
      <c r="V74" s="958"/>
      <c r="W74" s="958"/>
      <c r="X74" s="958"/>
      <c r="Y74" s="958"/>
      <c r="Z74" s="958"/>
      <c r="AA74" s="958"/>
      <c r="AB74" s="958"/>
      <c r="AC74" s="958"/>
      <c r="AD74" s="958"/>
      <c r="AE74" s="958"/>
      <c r="AF74" s="958"/>
      <c r="AG74" s="958"/>
      <c r="AH74" s="958"/>
      <c r="AI74" s="958"/>
      <c r="AJ74" s="958"/>
      <c r="AK74" s="958"/>
      <c r="AL74" s="958"/>
      <c r="AM74" s="958"/>
      <c r="AN74" s="958"/>
      <c r="AO74" s="958"/>
      <c r="AP74" s="958"/>
      <c r="AQ74" s="958"/>
      <c r="AR74" s="958"/>
      <c r="AS74" s="958"/>
      <c r="AT74" s="958"/>
      <c r="AU74" s="958"/>
      <c r="AV74" s="958"/>
      <c r="AW74" s="958"/>
      <c r="AX74" s="958"/>
      <c r="AY74" s="958"/>
      <c r="AZ74" s="959"/>
      <c r="BA74" s="959"/>
      <c r="BB74" s="959"/>
      <c r="BC74" s="959"/>
      <c r="BD74" s="960"/>
      <c r="BE74" s="223"/>
      <c r="BF74" s="223"/>
      <c r="BG74" s="223"/>
      <c r="BH74" s="223"/>
      <c r="BI74" s="223"/>
      <c r="BJ74" s="223"/>
      <c r="BK74" s="223"/>
      <c r="BL74" s="223"/>
      <c r="BM74" s="223"/>
      <c r="BN74" s="223"/>
      <c r="BO74" s="223"/>
      <c r="BP74" s="223"/>
      <c r="BQ74" s="220">
        <v>68</v>
      </c>
      <c r="BR74" s="225"/>
      <c r="BS74" s="932"/>
      <c r="BT74" s="933"/>
      <c r="BU74" s="933"/>
      <c r="BV74" s="933"/>
      <c r="BW74" s="933"/>
      <c r="BX74" s="933"/>
      <c r="BY74" s="933"/>
      <c r="BZ74" s="933"/>
      <c r="CA74" s="933"/>
      <c r="CB74" s="933"/>
      <c r="CC74" s="933"/>
      <c r="CD74" s="933"/>
      <c r="CE74" s="933"/>
      <c r="CF74" s="933"/>
      <c r="CG74" s="942"/>
      <c r="CH74" s="943"/>
      <c r="CI74" s="944"/>
      <c r="CJ74" s="944"/>
      <c r="CK74" s="944"/>
      <c r="CL74" s="945"/>
      <c r="CM74" s="943"/>
      <c r="CN74" s="944"/>
      <c r="CO74" s="944"/>
      <c r="CP74" s="944"/>
      <c r="CQ74" s="945"/>
      <c r="CR74" s="943"/>
      <c r="CS74" s="944"/>
      <c r="CT74" s="944"/>
      <c r="CU74" s="944"/>
      <c r="CV74" s="945"/>
      <c r="CW74" s="943"/>
      <c r="CX74" s="944"/>
      <c r="CY74" s="944"/>
      <c r="CZ74" s="944"/>
      <c r="DA74" s="945"/>
      <c r="DB74" s="943"/>
      <c r="DC74" s="944"/>
      <c r="DD74" s="944"/>
      <c r="DE74" s="944"/>
      <c r="DF74" s="945"/>
      <c r="DG74" s="943"/>
      <c r="DH74" s="944"/>
      <c r="DI74" s="944"/>
      <c r="DJ74" s="944"/>
      <c r="DK74" s="945"/>
      <c r="DL74" s="943"/>
      <c r="DM74" s="944"/>
      <c r="DN74" s="944"/>
      <c r="DO74" s="944"/>
      <c r="DP74" s="945"/>
      <c r="DQ74" s="943"/>
      <c r="DR74" s="944"/>
      <c r="DS74" s="944"/>
      <c r="DT74" s="944"/>
      <c r="DU74" s="945"/>
      <c r="DV74" s="932"/>
      <c r="DW74" s="933"/>
      <c r="DX74" s="933"/>
      <c r="DY74" s="933"/>
      <c r="DZ74" s="934"/>
      <c r="EA74" s="212"/>
    </row>
    <row r="75" spans="1:131" ht="26.25" customHeight="1">
      <c r="A75" s="220">
        <v>8</v>
      </c>
      <c r="B75" s="961"/>
      <c r="C75" s="962"/>
      <c r="D75" s="962"/>
      <c r="E75" s="962"/>
      <c r="F75" s="962"/>
      <c r="G75" s="962"/>
      <c r="H75" s="962"/>
      <c r="I75" s="962"/>
      <c r="J75" s="962"/>
      <c r="K75" s="962"/>
      <c r="L75" s="962"/>
      <c r="M75" s="962"/>
      <c r="N75" s="962"/>
      <c r="O75" s="962"/>
      <c r="P75" s="963"/>
      <c r="Q75" s="965"/>
      <c r="R75" s="966"/>
      <c r="S75" s="966"/>
      <c r="T75" s="966"/>
      <c r="U75" s="967"/>
      <c r="V75" s="968"/>
      <c r="W75" s="966"/>
      <c r="X75" s="966"/>
      <c r="Y75" s="966"/>
      <c r="Z75" s="967"/>
      <c r="AA75" s="968"/>
      <c r="AB75" s="966"/>
      <c r="AC75" s="966"/>
      <c r="AD75" s="966"/>
      <c r="AE75" s="967"/>
      <c r="AF75" s="968"/>
      <c r="AG75" s="966"/>
      <c r="AH75" s="966"/>
      <c r="AI75" s="966"/>
      <c r="AJ75" s="967"/>
      <c r="AK75" s="968"/>
      <c r="AL75" s="966"/>
      <c r="AM75" s="966"/>
      <c r="AN75" s="966"/>
      <c r="AO75" s="967"/>
      <c r="AP75" s="968"/>
      <c r="AQ75" s="966"/>
      <c r="AR75" s="966"/>
      <c r="AS75" s="966"/>
      <c r="AT75" s="967"/>
      <c r="AU75" s="968"/>
      <c r="AV75" s="966"/>
      <c r="AW75" s="966"/>
      <c r="AX75" s="966"/>
      <c r="AY75" s="967"/>
      <c r="AZ75" s="959"/>
      <c r="BA75" s="959"/>
      <c r="BB75" s="959"/>
      <c r="BC75" s="959"/>
      <c r="BD75" s="960"/>
      <c r="BE75" s="223"/>
      <c r="BF75" s="223"/>
      <c r="BG75" s="223"/>
      <c r="BH75" s="223"/>
      <c r="BI75" s="223"/>
      <c r="BJ75" s="223"/>
      <c r="BK75" s="223"/>
      <c r="BL75" s="223"/>
      <c r="BM75" s="223"/>
      <c r="BN75" s="223"/>
      <c r="BO75" s="223"/>
      <c r="BP75" s="223"/>
      <c r="BQ75" s="220">
        <v>69</v>
      </c>
      <c r="BR75" s="225"/>
      <c r="BS75" s="932"/>
      <c r="BT75" s="933"/>
      <c r="BU75" s="933"/>
      <c r="BV75" s="933"/>
      <c r="BW75" s="933"/>
      <c r="BX75" s="933"/>
      <c r="BY75" s="933"/>
      <c r="BZ75" s="933"/>
      <c r="CA75" s="933"/>
      <c r="CB75" s="933"/>
      <c r="CC75" s="933"/>
      <c r="CD75" s="933"/>
      <c r="CE75" s="933"/>
      <c r="CF75" s="933"/>
      <c r="CG75" s="942"/>
      <c r="CH75" s="943"/>
      <c r="CI75" s="944"/>
      <c r="CJ75" s="944"/>
      <c r="CK75" s="944"/>
      <c r="CL75" s="945"/>
      <c r="CM75" s="943"/>
      <c r="CN75" s="944"/>
      <c r="CO75" s="944"/>
      <c r="CP75" s="944"/>
      <c r="CQ75" s="945"/>
      <c r="CR75" s="943"/>
      <c r="CS75" s="944"/>
      <c r="CT75" s="944"/>
      <c r="CU75" s="944"/>
      <c r="CV75" s="945"/>
      <c r="CW75" s="943"/>
      <c r="CX75" s="944"/>
      <c r="CY75" s="944"/>
      <c r="CZ75" s="944"/>
      <c r="DA75" s="945"/>
      <c r="DB75" s="943"/>
      <c r="DC75" s="944"/>
      <c r="DD75" s="944"/>
      <c r="DE75" s="944"/>
      <c r="DF75" s="945"/>
      <c r="DG75" s="943"/>
      <c r="DH75" s="944"/>
      <c r="DI75" s="944"/>
      <c r="DJ75" s="944"/>
      <c r="DK75" s="945"/>
      <c r="DL75" s="943"/>
      <c r="DM75" s="944"/>
      <c r="DN75" s="944"/>
      <c r="DO75" s="944"/>
      <c r="DP75" s="945"/>
      <c r="DQ75" s="943"/>
      <c r="DR75" s="944"/>
      <c r="DS75" s="944"/>
      <c r="DT75" s="944"/>
      <c r="DU75" s="945"/>
      <c r="DV75" s="932"/>
      <c r="DW75" s="933"/>
      <c r="DX75" s="933"/>
      <c r="DY75" s="933"/>
      <c r="DZ75" s="934"/>
      <c r="EA75" s="212"/>
    </row>
    <row r="76" spans="1:131" ht="26.25" customHeight="1">
      <c r="A76" s="220">
        <v>9</v>
      </c>
      <c r="B76" s="961"/>
      <c r="C76" s="962"/>
      <c r="D76" s="962"/>
      <c r="E76" s="962"/>
      <c r="F76" s="962"/>
      <c r="G76" s="962"/>
      <c r="H76" s="962"/>
      <c r="I76" s="962"/>
      <c r="J76" s="962"/>
      <c r="K76" s="962"/>
      <c r="L76" s="962"/>
      <c r="M76" s="962"/>
      <c r="N76" s="962"/>
      <c r="O76" s="962"/>
      <c r="P76" s="963"/>
      <c r="Q76" s="965"/>
      <c r="R76" s="966"/>
      <c r="S76" s="966"/>
      <c r="T76" s="966"/>
      <c r="U76" s="967"/>
      <c r="V76" s="968"/>
      <c r="W76" s="966"/>
      <c r="X76" s="966"/>
      <c r="Y76" s="966"/>
      <c r="Z76" s="967"/>
      <c r="AA76" s="968"/>
      <c r="AB76" s="966"/>
      <c r="AC76" s="966"/>
      <c r="AD76" s="966"/>
      <c r="AE76" s="967"/>
      <c r="AF76" s="968"/>
      <c r="AG76" s="966"/>
      <c r="AH76" s="966"/>
      <c r="AI76" s="966"/>
      <c r="AJ76" s="967"/>
      <c r="AK76" s="968"/>
      <c r="AL76" s="966"/>
      <c r="AM76" s="966"/>
      <c r="AN76" s="966"/>
      <c r="AO76" s="967"/>
      <c r="AP76" s="968"/>
      <c r="AQ76" s="966"/>
      <c r="AR76" s="966"/>
      <c r="AS76" s="966"/>
      <c r="AT76" s="967"/>
      <c r="AU76" s="968"/>
      <c r="AV76" s="966"/>
      <c r="AW76" s="966"/>
      <c r="AX76" s="966"/>
      <c r="AY76" s="967"/>
      <c r="AZ76" s="959"/>
      <c r="BA76" s="959"/>
      <c r="BB76" s="959"/>
      <c r="BC76" s="959"/>
      <c r="BD76" s="960"/>
      <c r="BE76" s="223"/>
      <c r="BF76" s="223"/>
      <c r="BG76" s="223"/>
      <c r="BH76" s="223"/>
      <c r="BI76" s="223"/>
      <c r="BJ76" s="223"/>
      <c r="BK76" s="223"/>
      <c r="BL76" s="223"/>
      <c r="BM76" s="223"/>
      <c r="BN76" s="223"/>
      <c r="BO76" s="223"/>
      <c r="BP76" s="223"/>
      <c r="BQ76" s="220">
        <v>70</v>
      </c>
      <c r="BR76" s="225"/>
      <c r="BS76" s="932"/>
      <c r="BT76" s="933"/>
      <c r="BU76" s="933"/>
      <c r="BV76" s="933"/>
      <c r="BW76" s="933"/>
      <c r="BX76" s="933"/>
      <c r="BY76" s="933"/>
      <c r="BZ76" s="933"/>
      <c r="CA76" s="933"/>
      <c r="CB76" s="933"/>
      <c r="CC76" s="933"/>
      <c r="CD76" s="933"/>
      <c r="CE76" s="933"/>
      <c r="CF76" s="933"/>
      <c r="CG76" s="942"/>
      <c r="CH76" s="943"/>
      <c r="CI76" s="944"/>
      <c r="CJ76" s="944"/>
      <c r="CK76" s="944"/>
      <c r="CL76" s="945"/>
      <c r="CM76" s="943"/>
      <c r="CN76" s="944"/>
      <c r="CO76" s="944"/>
      <c r="CP76" s="944"/>
      <c r="CQ76" s="945"/>
      <c r="CR76" s="943"/>
      <c r="CS76" s="944"/>
      <c r="CT76" s="944"/>
      <c r="CU76" s="944"/>
      <c r="CV76" s="945"/>
      <c r="CW76" s="943"/>
      <c r="CX76" s="944"/>
      <c r="CY76" s="944"/>
      <c r="CZ76" s="944"/>
      <c r="DA76" s="945"/>
      <c r="DB76" s="943"/>
      <c r="DC76" s="944"/>
      <c r="DD76" s="944"/>
      <c r="DE76" s="944"/>
      <c r="DF76" s="945"/>
      <c r="DG76" s="943"/>
      <c r="DH76" s="944"/>
      <c r="DI76" s="944"/>
      <c r="DJ76" s="944"/>
      <c r="DK76" s="945"/>
      <c r="DL76" s="943"/>
      <c r="DM76" s="944"/>
      <c r="DN76" s="944"/>
      <c r="DO76" s="944"/>
      <c r="DP76" s="945"/>
      <c r="DQ76" s="943"/>
      <c r="DR76" s="944"/>
      <c r="DS76" s="944"/>
      <c r="DT76" s="944"/>
      <c r="DU76" s="945"/>
      <c r="DV76" s="932"/>
      <c r="DW76" s="933"/>
      <c r="DX76" s="933"/>
      <c r="DY76" s="933"/>
      <c r="DZ76" s="934"/>
      <c r="EA76" s="212"/>
    </row>
    <row r="77" spans="1:131" ht="26.25" customHeight="1">
      <c r="A77" s="220">
        <v>10</v>
      </c>
      <c r="B77" s="961"/>
      <c r="C77" s="962"/>
      <c r="D77" s="962"/>
      <c r="E77" s="962"/>
      <c r="F77" s="962"/>
      <c r="G77" s="962"/>
      <c r="H77" s="962"/>
      <c r="I77" s="962"/>
      <c r="J77" s="962"/>
      <c r="K77" s="962"/>
      <c r="L77" s="962"/>
      <c r="M77" s="962"/>
      <c r="N77" s="962"/>
      <c r="O77" s="962"/>
      <c r="P77" s="963"/>
      <c r="Q77" s="965"/>
      <c r="R77" s="966"/>
      <c r="S77" s="966"/>
      <c r="T77" s="966"/>
      <c r="U77" s="967"/>
      <c r="V77" s="968"/>
      <c r="W77" s="966"/>
      <c r="X77" s="966"/>
      <c r="Y77" s="966"/>
      <c r="Z77" s="967"/>
      <c r="AA77" s="968"/>
      <c r="AB77" s="966"/>
      <c r="AC77" s="966"/>
      <c r="AD77" s="966"/>
      <c r="AE77" s="967"/>
      <c r="AF77" s="968"/>
      <c r="AG77" s="966"/>
      <c r="AH77" s="966"/>
      <c r="AI77" s="966"/>
      <c r="AJ77" s="967"/>
      <c r="AK77" s="968"/>
      <c r="AL77" s="966"/>
      <c r="AM77" s="966"/>
      <c r="AN77" s="966"/>
      <c r="AO77" s="967"/>
      <c r="AP77" s="968"/>
      <c r="AQ77" s="966"/>
      <c r="AR77" s="966"/>
      <c r="AS77" s="966"/>
      <c r="AT77" s="967"/>
      <c r="AU77" s="968"/>
      <c r="AV77" s="966"/>
      <c r="AW77" s="966"/>
      <c r="AX77" s="966"/>
      <c r="AY77" s="967"/>
      <c r="AZ77" s="959"/>
      <c r="BA77" s="959"/>
      <c r="BB77" s="959"/>
      <c r="BC77" s="959"/>
      <c r="BD77" s="960"/>
      <c r="BE77" s="223"/>
      <c r="BF77" s="223"/>
      <c r="BG77" s="223"/>
      <c r="BH77" s="223"/>
      <c r="BI77" s="223"/>
      <c r="BJ77" s="223"/>
      <c r="BK77" s="223"/>
      <c r="BL77" s="223"/>
      <c r="BM77" s="223"/>
      <c r="BN77" s="223"/>
      <c r="BO77" s="223"/>
      <c r="BP77" s="223"/>
      <c r="BQ77" s="220">
        <v>71</v>
      </c>
      <c r="BR77" s="225"/>
      <c r="BS77" s="932"/>
      <c r="BT77" s="933"/>
      <c r="BU77" s="933"/>
      <c r="BV77" s="933"/>
      <c r="BW77" s="933"/>
      <c r="BX77" s="933"/>
      <c r="BY77" s="933"/>
      <c r="BZ77" s="933"/>
      <c r="CA77" s="933"/>
      <c r="CB77" s="933"/>
      <c r="CC77" s="933"/>
      <c r="CD77" s="933"/>
      <c r="CE77" s="933"/>
      <c r="CF77" s="933"/>
      <c r="CG77" s="942"/>
      <c r="CH77" s="943"/>
      <c r="CI77" s="944"/>
      <c r="CJ77" s="944"/>
      <c r="CK77" s="944"/>
      <c r="CL77" s="945"/>
      <c r="CM77" s="943"/>
      <c r="CN77" s="944"/>
      <c r="CO77" s="944"/>
      <c r="CP77" s="944"/>
      <c r="CQ77" s="945"/>
      <c r="CR77" s="943"/>
      <c r="CS77" s="944"/>
      <c r="CT77" s="944"/>
      <c r="CU77" s="944"/>
      <c r="CV77" s="945"/>
      <c r="CW77" s="943"/>
      <c r="CX77" s="944"/>
      <c r="CY77" s="944"/>
      <c r="CZ77" s="944"/>
      <c r="DA77" s="945"/>
      <c r="DB77" s="943"/>
      <c r="DC77" s="944"/>
      <c r="DD77" s="944"/>
      <c r="DE77" s="944"/>
      <c r="DF77" s="945"/>
      <c r="DG77" s="943"/>
      <c r="DH77" s="944"/>
      <c r="DI77" s="944"/>
      <c r="DJ77" s="944"/>
      <c r="DK77" s="945"/>
      <c r="DL77" s="943"/>
      <c r="DM77" s="944"/>
      <c r="DN77" s="944"/>
      <c r="DO77" s="944"/>
      <c r="DP77" s="945"/>
      <c r="DQ77" s="943"/>
      <c r="DR77" s="944"/>
      <c r="DS77" s="944"/>
      <c r="DT77" s="944"/>
      <c r="DU77" s="945"/>
      <c r="DV77" s="932"/>
      <c r="DW77" s="933"/>
      <c r="DX77" s="933"/>
      <c r="DY77" s="933"/>
      <c r="DZ77" s="934"/>
      <c r="EA77" s="212"/>
    </row>
    <row r="78" spans="1:131" ht="26.25" customHeight="1">
      <c r="A78" s="220">
        <v>11</v>
      </c>
      <c r="B78" s="961"/>
      <c r="C78" s="962"/>
      <c r="D78" s="962"/>
      <c r="E78" s="962"/>
      <c r="F78" s="962"/>
      <c r="G78" s="962"/>
      <c r="H78" s="962"/>
      <c r="I78" s="962"/>
      <c r="J78" s="962"/>
      <c r="K78" s="962"/>
      <c r="L78" s="962"/>
      <c r="M78" s="962"/>
      <c r="N78" s="962"/>
      <c r="O78" s="962"/>
      <c r="P78" s="963"/>
      <c r="Q78" s="964"/>
      <c r="R78" s="958"/>
      <c r="S78" s="958"/>
      <c r="T78" s="958"/>
      <c r="U78" s="958"/>
      <c r="V78" s="958"/>
      <c r="W78" s="958"/>
      <c r="X78" s="958"/>
      <c r="Y78" s="958"/>
      <c r="Z78" s="958"/>
      <c r="AA78" s="958"/>
      <c r="AB78" s="958"/>
      <c r="AC78" s="958"/>
      <c r="AD78" s="958"/>
      <c r="AE78" s="958"/>
      <c r="AF78" s="958"/>
      <c r="AG78" s="958"/>
      <c r="AH78" s="958"/>
      <c r="AI78" s="958"/>
      <c r="AJ78" s="958"/>
      <c r="AK78" s="958"/>
      <c r="AL78" s="958"/>
      <c r="AM78" s="958"/>
      <c r="AN78" s="958"/>
      <c r="AO78" s="958"/>
      <c r="AP78" s="958"/>
      <c r="AQ78" s="958"/>
      <c r="AR78" s="958"/>
      <c r="AS78" s="958"/>
      <c r="AT78" s="958"/>
      <c r="AU78" s="958"/>
      <c r="AV78" s="958"/>
      <c r="AW78" s="958"/>
      <c r="AX78" s="958"/>
      <c r="AY78" s="958"/>
      <c r="AZ78" s="959"/>
      <c r="BA78" s="959"/>
      <c r="BB78" s="959"/>
      <c r="BC78" s="959"/>
      <c r="BD78" s="960"/>
      <c r="BE78" s="223"/>
      <c r="BF78" s="223"/>
      <c r="BG78" s="223"/>
      <c r="BH78" s="223"/>
      <c r="BI78" s="223"/>
      <c r="BJ78" s="212"/>
      <c r="BK78" s="212"/>
      <c r="BL78" s="212"/>
      <c r="BM78" s="212"/>
      <c r="BN78" s="212"/>
      <c r="BO78" s="223"/>
      <c r="BP78" s="223"/>
      <c r="BQ78" s="220">
        <v>72</v>
      </c>
      <c r="BR78" s="225"/>
      <c r="BS78" s="932"/>
      <c r="BT78" s="933"/>
      <c r="BU78" s="933"/>
      <c r="BV78" s="933"/>
      <c r="BW78" s="933"/>
      <c r="BX78" s="933"/>
      <c r="BY78" s="933"/>
      <c r="BZ78" s="933"/>
      <c r="CA78" s="933"/>
      <c r="CB78" s="933"/>
      <c r="CC78" s="933"/>
      <c r="CD78" s="933"/>
      <c r="CE78" s="933"/>
      <c r="CF78" s="933"/>
      <c r="CG78" s="942"/>
      <c r="CH78" s="943"/>
      <c r="CI78" s="944"/>
      <c r="CJ78" s="944"/>
      <c r="CK78" s="944"/>
      <c r="CL78" s="945"/>
      <c r="CM78" s="943"/>
      <c r="CN78" s="944"/>
      <c r="CO78" s="944"/>
      <c r="CP78" s="944"/>
      <c r="CQ78" s="945"/>
      <c r="CR78" s="943"/>
      <c r="CS78" s="944"/>
      <c r="CT78" s="944"/>
      <c r="CU78" s="944"/>
      <c r="CV78" s="945"/>
      <c r="CW78" s="943"/>
      <c r="CX78" s="944"/>
      <c r="CY78" s="944"/>
      <c r="CZ78" s="944"/>
      <c r="DA78" s="945"/>
      <c r="DB78" s="943"/>
      <c r="DC78" s="944"/>
      <c r="DD78" s="944"/>
      <c r="DE78" s="944"/>
      <c r="DF78" s="945"/>
      <c r="DG78" s="943"/>
      <c r="DH78" s="944"/>
      <c r="DI78" s="944"/>
      <c r="DJ78" s="944"/>
      <c r="DK78" s="945"/>
      <c r="DL78" s="943"/>
      <c r="DM78" s="944"/>
      <c r="DN78" s="944"/>
      <c r="DO78" s="944"/>
      <c r="DP78" s="945"/>
      <c r="DQ78" s="943"/>
      <c r="DR78" s="944"/>
      <c r="DS78" s="944"/>
      <c r="DT78" s="944"/>
      <c r="DU78" s="945"/>
      <c r="DV78" s="932"/>
      <c r="DW78" s="933"/>
      <c r="DX78" s="933"/>
      <c r="DY78" s="933"/>
      <c r="DZ78" s="934"/>
      <c r="EA78" s="212"/>
    </row>
    <row r="79" spans="1:131" ht="26.25" customHeight="1">
      <c r="A79" s="220">
        <v>12</v>
      </c>
      <c r="B79" s="961"/>
      <c r="C79" s="962"/>
      <c r="D79" s="962"/>
      <c r="E79" s="962"/>
      <c r="F79" s="962"/>
      <c r="G79" s="962"/>
      <c r="H79" s="962"/>
      <c r="I79" s="962"/>
      <c r="J79" s="962"/>
      <c r="K79" s="962"/>
      <c r="L79" s="962"/>
      <c r="M79" s="962"/>
      <c r="N79" s="962"/>
      <c r="O79" s="962"/>
      <c r="P79" s="963"/>
      <c r="Q79" s="964"/>
      <c r="R79" s="958"/>
      <c r="S79" s="958"/>
      <c r="T79" s="958"/>
      <c r="U79" s="958"/>
      <c r="V79" s="958"/>
      <c r="W79" s="958"/>
      <c r="X79" s="958"/>
      <c r="Y79" s="958"/>
      <c r="Z79" s="958"/>
      <c r="AA79" s="958"/>
      <c r="AB79" s="958"/>
      <c r="AC79" s="958"/>
      <c r="AD79" s="958"/>
      <c r="AE79" s="958"/>
      <c r="AF79" s="958"/>
      <c r="AG79" s="958"/>
      <c r="AH79" s="958"/>
      <c r="AI79" s="958"/>
      <c r="AJ79" s="958"/>
      <c r="AK79" s="958"/>
      <c r="AL79" s="958"/>
      <c r="AM79" s="958"/>
      <c r="AN79" s="958"/>
      <c r="AO79" s="958"/>
      <c r="AP79" s="958"/>
      <c r="AQ79" s="958"/>
      <c r="AR79" s="958"/>
      <c r="AS79" s="958"/>
      <c r="AT79" s="958"/>
      <c r="AU79" s="958"/>
      <c r="AV79" s="958"/>
      <c r="AW79" s="958"/>
      <c r="AX79" s="958"/>
      <c r="AY79" s="958"/>
      <c r="AZ79" s="959"/>
      <c r="BA79" s="959"/>
      <c r="BB79" s="959"/>
      <c r="BC79" s="959"/>
      <c r="BD79" s="960"/>
      <c r="BE79" s="223"/>
      <c r="BF79" s="223"/>
      <c r="BG79" s="223"/>
      <c r="BH79" s="223"/>
      <c r="BI79" s="223"/>
      <c r="BJ79" s="212"/>
      <c r="BK79" s="212"/>
      <c r="BL79" s="212"/>
      <c r="BM79" s="212"/>
      <c r="BN79" s="212"/>
      <c r="BO79" s="223"/>
      <c r="BP79" s="223"/>
      <c r="BQ79" s="220">
        <v>73</v>
      </c>
      <c r="BR79" s="225"/>
      <c r="BS79" s="932"/>
      <c r="BT79" s="933"/>
      <c r="BU79" s="933"/>
      <c r="BV79" s="933"/>
      <c r="BW79" s="933"/>
      <c r="BX79" s="933"/>
      <c r="BY79" s="933"/>
      <c r="BZ79" s="933"/>
      <c r="CA79" s="933"/>
      <c r="CB79" s="933"/>
      <c r="CC79" s="933"/>
      <c r="CD79" s="933"/>
      <c r="CE79" s="933"/>
      <c r="CF79" s="933"/>
      <c r="CG79" s="942"/>
      <c r="CH79" s="943"/>
      <c r="CI79" s="944"/>
      <c r="CJ79" s="944"/>
      <c r="CK79" s="944"/>
      <c r="CL79" s="945"/>
      <c r="CM79" s="943"/>
      <c r="CN79" s="944"/>
      <c r="CO79" s="944"/>
      <c r="CP79" s="944"/>
      <c r="CQ79" s="945"/>
      <c r="CR79" s="943"/>
      <c r="CS79" s="944"/>
      <c r="CT79" s="944"/>
      <c r="CU79" s="944"/>
      <c r="CV79" s="945"/>
      <c r="CW79" s="943"/>
      <c r="CX79" s="944"/>
      <c r="CY79" s="944"/>
      <c r="CZ79" s="944"/>
      <c r="DA79" s="945"/>
      <c r="DB79" s="943"/>
      <c r="DC79" s="944"/>
      <c r="DD79" s="944"/>
      <c r="DE79" s="944"/>
      <c r="DF79" s="945"/>
      <c r="DG79" s="943"/>
      <c r="DH79" s="944"/>
      <c r="DI79" s="944"/>
      <c r="DJ79" s="944"/>
      <c r="DK79" s="945"/>
      <c r="DL79" s="943"/>
      <c r="DM79" s="944"/>
      <c r="DN79" s="944"/>
      <c r="DO79" s="944"/>
      <c r="DP79" s="945"/>
      <c r="DQ79" s="943"/>
      <c r="DR79" s="944"/>
      <c r="DS79" s="944"/>
      <c r="DT79" s="944"/>
      <c r="DU79" s="945"/>
      <c r="DV79" s="932"/>
      <c r="DW79" s="933"/>
      <c r="DX79" s="933"/>
      <c r="DY79" s="933"/>
      <c r="DZ79" s="934"/>
      <c r="EA79" s="212"/>
    </row>
    <row r="80" spans="1:131" ht="26.25" customHeight="1">
      <c r="A80" s="220">
        <v>13</v>
      </c>
      <c r="B80" s="961"/>
      <c r="C80" s="962"/>
      <c r="D80" s="962"/>
      <c r="E80" s="962"/>
      <c r="F80" s="962"/>
      <c r="G80" s="962"/>
      <c r="H80" s="962"/>
      <c r="I80" s="962"/>
      <c r="J80" s="962"/>
      <c r="K80" s="962"/>
      <c r="L80" s="962"/>
      <c r="M80" s="962"/>
      <c r="N80" s="962"/>
      <c r="O80" s="962"/>
      <c r="P80" s="963"/>
      <c r="Q80" s="964"/>
      <c r="R80" s="958"/>
      <c r="S80" s="958"/>
      <c r="T80" s="958"/>
      <c r="U80" s="958"/>
      <c r="V80" s="958"/>
      <c r="W80" s="958"/>
      <c r="X80" s="958"/>
      <c r="Y80" s="958"/>
      <c r="Z80" s="958"/>
      <c r="AA80" s="958"/>
      <c r="AB80" s="958"/>
      <c r="AC80" s="958"/>
      <c r="AD80" s="958"/>
      <c r="AE80" s="958"/>
      <c r="AF80" s="958"/>
      <c r="AG80" s="958"/>
      <c r="AH80" s="958"/>
      <c r="AI80" s="958"/>
      <c r="AJ80" s="958"/>
      <c r="AK80" s="958"/>
      <c r="AL80" s="958"/>
      <c r="AM80" s="958"/>
      <c r="AN80" s="958"/>
      <c r="AO80" s="958"/>
      <c r="AP80" s="958"/>
      <c r="AQ80" s="958"/>
      <c r="AR80" s="958"/>
      <c r="AS80" s="958"/>
      <c r="AT80" s="958"/>
      <c r="AU80" s="958"/>
      <c r="AV80" s="958"/>
      <c r="AW80" s="958"/>
      <c r="AX80" s="958"/>
      <c r="AY80" s="958"/>
      <c r="AZ80" s="959"/>
      <c r="BA80" s="959"/>
      <c r="BB80" s="959"/>
      <c r="BC80" s="959"/>
      <c r="BD80" s="960"/>
      <c r="BE80" s="223"/>
      <c r="BF80" s="223"/>
      <c r="BG80" s="223"/>
      <c r="BH80" s="223"/>
      <c r="BI80" s="223"/>
      <c r="BJ80" s="223"/>
      <c r="BK80" s="223"/>
      <c r="BL80" s="223"/>
      <c r="BM80" s="223"/>
      <c r="BN80" s="223"/>
      <c r="BO80" s="223"/>
      <c r="BP80" s="223"/>
      <c r="BQ80" s="220">
        <v>74</v>
      </c>
      <c r="BR80" s="225"/>
      <c r="BS80" s="932"/>
      <c r="BT80" s="933"/>
      <c r="BU80" s="933"/>
      <c r="BV80" s="933"/>
      <c r="BW80" s="933"/>
      <c r="BX80" s="933"/>
      <c r="BY80" s="933"/>
      <c r="BZ80" s="933"/>
      <c r="CA80" s="933"/>
      <c r="CB80" s="933"/>
      <c r="CC80" s="933"/>
      <c r="CD80" s="933"/>
      <c r="CE80" s="933"/>
      <c r="CF80" s="933"/>
      <c r="CG80" s="942"/>
      <c r="CH80" s="943"/>
      <c r="CI80" s="944"/>
      <c r="CJ80" s="944"/>
      <c r="CK80" s="944"/>
      <c r="CL80" s="945"/>
      <c r="CM80" s="943"/>
      <c r="CN80" s="944"/>
      <c r="CO80" s="944"/>
      <c r="CP80" s="944"/>
      <c r="CQ80" s="945"/>
      <c r="CR80" s="943"/>
      <c r="CS80" s="944"/>
      <c r="CT80" s="944"/>
      <c r="CU80" s="944"/>
      <c r="CV80" s="945"/>
      <c r="CW80" s="943"/>
      <c r="CX80" s="944"/>
      <c r="CY80" s="944"/>
      <c r="CZ80" s="944"/>
      <c r="DA80" s="945"/>
      <c r="DB80" s="943"/>
      <c r="DC80" s="944"/>
      <c r="DD80" s="944"/>
      <c r="DE80" s="944"/>
      <c r="DF80" s="945"/>
      <c r="DG80" s="943"/>
      <c r="DH80" s="944"/>
      <c r="DI80" s="944"/>
      <c r="DJ80" s="944"/>
      <c r="DK80" s="945"/>
      <c r="DL80" s="943"/>
      <c r="DM80" s="944"/>
      <c r="DN80" s="944"/>
      <c r="DO80" s="944"/>
      <c r="DP80" s="945"/>
      <c r="DQ80" s="943"/>
      <c r="DR80" s="944"/>
      <c r="DS80" s="944"/>
      <c r="DT80" s="944"/>
      <c r="DU80" s="945"/>
      <c r="DV80" s="932"/>
      <c r="DW80" s="933"/>
      <c r="DX80" s="933"/>
      <c r="DY80" s="933"/>
      <c r="DZ80" s="934"/>
      <c r="EA80" s="212"/>
    </row>
    <row r="81" spans="1:131" ht="26.25" customHeight="1">
      <c r="A81" s="220">
        <v>14</v>
      </c>
      <c r="B81" s="961"/>
      <c r="C81" s="962"/>
      <c r="D81" s="962"/>
      <c r="E81" s="962"/>
      <c r="F81" s="962"/>
      <c r="G81" s="962"/>
      <c r="H81" s="962"/>
      <c r="I81" s="962"/>
      <c r="J81" s="962"/>
      <c r="K81" s="962"/>
      <c r="L81" s="962"/>
      <c r="M81" s="962"/>
      <c r="N81" s="962"/>
      <c r="O81" s="962"/>
      <c r="P81" s="963"/>
      <c r="Q81" s="964"/>
      <c r="R81" s="958"/>
      <c r="S81" s="958"/>
      <c r="T81" s="958"/>
      <c r="U81" s="958"/>
      <c r="V81" s="958"/>
      <c r="W81" s="958"/>
      <c r="X81" s="958"/>
      <c r="Y81" s="958"/>
      <c r="Z81" s="958"/>
      <c r="AA81" s="958"/>
      <c r="AB81" s="958"/>
      <c r="AC81" s="958"/>
      <c r="AD81" s="958"/>
      <c r="AE81" s="958"/>
      <c r="AF81" s="958"/>
      <c r="AG81" s="958"/>
      <c r="AH81" s="958"/>
      <c r="AI81" s="958"/>
      <c r="AJ81" s="958"/>
      <c r="AK81" s="958"/>
      <c r="AL81" s="958"/>
      <c r="AM81" s="958"/>
      <c r="AN81" s="958"/>
      <c r="AO81" s="958"/>
      <c r="AP81" s="958"/>
      <c r="AQ81" s="958"/>
      <c r="AR81" s="958"/>
      <c r="AS81" s="958"/>
      <c r="AT81" s="958"/>
      <c r="AU81" s="958"/>
      <c r="AV81" s="958"/>
      <c r="AW81" s="958"/>
      <c r="AX81" s="958"/>
      <c r="AY81" s="958"/>
      <c r="AZ81" s="959"/>
      <c r="BA81" s="959"/>
      <c r="BB81" s="959"/>
      <c r="BC81" s="959"/>
      <c r="BD81" s="960"/>
      <c r="BE81" s="223"/>
      <c r="BF81" s="223"/>
      <c r="BG81" s="223"/>
      <c r="BH81" s="223"/>
      <c r="BI81" s="223"/>
      <c r="BJ81" s="223"/>
      <c r="BK81" s="223"/>
      <c r="BL81" s="223"/>
      <c r="BM81" s="223"/>
      <c r="BN81" s="223"/>
      <c r="BO81" s="223"/>
      <c r="BP81" s="223"/>
      <c r="BQ81" s="220">
        <v>75</v>
      </c>
      <c r="BR81" s="225"/>
      <c r="BS81" s="932"/>
      <c r="BT81" s="933"/>
      <c r="BU81" s="933"/>
      <c r="BV81" s="933"/>
      <c r="BW81" s="933"/>
      <c r="BX81" s="933"/>
      <c r="BY81" s="933"/>
      <c r="BZ81" s="933"/>
      <c r="CA81" s="933"/>
      <c r="CB81" s="933"/>
      <c r="CC81" s="933"/>
      <c r="CD81" s="933"/>
      <c r="CE81" s="933"/>
      <c r="CF81" s="933"/>
      <c r="CG81" s="942"/>
      <c r="CH81" s="943"/>
      <c r="CI81" s="944"/>
      <c r="CJ81" s="944"/>
      <c r="CK81" s="944"/>
      <c r="CL81" s="945"/>
      <c r="CM81" s="943"/>
      <c r="CN81" s="944"/>
      <c r="CO81" s="944"/>
      <c r="CP81" s="944"/>
      <c r="CQ81" s="945"/>
      <c r="CR81" s="943"/>
      <c r="CS81" s="944"/>
      <c r="CT81" s="944"/>
      <c r="CU81" s="944"/>
      <c r="CV81" s="945"/>
      <c r="CW81" s="943"/>
      <c r="CX81" s="944"/>
      <c r="CY81" s="944"/>
      <c r="CZ81" s="944"/>
      <c r="DA81" s="945"/>
      <c r="DB81" s="943"/>
      <c r="DC81" s="944"/>
      <c r="DD81" s="944"/>
      <c r="DE81" s="944"/>
      <c r="DF81" s="945"/>
      <c r="DG81" s="943"/>
      <c r="DH81" s="944"/>
      <c r="DI81" s="944"/>
      <c r="DJ81" s="944"/>
      <c r="DK81" s="945"/>
      <c r="DL81" s="943"/>
      <c r="DM81" s="944"/>
      <c r="DN81" s="944"/>
      <c r="DO81" s="944"/>
      <c r="DP81" s="945"/>
      <c r="DQ81" s="943"/>
      <c r="DR81" s="944"/>
      <c r="DS81" s="944"/>
      <c r="DT81" s="944"/>
      <c r="DU81" s="945"/>
      <c r="DV81" s="932"/>
      <c r="DW81" s="933"/>
      <c r="DX81" s="933"/>
      <c r="DY81" s="933"/>
      <c r="DZ81" s="934"/>
      <c r="EA81" s="212"/>
    </row>
    <row r="82" spans="1:131" ht="26.25" customHeight="1">
      <c r="A82" s="220">
        <v>15</v>
      </c>
      <c r="B82" s="961"/>
      <c r="C82" s="962"/>
      <c r="D82" s="962"/>
      <c r="E82" s="962"/>
      <c r="F82" s="962"/>
      <c r="G82" s="962"/>
      <c r="H82" s="962"/>
      <c r="I82" s="962"/>
      <c r="J82" s="962"/>
      <c r="K82" s="962"/>
      <c r="L82" s="962"/>
      <c r="M82" s="962"/>
      <c r="N82" s="962"/>
      <c r="O82" s="962"/>
      <c r="P82" s="963"/>
      <c r="Q82" s="964"/>
      <c r="R82" s="958"/>
      <c r="S82" s="958"/>
      <c r="T82" s="958"/>
      <c r="U82" s="958"/>
      <c r="V82" s="958"/>
      <c r="W82" s="958"/>
      <c r="X82" s="958"/>
      <c r="Y82" s="958"/>
      <c r="Z82" s="958"/>
      <c r="AA82" s="958"/>
      <c r="AB82" s="958"/>
      <c r="AC82" s="958"/>
      <c r="AD82" s="958"/>
      <c r="AE82" s="958"/>
      <c r="AF82" s="958"/>
      <c r="AG82" s="958"/>
      <c r="AH82" s="958"/>
      <c r="AI82" s="958"/>
      <c r="AJ82" s="958"/>
      <c r="AK82" s="958"/>
      <c r="AL82" s="958"/>
      <c r="AM82" s="958"/>
      <c r="AN82" s="958"/>
      <c r="AO82" s="958"/>
      <c r="AP82" s="958"/>
      <c r="AQ82" s="958"/>
      <c r="AR82" s="958"/>
      <c r="AS82" s="958"/>
      <c r="AT82" s="958"/>
      <c r="AU82" s="958"/>
      <c r="AV82" s="958"/>
      <c r="AW82" s="958"/>
      <c r="AX82" s="958"/>
      <c r="AY82" s="958"/>
      <c r="AZ82" s="959"/>
      <c r="BA82" s="959"/>
      <c r="BB82" s="959"/>
      <c r="BC82" s="959"/>
      <c r="BD82" s="960"/>
      <c r="BE82" s="223"/>
      <c r="BF82" s="223"/>
      <c r="BG82" s="223"/>
      <c r="BH82" s="223"/>
      <c r="BI82" s="223"/>
      <c r="BJ82" s="223"/>
      <c r="BK82" s="223"/>
      <c r="BL82" s="223"/>
      <c r="BM82" s="223"/>
      <c r="BN82" s="223"/>
      <c r="BO82" s="223"/>
      <c r="BP82" s="223"/>
      <c r="BQ82" s="220">
        <v>76</v>
      </c>
      <c r="BR82" s="225"/>
      <c r="BS82" s="932"/>
      <c r="BT82" s="933"/>
      <c r="BU82" s="933"/>
      <c r="BV82" s="933"/>
      <c r="BW82" s="933"/>
      <c r="BX82" s="933"/>
      <c r="BY82" s="933"/>
      <c r="BZ82" s="933"/>
      <c r="CA82" s="933"/>
      <c r="CB82" s="933"/>
      <c r="CC82" s="933"/>
      <c r="CD82" s="933"/>
      <c r="CE82" s="933"/>
      <c r="CF82" s="933"/>
      <c r="CG82" s="942"/>
      <c r="CH82" s="943"/>
      <c r="CI82" s="944"/>
      <c r="CJ82" s="944"/>
      <c r="CK82" s="944"/>
      <c r="CL82" s="945"/>
      <c r="CM82" s="943"/>
      <c r="CN82" s="944"/>
      <c r="CO82" s="944"/>
      <c r="CP82" s="944"/>
      <c r="CQ82" s="945"/>
      <c r="CR82" s="943"/>
      <c r="CS82" s="944"/>
      <c r="CT82" s="944"/>
      <c r="CU82" s="944"/>
      <c r="CV82" s="945"/>
      <c r="CW82" s="943"/>
      <c r="CX82" s="944"/>
      <c r="CY82" s="944"/>
      <c r="CZ82" s="944"/>
      <c r="DA82" s="945"/>
      <c r="DB82" s="943"/>
      <c r="DC82" s="944"/>
      <c r="DD82" s="944"/>
      <c r="DE82" s="944"/>
      <c r="DF82" s="945"/>
      <c r="DG82" s="943"/>
      <c r="DH82" s="944"/>
      <c r="DI82" s="944"/>
      <c r="DJ82" s="944"/>
      <c r="DK82" s="945"/>
      <c r="DL82" s="943"/>
      <c r="DM82" s="944"/>
      <c r="DN82" s="944"/>
      <c r="DO82" s="944"/>
      <c r="DP82" s="945"/>
      <c r="DQ82" s="943"/>
      <c r="DR82" s="944"/>
      <c r="DS82" s="944"/>
      <c r="DT82" s="944"/>
      <c r="DU82" s="945"/>
      <c r="DV82" s="932"/>
      <c r="DW82" s="933"/>
      <c r="DX82" s="933"/>
      <c r="DY82" s="933"/>
      <c r="DZ82" s="934"/>
      <c r="EA82" s="212"/>
    </row>
    <row r="83" spans="1:131" ht="26.25" customHeight="1">
      <c r="A83" s="220">
        <v>16</v>
      </c>
      <c r="B83" s="961"/>
      <c r="C83" s="962"/>
      <c r="D83" s="962"/>
      <c r="E83" s="962"/>
      <c r="F83" s="962"/>
      <c r="G83" s="962"/>
      <c r="H83" s="962"/>
      <c r="I83" s="962"/>
      <c r="J83" s="962"/>
      <c r="K83" s="962"/>
      <c r="L83" s="962"/>
      <c r="M83" s="962"/>
      <c r="N83" s="962"/>
      <c r="O83" s="962"/>
      <c r="P83" s="963"/>
      <c r="Q83" s="964"/>
      <c r="R83" s="958"/>
      <c r="S83" s="958"/>
      <c r="T83" s="958"/>
      <c r="U83" s="958"/>
      <c r="V83" s="958"/>
      <c r="W83" s="958"/>
      <c r="X83" s="958"/>
      <c r="Y83" s="958"/>
      <c r="Z83" s="958"/>
      <c r="AA83" s="958"/>
      <c r="AB83" s="958"/>
      <c r="AC83" s="958"/>
      <c r="AD83" s="958"/>
      <c r="AE83" s="958"/>
      <c r="AF83" s="958"/>
      <c r="AG83" s="958"/>
      <c r="AH83" s="958"/>
      <c r="AI83" s="958"/>
      <c r="AJ83" s="958"/>
      <c r="AK83" s="958"/>
      <c r="AL83" s="958"/>
      <c r="AM83" s="958"/>
      <c r="AN83" s="958"/>
      <c r="AO83" s="958"/>
      <c r="AP83" s="958"/>
      <c r="AQ83" s="958"/>
      <c r="AR83" s="958"/>
      <c r="AS83" s="958"/>
      <c r="AT83" s="958"/>
      <c r="AU83" s="958"/>
      <c r="AV83" s="958"/>
      <c r="AW83" s="958"/>
      <c r="AX83" s="958"/>
      <c r="AY83" s="958"/>
      <c r="AZ83" s="959"/>
      <c r="BA83" s="959"/>
      <c r="BB83" s="959"/>
      <c r="BC83" s="959"/>
      <c r="BD83" s="960"/>
      <c r="BE83" s="223"/>
      <c r="BF83" s="223"/>
      <c r="BG83" s="223"/>
      <c r="BH83" s="223"/>
      <c r="BI83" s="223"/>
      <c r="BJ83" s="223"/>
      <c r="BK83" s="223"/>
      <c r="BL83" s="223"/>
      <c r="BM83" s="223"/>
      <c r="BN83" s="223"/>
      <c r="BO83" s="223"/>
      <c r="BP83" s="223"/>
      <c r="BQ83" s="220">
        <v>77</v>
      </c>
      <c r="BR83" s="225"/>
      <c r="BS83" s="932"/>
      <c r="BT83" s="933"/>
      <c r="BU83" s="933"/>
      <c r="BV83" s="933"/>
      <c r="BW83" s="933"/>
      <c r="BX83" s="933"/>
      <c r="BY83" s="933"/>
      <c r="BZ83" s="933"/>
      <c r="CA83" s="933"/>
      <c r="CB83" s="933"/>
      <c r="CC83" s="933"/>
      <c r="CD83" s="933"/>
      <c r="CE83" s="933"/>
      <c r="CF83" s="933"/>
      <c r="CG83" s="942"/>
      <c r="CH83" s="943"/>
      <c r="CI83" s="944"/>
      <c r="CJ83" s="944"/>
      <c r="CK83" s="944"/>
      <c r="CL83" s="945"/>
      <c r="CM83" s="943"/>
      <c r="CN83" s="944"/>
      <c r="CO83" s="944"/>
      <c r="CP83" s="944"/>
      <c r="CQ83" s="945"/>
      <c r="CR83" s="943"/>
      <c r="CS83" s="944"/>
      <c r="CT83" s="944"/>
      <c r="CU83" s="944"/>
      <c r="CV83" s="945"/>
      <c r="CW83" s="943"/>
      <c r="CX83" s="944"/>
      <c r="CY83" s="944"/>
      <c r="CZ83" s="944"/>
      <c r="DA83" s="945"/>
      <c r="DB83" s="943"/>
      <c r="DC83" s="944"/>
      <c r="DD83" s="944"/>
      <c r="DE83" s="944"/>
      <c r="DF83" s="945"/>
      <c r="DG83" s="943"/>
      <c r="DH83" s="944"/>
      <c r="DI83" s="944"/>
      <c r="DJ83" s="944"/>
      <c r="DK83" s="945"/>
      <c r="DL83" s="943"/>
      <c r="DM83" s="944"/>
      <c r="DN83" s="944"/>
      <c r="DO83" s="944"/>
      <c r="DP83" s="945"/>
      <c r="DQ83" s="943"/>
      <c r="DR83" s="944"/>
      <c r="DS83" s="944"/>
      <c r="DT83" s="944"/>
      <c r="DU83" s="945"/>
      <c r="DV83" s="932"/>
      <c r="DW83" s="933"/>
      <c r="DX83" s="933"/>
      <c r="DY83" s="933"/>
      <c r="DZ83" s="934"/>
      <c r="EA83" s="212"/>
    </row>
    <row r="84" spans="1:131" ht="26.25" customHeight="1">
      <c r="A84" s="220">
        <v>17</v>
      </c>
      <c r="B84" s="961"/>
      <c r="C84" s="962"/>
      <c r="D84" s="962"/>
      <c r="E84" s="962"/>
      <c r="F84" s="962"/>
      <c r="G84" s="962"/>
      <c r="H84" s="962"/>
      <c r="I84" s="962"/>
      <c r="J84" s="962"/>
      <c r="K84" s="962"/>
      <c r="L84" s="962"/>
      <c r="M84" s="962"/>
      <c r="N84" s="962"/>
      <c r="O84" s="962"/>
      <c r="P84" s="963"/>
      <c r="Q84" s="964"/>
      <c r="R84" s="958"/>
      <c r="S84" s="958"/>
      <c r="T84" s="958"/>
      <c r="U84" s="958"/>
      <c r="V84" s="958"/>
      <c r="W84" s="958"/>
      <c r="X84" s="958"/>
      <c r="Y84" s="958"/>
      <c r="Z84" s="958"/>
      <c r="AA84" s="958"/>
      <c r="AB84" s="958"/>
      <c r="AC84" s="958"/>
      <c r="AD84" s="958"/>
      <c r="AE84" s="958"/>
      <c r="AF84" s="958"/>
      <c r="AG84" s="958"/>
      <c r="AH84" s="958"/>
      <c r="AI84" s="958"/>
      <c r="AJ84" s="958"/>
      <c r="AK84" s="958"/>
      <c r="AL84" s="958"/>
      <c r="AM84" s="958"/>
      <c r="AN84" s="958"/>
      <c r="AO84" s="958"/>
      <c r="AP84" s="958"/>
      <c r="AQ84" s="958"/>
      <c r="AR84" s="958"/>
      <c r="AS84" s="958"/>
      <c r="AT84" s="958"/>
      <c r="AU84" s="958"/>
      <c r="AV84" s="958"/>
      <c r="AW84" s="958"/>
      <c r="AX84" s="958"/>
      <c r="AY84" s="958"/>
      <c r="AZ84" s="959"/>
      <c r="BA84" s="959"/>
      <c r="BB84" s="959"/>
      <c r="BC84" s="959"/>
      <c r="BD84" s="960"/>
      <c r="BE84" s="223"/>
      <c r="BF84" s="223"/>
      <c r="BG84" s="223"/>
      <c r="BH84" s="223"/>
      <c r="BI84" s="223"/>
      <c r="BJ84" s="223"/>
      <c r="BK84" s="223"/>
      <c r="BL84" s="223"/>
      <c r="BM84" s="223"/>
      <c r="BN84" s="223"/>
      <c r="BO84" s="223"/>
      <c r="BP84" s="223"/>
      <c r="BQ84" s="220">
        <v>78</v>
      </c>
      <c r="BR84" s="225"/>
      <c r="BS84" s="932"/>
      <c r="BT84" s="933"/>
      <c r="BU84" s="933"/>
      <c r="BV84" s="933"/>
      <c r="BW84" s="933"/>
      <c r="BX84" s="933"/>
      <c r="BY84" s="933"/>
      <c r="BZ84" s="933"/>
      <c r="CA84" s="933"/>
      <c r="CB84" s="933"/>
      <c r="CC84" s="933"/>
      <c r="CD84" s="933"/>
      <c r="CE84" s="933"/>
      <c r="CF84" s="933"/>
      <c r="CG84" s="942"/>
      <c r="CH84" s="943"/>
      <c r="CI84" s="944"/>
      <c r="CJ84" s="944"/>
      <c r="CK84" s="944"/>
      <c r="CL84" s="945"/>
      <c r="CM84" s="943"/>
      <c r="CN84" s="944"/>
      <c r="CO84" s="944"/>
      <c r="CP84" s="944"/>
      <c r="CQ84" s="945"/>
      <c r="CR84" s="943"/>
      <c r="CS84" s="944"/>
      <c r="CT84" s="944"/>
      <c r="CU84" s="944"/>
      <c r="CV84" s="945"/>
      <c r="CW84" s="943"/>
      <c r="CX84" s="944"/>
      <c r="CY84" s="944"/>
      <c r="CZ84" s="944"/>
      <c r="DA84" s="945"/>
      <c r="DB84" s="943"/>
      <c r="DC84" s="944"/>
      <c r="DD84" s="944"/>
      <c r="DE84" s="944"/>
      <c r="DF84" s="945"/>
      <c r="DG84" s="943"/>
      <c r="DH84" s="944"/>
      <c r="DI84" s="944"/>
      <c r="DJ84" s="944"/>
      <c r="DK84" s="945"/>
      <c r="DL84" s="943"/>
      <c r="DM84" s="944"/>
      <c r="DN84" s="944"/>
      <c r="DO84" s="944"/>
      <c r="DP84" s="945"/>
      <c r="DQ84" s="943"/>
      <c r="DR84" s="944"/>
      <c r="DS84" s="944"/>
      <c r="DT84" s="944"/>
      <c r="DU84" s="945"/>
      <c r="DV84" s="932"/>
      <c r="DW84" s="933"/>
      <c r="DX84" s="933"/>
      <c r="DY84" s="933"/>
      <c r="DZ84" s="934"/>
      <c r="EA84" s="212"/>
    </row>
    <row r="85" spans="1:131" ht="26.25" customHeight="1">
      <c r="A85" s="220">
        <v>18</v>
      </c>
      <c r="B85" s="961"/>
      <c r="C85" s="962"/>
      <c r="D85" s="962"/>
      <c r="E85" s="962"/>
      <c r="F85" s="962"/>
      <c r="G85" s="962"/>
      <c r="H85" s="962"/>
      <c r="I85" s="962"/>
      <c r="J85" s="962"/>
      <c r="K85" s="962"/>
      <c r="L85" s="962"/>
      <c r="M85" s="962"/>
      <c r="N85" s="962"/>
      <c r="O85" s="962"/>
      <c r="P85" s="963"/>
      <c r="Q85" s="964"/>
      <c r="R85" s="958"/>
      <c r="S85" s="958"/>
      <c r="T85" s="958"/>
      <c r="U85" s="958"/>
      <c r="V85" s="958"/>
      <c r="W85" s="958"/>
      <c r="X85" s="958"/>
      <c r="Y85" s="958"/>
      <c r="Z85" s="958"/>
      <c r="AA85" s="958"/>
      <c r="AB85" s="958"/>
      <c r="AC85" s="958"/>
      <c r="AD85" s="958"/>
      <c r="AE85" s="958"/>
      <c r="AF85" s="958"/>
      <c r="AG85" s="958"/>
      <c r="AH85" s="958"/>
      <c r="AI85" s="958"/>
      <c r="AJ85" s="958"/>
      <c r="AK85" s="958"/>
      <c r="AL85" s="958"/>
      <c r="AM85" s="958"/>
      <c r="AN85" s="958"/>
      <c r="AO85" s="958"/>
      <c r="AP85" s="958"/>
      <c r="AQ85" s="958"/>
      <c r="AR85" s="958"/>
      <c r="AS85" s="958"/>
      <c r="AT85" s="958"/>
      <c r="AU85" s="958"/>
      <c r="AV85" s="958"/>
      <c r="AW85" s="958"/>
      <c r="AX85" s="958"/>
      <c r="AY85" s="958"/>
      <c r="AZ85" s="959"/>
      <c r="BA85" s="959"/>
      <c r="BB85" s="959"/>
      <c r="BC85" s="959"/>
      <c r="BD85" s="960"/>
      <c r="BE85" s="223"/>
      <c r="BF85" s="223"/>
      <c r="BG85" s="223"/>
      <c r="BH85" s="223"/>
      <c r="BI85" s="223"/>
      <c r="BJ85" s="223"/>
      <c r="BK85" s="223"/>
      <c r="BL85" s="223"/>
      <c r="BM85" s="223"/>
      <c r="BN85" s="223"/>
      <c r="BO85" s="223"/>
      <c r="BP85" s="223"/>
      <c r="BQ85" s="220">
        <v>79</v>
      </c>
      <c r="BR85" s="225"/>
      <c r="BS85" s="932"/>
      <c r="BT85" s="933"/>
      <c r="BU85" s="933"/>
      <c r="BV85" s="933"/>
      <c r="BW85" s="933"/>
      <c r="BX85" s="933"/>
      <c r="BY85" s="933"/>
      <c r="BZ85" s="933"/>
      <c r="CA85" s="933"/>
      <c r="CB85" s="933"/>
      <c r="CC85" s="933"/>
      <c r="CD85" s="933"/>
      <c r="CE85" s="933"/>
      <c r="CF85" s="933"/>
      <c r="CG85" s="942"/>
      <c r="CH85" s="943"/>
      <c r="CI85" s="944"/>
      <c r="CJ85" s="944"/>
      <c r="CK85" s="944"/>
      <c r="CL85" s="945"/>
      <c r="CM85" s="943"/>
      <c r="CN85" s="944"/>
      <c r="CO85" s="944"/>
      <c r="CP85" s="944"/>
      <c r="CQ85" s="945"/>
      <c r="CR85" s="943"/>
      <c r="CS85" s="944"/>
      <c r="CT85" s="944"/>
      <c r="CU85" s="944"/>
      <c r="CV85" s="945"/>
      <c r="CW85" s="943"/>
      <c r="CX85" s="944"/>
      <c r="CY85" s="944"/>
      <c r="CZ85" s="944"/>
      <c r="DA85" s="945"/>
      <c r="DB85" s="943"/>
      <c r="DC85" s="944"/>
      <c r="DD85" s="944"/>
      <c r="DE85" s="944"/>
      <c r="DF85" s="945"/>
      <c r="DG85" s="943"/>
      <c r="DH85" s="944"/>
      <c r="DI85" s="944"/>
      <c r="DJ85" s="944"/>
      <c r="DK85" s="945"/>
      <c r="DL85" s="943"/>
      <c r="DM85" s="944"/>
      <c r="DN85" s="944"/>
      <c r="DO85" s="944"/>
      <c r="DP85" s="945"/>
      <c r="DQ85" s="943"/>
      <c r="DR85" s="944"/>
      <c r="DS85" s="944"/>
      <c r="DT85" s="944"/>
      <c r="DU85" s="945"/>
      <c r="DV85" s="932"/>
      <c r="DW85" s="933"/>
      <c r="DX85" s="933"/>
      <c r="DY85" s="933"/>
      <c r="DZ85" s="934"/>
      <c r="EA85" s="212"/>
    </row>
    <row r="86" spans="1:131" ht="26.25" customHeight="1">
      <c r="A86" s="220">
        <v>19</v>
      </c>
      <c r="B86" s="961"/>
      <c r="C86" s="962"/>
      <c r="D86" s="962"/>
      <c r="E86" s="962"/>
      <c r="F86" s="962"/>
      <c r="G86" s="962"/>
      <c r="H86" s="962"/>
      <c r="I86" s="962"/>
      <c r="J86" s="962"/>
      <c r="K86" s="962"/>
      <c r="L86" s="962"/>
      <c r="M86" s="962"/>
      <c r="N86" s="962"/>
      <c r="O86" s="962"/>
      <c r="P86" s="963"/>
      <c r="Q86" s="964"/>
      <c r="R86" s="958"/>
      <c r="S86" s="958"/>
      <c r="T86" s="958"/>
      <c r="U86" s="958"/>
      <c r="V86" s="958"/>
      <c r="W86" s="958"/>
      <c r="X86" s="958"/>
      <c r="Y86" s="958"/>
      <c r="Z86" s="958"/>
      <c r="AA86" s="958"/>
      <c r="AB86" s="958"/>
      <c r="AC86" s="958"/>
      <c r="AD86" s="958"/>
      <c r="AE86" s="958"/>
      <c r="AF86" s="958"/>
      <c r="AG86" s="958"/>
      <c r="AH86" s="958"/>
      <c r="AI86" s="958"/>
      <c r="AJ86" s="958"/>
      <c r="AK86" s="958"/>
      <c r="AL86" s="958"/>
      <c r="AM86" s="958"/>
      <c r="AN86" s="958"/>
      <c r="AO86" s="958"/>
      <c r="AP86" s="958"/>
      <c r="AQ86" s="958"/>
      <c r="AR86" s="958"/>
      <c r="AS86" s="958"/>
      <c r="AT86" s="958"/>
      <c r="AU86" s="958"/>
      <c r="AV86" s="958"/>
      <c r="AW86" s="958"/>
      <c r="AX86" s="958"/>
      <c r="AY86" s="958"/>
      <c r="AZ86" s="959"/>
      <c r="BA86" s="959"/>
      <c r="BB86" s="959"/>
      <c r="BC86" s="959"/>
      <c r="BD86" s="960"/>
      <c r="BE86" s="223"/>
      <c r="BF86" s="223"/>
      <c r="BG86" s="223"/>
      <c r="BH86" s="223"/>
      <c r="BI86" s="223"/>
      <c r="BJ86" s="223"/>
      <c r="BK86" s="223"/>
      <c r="BL86" s="223"/>
      <c r="BM86" s="223"/>
      <c r="BN86" s="223"/>
      <c r="BO86" s="223"/>
      <c r="BP86" s="223"/>
      <c r="BQ86" s="220">
        <v>80</v>
      </c>
      <c r="BR86" s="225"/>
      <c r="BS86" s="932"/>
      <c r="BT86" s="933"/>
      <c r="BU86" s="933"/>
      <c r="BV86" s="933"/>
      <c r="BW86" s="933"/>
      <c r="BX86" s="933"/>
      <c r="BY86" s="933"/>
      <c r="BZ86" s="933"/>
      <c r="CA86" s="933"/>
      <c r="CB86" s="933"/>
      <c r="CC86" s="933"/>
      <c r="CD86" s="933"/>
      <c r="CE86" s="933"/>
      <c r="CF86" s="933"/>
      <c r="CG86" s="942"/>
      <c r="CH86" s="943"/>
      <c r="CI86" s="944"/>
      <c r="CJ86" s="944"/>
      <c r="CK86" s="944"/>
      <c r="CL86" s="945"/>
      <c r="CM86" s="943"/>
      <c r="CN86" s="944"/>
      <c r="CO86" s="944"/>
      <c r="CP86" s="944"/>
      <c r="CQ86" s="945"/>
      <c r="CR86" s="943"/>
      <c r="CS86" s="944"/>
      <c r="CT86" s="944"/>
      <c r="CU86" s="944"/>
      <c r="CV86" s="945"/>
      <c r="CW86" s="943"/>
      <c r="CX86" s="944"/>
      <c r="CY86" s="944"/>
      <c r="CZ86" s="944"/>
      <c r="DA86" s="945"/>
      <c r="DB86" s="943"/>
      <c r="DC86" s="944"/>
      <c r="DD86" s="944"/>
      <c r="DE86" s="944"/>
      <c r="DF86" s="945"/>
      <c r="DG86" s="943"/>
      <c r="DH86" s="944"/>
      <c r="DI86" s="944"/>
      <c r="DJ86" s="944"/>
      <c r="DK86" s="945"/>
      <c r="DL86" s="943"/>
      <c r="DM86" s="944"/>
      <c r="DN86" s="944"/>
      <c r="DO86" s="944"/>
      <c r="DP86" s="945"/>
      <c r="DQ86" s="943"/>
      <c r="DR86" s="944"/>
      <c r="DS86" s="944"/>
      <c r="DT86" s="944"/>
      <c r="DU86" s="945"/>
      <c r="DV86" s="932"/>
      <c r="DW86" s="933"/>
      <c r="DX86" s="933"/>
      <c r="DY86" s="933"/>
      <c r="DZ86" s="934"/>
      <c r="EA86" s="212"/>
    </row>
    <row r="87" spans="1:131" ht="26.25" customHeight="1">
      <c r="A87" s="226">
        <v>20</v>
      </c>
      <c r="B87" s="951"/>
      <c r="C87" s="952"/>
      <c r="D87" s="952"/>
      <c r="E87" s="952"/>
      <c r="F87" s="952"/>
      <c r="G87" s="952"/>
      <c r="H87" s="952"/>
      <c r="I87" s="952"/>
      <c r="J87" s="952"/>
      <c r="K87" s="952"/>
      <c r="L87" s="952"/>
      <c r="M87" s="952"/>
      <c r="N87" s="952"/>
      <c r="O87" s="952"/>
      <c r="P87" s="953"/>
      <c r="Q87" s="954"/>
      <c r="R87" s="955"/>
      <c r="S87" s="955"/>
      <c r="T87" s="955"/>
      <c r="U87" s="955"/>
      <c r="V87" s="955"/>
      <c r="W87" s="955"/>
      <c r="X87" s="955"/>
      <c r="Y87" s="955"/>
      <c r="Z87" s="955"/>
      <c r="AA87" s="955"/>
      <c r="AB87" s="955"/>
      <c r="AC87" s="955"/>
      <c r="AD87" s="955"/>
      <c r="AE87" s="955"/>
      <c r="AF87" s="955"/>
      <c r="AG87" s="955"/>
      <c r="AH87" s="955"/>
      <c r="AI87" s="955"/>
      <c r="AJ87" s="955"/>
      <c r="AK87" s="955"/>
      <c r="AL87" s="955"/>
      <c r="AM87" s="955"/>
      <c r="AN87" s="955"/>
      <c r="AO87" s="955"/>
      <c r="AP87" s="955"/>
      <c r="AQ87" s="955"/>
      <c r="AR87" s="955"/>
      <c r="AS87" s="955"/>
      <c r="AT87" s="955"/>
      <c r="AU87" s="955"/>
      <c r="AV87" s="955"/>
      <c r="AW87" s="955"/>
      <c r="AX87" s="955"/>
      <c r="AY87" s="955"/>
      <c r="AZ87" s="956"/>
      <c r="BA87" s="956"/>
      <c r="BB87" s="956"/>
      <c r="BC87" s="956"/>
      <c r="BD87" s="957"/>
      <c r="BE87" s="223"/>
      <c r="BF87" s="223"/>
      <c r="BG87" s="223"/>
      <c r="BH87" s="223"/>
      <c r="BI87" s="223"/>
      <c r="BJ87" s="223"/>
      <c r="BK87" s="223"/>
      <c r="BL87" s="223"/>
      <c r="BM87" s="223"/>
      <c r="BN87" s="223"/>
      <c r="BO87" s="223"/>
      <c r="BP87" s="223"/>
      <c r="BQ87" s="220">
        <v>81</v>
      </c>
      <c r="BR87" s="225"/>
      <c r="BS87" s="932"/>
      <c r="BT87" s="933"/>
      <c r="BU87" s="933"/>
      <c r="BV87" s="933"/>
      <c r="BW87" s="933"/>
      <c r="BX87" s="933"/>
      <c r="BY87" s="933"/>
      <c r="BZ87" s="933"/>
      <c r="CA87" s="933"/>
      <c r="CB87" s="933"/>
      <c r="CC87" s="933"/>
      <c r="CD87" s="933"/>
      <c r="CE87" s="933"/>
      <c r="CF87" s="933"/>
      <c r="CG87" s="942"/>
      <c r="CH87" s="943"/>
      <c r="CI87" s="944"/>
      <c r="CJ87" s="944"/>
      <c r="CK87" s="944"/>
      <c r="CL87" s="945"/>
      <c r="CM87" s="943"/>
      <c r="CN87" s="944"/>
      <c r="CO87" s="944"/>
      <c r="CP87" s="944"/>
      <c r="CQ87" s="945"/>
      <c r="CR87" s="943"/>
      <c r="CS87" s="944"/>
      <c r="CT87" s="944"/>
      <c r="CU87" s="944"/>
      <c r="CV87" s="945"/>
      <c r="CW87" s="943"/>
      <c r="CX87" s="944"/>
      <c r="CY87" s="944"/>
      <c r="CZ87" s="944"/>
      <c r="DA87" s="945"/>
      <c r="DB87" s="943"/>
      <c r="DC87" s="944"/>
      <c r="DD87" s="944"/>
      <c r="DE87" s="944"/>
      <c r="DF87" s="945"/>
      <c r="DG87" s="943"/>
      <c r="DH87" s="944"/>
      <c r="DI87" s="944"/>
      <c r="DJ87" s="944"/>
      <c r="DK87" s="945"/>
      <c r="DL87" s="943"/>
      <c r="DM87" s="944"/>
      <c r="DN87" s="944"/>
      <c r="DO87" s="944"/>
      <c r="DP87" s="945"/>
      <c r="DQ87" s="943"/>
      <c r="DR87" s="944"/>
      <c r="DS87" s="944"/>
      <c r="DT87" s="944"/>
      <c r="DU87" s="945"/>
      <c r="DV87" s="932"/>
      <c r="DW87" s="933"/>
      <c r="DX87" s="933"/>
      <c r="DY87" s="933"/>
      <c r="DZ87" s="934"/>
      <c r="EA87" s="212"/>
    </row>
    <row r="88" spans="1:131" ht="26.25" customHeight="1" thickBot="1">
      <c r="A88" s="222" t="s">
        <v>376</v>
      </c>
      <c r="B88" s="924" t="s">
        <v>400</v>
      </c>
      <c r="C88" s="925"/>
      <c r="D88" s="925"/>
      <c r="E88" s="925"/>
      <c r="F88" s="925"/>
      <c r="G88" s="925"/>
      <c r="H88" s="925"/>
      <c r="I88" s="925"/>
      <c r="J88" s="925"/>
      <c r="K88" s="925"/>
      <c r="L88" s="925"/>
      <c r="M88" s="925"/>
      <c r="N88" s="925"/>
      <c r="O88" s="925"/>
      <c r="P88" s="935"/>
      <c r="Q88" s="949"/>
      <c r="R88" s="950"/>
      <c r="S88" s="950"/>
      <c r="T88" s="950"/>
      <c r="U88" s="950"/>
      <c r="V88" s="950"/>
      <c r="W88" s="950"/>
      <c r="X88" s="950"/>
      <c r="Y88" s="950"/>
      <c r="Z88" s="950"/>
      <c r="AA88" s="950"/>
      <c r="AB88" s="950"/>
      <c r="AC88" s="950"/>
      <c r="AD88" s="950"/>
      <c r="AE88" s="950"/>
      <c r="AF88" s="946">
        <v>87207</v>
      </c>
      <c r="AG88" s="946"/>
      <c r="AH88" s="946"/>
      <c r="AI88" s="946"/>
      <c r="AJ88" s="946"/>
      <c r="AK88" s="950"/>
      <c r="AL88" s="950"/>
      <c r="AM88" s="950"/>
      <c r="AN88" s="950"/>
      <c r="AO88" s="950"/>
      <c r="AP88" s="946">
        <v>120464</v>
      </c>
      <c r="AQ88" s="946"/>
      <c r="AR88" s="946"/>
      <c r="AS88" s="946"/>
      <c r="AT88" s="946"/>
      <c r="AU88" s="946"/>
      <c r="AV88" s="946"/>
      <c r="AW88" s="946"/>
      <c r="AX88" s="946"/>
      <c r="AY88" s="946"/>
      <c r="AZ88" s="947"/>
      <c r="BA88" s="947"/>
      <c r="BB88" s="947"/>
      <c r="BC88" s="947"/>
      <c r="BD88" s="948"/>
      <c r="BE88" s="223"/>
      <c r="BF88" s="223"/>
      <c r="BG88" s="223"/>
      <c r="BH88" s="223"/>
      <c r="BI88" s="223"/>
      <c r="BJ88" s="223"/>
      <c r="BK88" s="223"/>
      <c r="BL88" s="223"/>
      <c r="BM88" s="223"/>
      <c r="BN88" s="223"/>
      <c r="BO88" s="223"/>
      <c r="BP88" s="223"/>
      <c r="BQ88" s="220">
        <v>82</v>
      </c>
      <c r="BR88" s="225"/>
      <c r="BS88" s="932"/>
      <c r="BT88" s="933"/>
      <c r="BU88" s="933"/>
      <c r="BV88" s="933"/>
      <c r="BW88" s="933"/>
      <c r="BX88" s="933"/>
      <c r="BY88" s="933"/>
      <c r="BZ88" s="933"/>
      <c r="CA88" s="933"/>
      <c r="CB88" s="933"/>
      <c r="CC88" s="933"/>
      <c r="CD88" s="933"/>
      <c r="CE88" s="933"/>
      <c r="CF88" s="933"/>
      <c r="CG88" s="942"/>
      <c r="CH88" s="943"/>
      <c r="CI88" s="944"/>
      <c r="CJ88" s="944"/>
      <c r="CK88" s="944"/>
      <c r="CL88" s="945"/>
      <c r="CM88" s="943"/>
      <c r="CN88" s="944"/>
      <c r="CO88" s="944"/>
      <c r="CP88" s="944"/>
      <c r="CQ88" s="945"/>
      <c r="CR88" s="943"/>
      <c r="CS88" s="944"/>
      <c r="CT88" s="944"/>
      <c r="CU88" s="944"/>
      <c r="CV88" s="945"/>
      <c r="CW88" s="943"/>
      <c r="CX88" s="944"/>
      <c r="CY88" s="944"/>
      <c r="CZ88" s="944"/>
      <c r="DA88" s="945"/>
      <c r="DB88" s="943"/>
      <c r="DC88" s="944"/>
      <c r="DD88" s="944"/>
      <c r="DE88" s="944"/>
      <c r="DF88" s="945"/>
      <c r="DG88" s="943"/>
      <c r="DH88" s="944"/>
      <c r="DI88" s="944"/>
      <c r="DJ88" s="944"/>
      <c r="DK88" s="945"/>
      <c r="DL88" s="943"/>
      <c r="DM88" s="944"/>
      <c r="DN88" s="944"/>
      <c r="DO88" s="944"/>
      <c r="DP88" s="945"/>
      <c r="DQ88" s="943"/>
      <c r="DR88" s="944"/>
      <c r="DS88" s="944"/>
      <c r="DT88" s="944"/>
      <c r="DU88" s="945"/>
      <c r="DV88" s="932"/>
      <c r="DW88" s="933"/>
      <c r="DX88" s="933"/>
      <c r="DY88" s="933"/>
      <c r="DZ88" s="934"/>
      <c r="EA88" s="212"/>
    </row>
    <row r="89" spans="1:131" ht="26.25" hidden="1" customHeight="1">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932"/>
      <c r="BT89" s="933"/>
      <c r="BU89" s="933"/>
      <c r="BV89" s="933"/>
      <c r="BW89" s="933"/>
      <c r="BX89" s="933"/>
      <c r="BY89" s="933"/>
      <c r="BZ89" s="933"/>
      <c r="CA89" s="933"/>
      <c r="CB89" s="933"/>
      <c r="CC89" s="933"/>
      <c r="CD89" s="933"/>
      <c r="CE89" s="933"/>
      <c r="CF89" s="933"/>
      <c r="CG89" s="942"/>
      <c r="CH89" s="943"/>
      <c r="CI89" s="944"/>
      <c r="CJ89" s="944"/>
      <c r="CK89" s="944"/>
      <c r="CL89" s="945"/>
      <c r="CM89" s="943"/>
      <c r="CN89" s="944"/>
      <c r="CO89" s="944"/>
      <c r="CP89" s="944"/>
      <c r="CQ89" s="945"/>
      <c r="CR89" s="943"/>
      <c r="CS89" s="944"/>
      <c r="CT89" s="944"/>
      <c r="CU89" s="944"/>
      <c r="CV89" s="945"/>
      <c r="CW89" s="943"/>
      <c r="CX89" s="944"/>
      <c r="CY89" s="944"/>
      <c r="CZ89" s="944"/>
      <c r="DA89" s="945"/>
      <c r="DB89" s="943"/>
      <c r="DC89" s="944"/>
      <c r="DD89" s="944"/>
      <c r="DE89" s="944"/>
      <c r="DF89" s="945"/>
      <c r="DG89" s="943"/>
      <c r="DH89" s="944"/>
      <c r="DI89" s="944"/>
      <c r="DJ89" s="944"/>
      <c r="DK89" s="945"/>
      <c r="DL89" s="943"/>
      <c r="DM89" s="944"/>
      <c r="DN89" s="944"/>
      <c r="DO89" s="944"/>
      <c r="DP89" s="945"/>
      <c r="DQ89" s="943"/>
      <c r="DR89" s="944"/>
      <c r="DS89" s="944"/>
      <c r="DT89" s="944"/>
      <c r="DU89" s="945"/>
      <c r="DV89" s="932"/>
      <c r="DW89" s="933"/>
      <c r="DX89" s="933"/>
      <c r="DY89" s="933"/>
      <c r="DZ89" s="934"/>
      <c r="EA89" s="212"/>
    </row>
    <row r="90" spans="1:131" ht="26.25" hidden="1" customHeight="1">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932"/>
      <c r="BT90" s="933"/>
      <c r="BU90" s="933"/>
      <c r="BV90" s="933"/>
      <c r="BW90" s="933"/>
      <c r="BX90" s="933"/>
      <c r="BY90" s="933"/>
      <c r="BZ90" s="933"/>
      <c r="CA90" s="933"/>
      <c r="CB90" s="933"/>
      <c r="CC90" s="933"/>
      <c r="CD90" s="933"/>
      <c r="CE90" s="933"/>
      <c r="CF90" s="933"/>
      <c r="CG90" s="942"/>
      <c r="CH90" s="943"/>
      <c r="CI90" s="944"/>
      <c r="CJ90" s="944"/>
      <c r="CK90" s="944"/>
      <c r="CL90" s="945"/>
      <c r="CM90" s="943"/>
      <c r="CN90" s="944"/>
      <c r="CO90" s="944"/>
      <c r="CP90" s="944"/>
      <c r="CQ90" s="945"/>
      <c r="CR90" s="943"/>
      <c r="CS90" s="944"/>
      <c r="CT90" s="944"/>
      <c r="CU90" s="944"/>
      <c r="CV90" s="945"/>
      <c r="CW90" s="943"/>
      <c r="CX90" s="944"/>
      <c r="CY90" s="944"/>
      <c r="CZ90" s="944"/>
      <c r="DA90" s="945"/>
      <c r="DB90" s="943"/>
      <c r="DC90" s="944"/>
      <c r="DD90" s="944"/>
      <c r="DE90" s="944"/>
      <c r="DF90" s="945"/>
      <c r="DG90" s="943"/>
      <c r="DH90" s="944"/>
      <c r="DI90" s="944"/>
      <c r="DJ90" s="944"/>
      <c r="DK90" s="945"/>
      <c r="DL90" s="943"/>
      <c r="DM90" s="944"/>
      <c r="DN90" s="944"/>
      <c r="DO90" s="944"/>
      <c r="DP90" s="945"/>
      <c r="DQ90" s="943"/>
      <c r="DR90" s="944"/>
      <c r="DS90" s="944"/>
      <c r="DT90" s="944"/>
      <c r="DU90" s="945"/>
      <c r="DV90" s="932"/>
      <c r="DW90" s="933"/>
      <c r="DX90" s="933"/>
      <c r="DY90" s="933"/>
      <c r="DZ90" s="934"/>
      <c r="EA90" s="212"/>
    </row>
    <row r="91" spans="1:131" ht="26.25" hidden="1" customHeight="1">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932"/>
      <c r="BT91" s="933"/>
      <c r="BU91" s="933"/>
      <c r="BV91" s="933"/>
      <c r="BW91" s="933"/>
      <c r="BX91" s="933"/>
      <c r="BY91" s="933"/>
      <c r="BZ91" s="933"/>
      <c r="CA91" s="933"/>
      <c r="CB91" s="933"/>
      <c r="CC91" s="933"/>
      <c r="CD91" s="933"/>
      <c r="CE91" s="933"/>
      <c r="CF91" s="933"/>
      <c r="CG91" s="942"/>
      <c r="CH91" s="943"/>
      <c r="CI91" s="944"/>
      <c r="CJ91" s="944"/>
      <c r="CK91" s="944"/>
      <c r="CL91" s="945"/>
      <c r="CM91" s="943"/>
      <c r="CN91" s="944"/>
      <c r="CO91" s="944"/>
      <c r="CP91" s="944"/>
      <c r="CQ91" s="945"/>
      <c r="CR91" s="943"/>
      <c r="CS91" s="944"/>
      <c r="CT91" s="944"/>
      <c r="CU91" s="944"/>
      <c r="CV91" s="945"/>
      <c r="CW91" s="943"/>
      <c r="CX91" s="944"/>
      <c r="CY91" s="944"/>
      <c r="CZ91" s="944"/>
      <c r="DA91" s="945"/>
      <c r="DB91" s="943"/>
      <c r="DC91" s="944"/>
      <c r="DD91" s="944"/>
      <c r="DE91" s="944"/>
      <c r="DF91" s="945"/>
      <c r="DG91" s="943"/>
      <c r="DH91" s="944"/>
      <c r="DI91" s="944"/>
      <c r="DJ91" s="944"/>
      <c r="DK91" s="945"/>
      <c r="DL91" s="943"/>
      <c r="DM91" s="944"/>
      <c r="DN91" s="944"/>
      <c r="DO91" s="944"/>
      <c r="DP91" s="945"/>
      <c r="DQ91" s="943"/>
      <c r="DR91" s="944"/>
      <c r="DS91" s="944"/>
      <c r="DT91" s="944"/>
      <c r="DU91" s="945"/>
      <c r="DV91" s="932"/>
      <c r="DW91" s="933"/>
      <c r="DX91" s="933"/>
      <c r="DY91" s="933"/>
      <c r="DZ91" s="934"/>
      <c r="EA91" s="212"/>
    </row>
    <row r="92" spans="1:131" ht="26.25" hidden="1" customHeight="1">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932"/>
      <c r="BT92" s="933"/>
      <c r="BU92" s="933"/>
      <c r="BV92" s="933"/>
      <c r="BW92" s="933"/>
      <c r="BX92" s="933"/>
      <c r="BY92" s="933"/>
      <c r="BZ92" s="933"/>
      <c r="CA92" s="933"/>
      <c r="CB92" s="933"/>
      <c r="CC92" s="933"/>
      <c r="CD92" s="933"/>
      <c r="CE92" s="933"/>
      <c r="CF92" s="933"/>
      <c r="CG92" s="942"/>
      <c r="CH92" s="943"/>
      <c r="CI92" s="944"/>
      <c r="CJ92" s="944"/>
      <c r="CK92" s="944"/>
      <c r="CL92" s="945"/>
      <c r="CM92" s="943"/>
      <c r="CN92" s="944"/>
      <c r="CO92" s="944"/>
      <c r="CP92" s="944"/>
      <c r="CQ92" s="945"/>
      <c r="CR92" s="943"/>
      <c r="CS92" s="944"/>
      <c r="CT92" s="944"/>
      <c r="CU92" s="944"/>
      <c r="CV92" s="945"/>
      <c r="CW92" s="943"/>
      <c r="CX92" s="944"/>
      <c r="CY92" s="944"/>
      <c r="CZ92" s="944"/>
      <c r="DA92" s="945"/>
      <c r="DB92" s="943"/>
      <c r="DC92" s="944"/>
      <c r="DD92" s="944"/>
      <c r="DE92" s="944"/>
      <c r="DF92" s="945"/>
      <c r="DG92" s="943"/>
      <c r="DH92" s="944"/>
      <c r="DI92" s="944"/>
      <c r="DJ92" s="944"/>
      <c r="DK92" s="945"/>
      <c r="DL92" s="943"/>
      <c r="DM92" s="944"/>
      <c r="DN92" s="944"/>
      <c r="DO92" s="944"/>
      <c r="DP92" s="945"/>
      <c r="DQ92" s="943"/>
      <c r="DR92" s="944"/>
      <c r="DS92" s="944"/>
      <c r="DT92" s="944"/>
      <c r="DU92" s="945"/>
      <c r="DV92" s="932"/>
      <c r="DW92" s="933"/>
      <c r="DX92" s="933"/>
      <c r="DY92" s="933"/>
      <c r="DZ92" s="934"/>
      <c r="EA92" s="212"/>
    </row>
    <row r="93" spans="1:131" ht="26.25" hidden="1" customHeight="1">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932"/>
      <c r="BT93" s="933"/>
      <c r="BU93" s="933"/>
      <c r="BV93" s="933"/>
      <c r="BW93" s="933"/>
      <c r="BX93" s="933"/>
      <c r="BY93" s="933"/>
      <c r="BZ93" s="933"/>
      <c r="CA93" s="933"/>
      <c r="CB93" s="933"/>
      <c r="CC93" s="933"/>
      <c r="CD93" s="933"/>
      <c r="CE93" s="933"/>
      <c r="CF93" s="933"/>
      <c r="CG93" s="942"/>
      <c r="CH93" s="943"/>
      <c r="CI93" s="944"/>
      <c r="CJ93" s="944"/>
      <c r="CK93" s="944"/>
      <c r="CL93" s="945"/>
      <c r="CM93" s="943"/>
      <c r="CN93" s="944"/>
      <c r="CO93" s="944"/>
      <c r="CP93" s="944"/>
      <c r="CQ93" s="945"/>
      <c r="CR93" s="943"/>
      <c r="CS93" s="944"/>
      <c r="CT93" s="944"/>
      <c r="CU93" s="944"/>
      <c r="CV93" s="945"/>
      <c r="CW93" s="943"/>
      <c r="CX93" s="944"/>
      <c r="CY93" s="944"/>
      <c r="CZ93" s="944"/>
      <c r="DA93" s="945"/>
      <c r="DB93" s="943"/>
      <c r="DC93" s="944"/>
      <c r="DD93" s="944"/>
      <c r="DE93" s="944"/>
      <c r="DF93" s="945"/>
      <c r="DG93" s="943"/>
      <c r="DH93" s="944"/>
      <c r="DI93" s="944"/>
      <c r="DJ93" s="944"/>
      <c r="DK93" s="945"/>
      <c r="DL93" s="943"/>
      <c r="DM93" s="944"/>
      <c r="DN93" s="944"/>
      <c r="DO93" s="944"/>
      <c r="DP93" s="945"/>
      <c r="DQ93" s="943"/>
      <c r="DR93" s="944"/>
      <c r="DS93" s="944"/>
      <c r="DT93" s="944"/>
      <c r="DU93" s="945"/>
      <c r="DV93" s="932"/>
      <c r="DW93" s="933"/>
      <c r="DX93" s="933"/>
      <c r="DY93" s="933"/>
      <c r="DZ93" s="934"/>
      <c r="EA93" s="212"/>
    </row>
    <row r="94" spans="1:131" ht="26.25" hidden="1" customHeight="1">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932"/>
      <c r="BT94" s="933"/>
      <c r="BU94" s="933"/>
      <c r="BV94" s="933"/>
      <c r="BW94" s="933"/>
      <c r="BX94" s="933"/>
      <c r="BY94" s="933"/>
      <c r="BZ94" s="933"/>
      <c r="CA94" s="933"/>
      <c r="CB94" s="933"/>
      <c r="CC94" s="933"/>
      <c r="CD94" s="933"/>
      <c r="CE94" s="933"/>
      <c r="CF94" s="933"/>
      <c r="CG94" s="942"/>
      <c r="CH94" s="943"/>
      <c r="CI94" s="944"/>
      <c r="CJ94" s="944"/>
      <c r="CK94" s="944"/>
      <c r="CL94" s="945"/>
      <c r="CM94" s="943"/>
      <c r="CN94" s="944"/>
      <c r="CO94" s="944"/>
      <c r="CP94" s="944"/>
      <c r="CQ94" s="945"/>
      <c r="CR94" s="943"/>
      <c r="CS94" s="944"/>
      <c r="CT94" s="944"/>
      <c r="CU94" s="944"/>
      <c r="CV94" s="945"/>
      <c r="CW94" s="943"/>
      <c r="CX94" s="944"/>
      <c r="CY94" s="944"/>
      <c r="CZ94" s="944"/>
      <c r="DA94" s="945"/>
      <c r="DB94" s="943"/>
      <c r="DC94" s="944"/>
      <c r="DD94" s="944"/>
      <c r="DE94" s="944"/>
      <c r="DF94" s="945"/>
      <c r="DG94" s="943"/>
      <c r="DH94" s="944"/>
      <c r="DI94" s="944"/>
      <c r="DJ94" s="944"/>
      <c r="DK94" s="945"/>
      <c r="DL94" s="943"/>
      <c r="DM94" s="944"/>
      <c r="DN94" s="944"/>
      <c r="DO94" s="944"/>
      <c r="DP94" s="945"/>
      <c r="DQ94" s="943"/>
      <c r="DR94" s="944"/>
      <c r="DS94" s="944"/>
      <c r="DT94" s="944"/>
      <c r="DU94" s="945"/>
      <c r="DV94" s="932"/>
      <c r="DW94" s="933"/>
      <c r="DX94" s="933"/>
      <c r="DY94" s="933"/>
      <c r="DZ94" s="934"/>
      <c r="EA94" s="212"/>
    </row>
    <row r="95" spans="1:131" ht="26.25" hidden="1" customHeight="1">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932"/>
      <c r="BT95" s="933"/>
      <c r="BU95" s="933"/>
      <c r="BV95" s="933"/>
      <c r="BW95" s="933"/>
      <c r="BX95" s="933"/>
      <c r="BY95" s="933"/>
      <c r="BZ95" s="933"/>
      <c r="CA95" s="933"/>
      <c r="CB95" s="933"/>
      <c r="CC95" s="933"/>
      <c r="CD95" s="933"/>
      <c r="CE95" s="933"/>
      <c r="CF95" s="933"/>
      <c r="CG95" s="942"/>
      <c r="CH95" s="943"/>
      <c r="CI95" s="944"/>
      <c r="CJ95" s="944"/>
      <c r="CK95" s="944"/>
      <c r="CL95" s="945"/>
      <c r="CM95" s="943"/>
      <c r="CN95" s="944"/>
      <c r="CO95" s="944"/>
      <c r="CP95" s="944"/>
      <c r="CQ95" s="945"/>
      <c r="CR95" s="943"/>
      <c r="CS95" s="944"/>
      <c r="CT95" s="944"/>
      <c r="CU95" s="944"/>
      <c r="CV95" s="945"/>
      <c r="CW95" s="943"/>
      <c r="CX95" s="944"/>
      <c r="CY95" s="944"/>
      <c r="CZ95" s="944"/>
      <c r="DA95" s="945"/>
      <c r="DB95" s="943"/>
      <c r="DC95" s="944"/>
      <c r="DD95" s="944"/>
      <c r="DE95" s="944"/>
      <c r="DF95" s="945"/>
      <c r="DG95" s="943"/>
      <c r="DH95" s="944"/>
      <c r="DI95" s="944"/>
      <c r="DJ95" s="944"/>
      <c r="DK95" s="945"/>
      <c r="DL95" s="943"/>
      <c r="DM95" s="944"/>
      <c r="DN95" s="944"/>
      <c r="DO95" s="944"/>
      <c r="DP95" s="945"/>
      <c r="DQ95" s="943"/>
      <c r="DR95" s="944"/>
      <c r="DS95" s="944"/>
      <c r="DT95" s="944"/>
      <c r="DU95" s="945"/>
      <c r="DV95" s="932"/>
      <c r="DW95" s="933"/>
      <c r="DX95" s="933"/>
      <c r="DY95" s="933"/>
      <c r="DZ95" s="934"/>
      <c r="EA95" s="212"/>
    </row>
    <row r="96" spans="1:131" ht="26.25" hidden="1" customHeight="1">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932"/>
      <c r="BT96" s="933"/>
      <c r="BU96" s="933"/>
      <c r="BV96" s="933"/>
      <c r="BW96" s="933"/>
      <c r="BX96" s="933"/>
      <c r="BY96" s="933"/>
      <c r="BZ96" s="933"/>
      <c r="CA96" s="933"/>
      <c r="CB96" s="933"/>
      <c r="CC96" s="933"/>
      <c r="CD96" s="933"/>
      <c r="CE96" s="933"/>
      <c r="CF96" s="933"/>
      <c r="CG96" s="942"/>
      <c r="CH96" s="943"/>
      <c r="CI96" s="944"/>
      <c r="CJ96" s="944"/>
      <c r="CK96" s="944"/>
      <c r="CL96" s="945"/>
      <c r="CM96" s="943"/>
      <c r="CN96" s="944"/>
      <c r="CO96" s="944"/>
      <c r="CP96" s="944"/>
      <c r="CQ96" s="945"/>
      <c r="CR96" s="943"/>
      <c r="CS96" s="944"/>
      <c r="CT96" s="944"/>
      <c r="CU96" s="944"/>
      <c r="CV96" s="945"/>
      <c r="CW96" s="943"/>
      <c r="CX96" s="944"/>
      <c r="CY96" s="944"/>
      <c r="CZ96" s="944"/>
      <c r="DA96" s="945"/>
      <c r="DB96" s="943"/>
      <c r="DC96" s="944"/>
      <c r="DD96" s="944"/>
      <c r="DE96" s="944"/>
      <c r="DF96" s="945"/>
      <c r="DG96" s="943"/>
      <c r="DH96" s="944"/>
      <c r="DI96" s="944"/>
      <c r="DJ96" s="944"/>
      <c r="DK96" s="945"/>
      <c r="DL96" s="943"/>
      <c r="DM96" s="944"/>
      <c r="DN96" s="944"/>
      <c r="DO96" s="944"/>
      <c r="DP96" s="945"/>
      <c r="DQ96" s="943"/>
      <c r="DR96" s="944"/>
      <c r="DS96" s="944"/>
      <c r="DT96" s="944"/>
      <c r="DU96" s="945"/>
      <c r="DV96" s="932"/>
      <c r="DW96" s="933"/>
      <c r="DX96" s="933"/>
      <c r="DY96" s="933"/>
      <c r="DZ96" s="934"/>
      <c r="EA96" s="212"/>
    </row>
    <row r="97" spans="1:131" ht="26.25" hidden="1" customHeight="1">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932"/>
      <c r="BT97" s="933"/>
      <c r="BU97" s="933"/>
      <c r="BV97" s="933"/>
      <c r="BW97" s="933"/>
      <c r="BX97" s="933"/>
      <c r="BY97" s="933"/>
      <c r="BZ97" s="933"/>
      <c r="CA97" s="933"/>
      <c r="CB97" s="933"/>
      <c r="CC97" s="933"/>
      <c r="CD97" s="933"/>
      <c r="CE97" s="933"/>
      <c r="CF97" s="933"/>
      <c r="CG97" s="942"/>
      <c r="CH97" s="943"/>
      <c r="CI97" s="944"/>
      <c r="CJ97" s="944"/>
      <c r="CK97" s="944"/>
      <c r="CL97" s="945"/>
      <c r="CM97" s="943"/>
      <c r="CN97" s="944"/>
      <c r="CO97" s="944"/>
      <c r="CP97" s="944"/>
      <c r="CQ97" s="945"/>
      <c r="CR97" s="943"/>
      <c r="CS97" s="944"/>
      <c r="CT97" s="944"/>
      <c r="CU97" s="944"/>
      <c r="CV97" s="945"/>
      <c r="CW97" s="943"/>
      <c r="CX97" s="944"/>
      <c r="CY97" s="944"/>
      <c r="CZ97" s="944"/>
      <c r="DA97" s="945"/>
      <c r="DB97" s="943"/>
      <c r="DC97" s="944"/>
      <c r="DD97" s="944"/>
      <c r="DE97" s="944"/>
      <c r="DF97" s="945"/>
      <c r="DG97" s="943"/>
      <c r="DH97" s="944"/>
      <c r="DI97" s="944"/>
      <c r="DJ97" s="944"/>
      <c r="DK97" s="945"/>
      <c r="DL97" s="943"/>
      <c r="DM97" s="944"/>
      <c r="DN97" s="944"/>
      <c r="DO97" s="944"/>
      <c r="DP97" s="945"/>
      <c r="DQ97" s="943"/>
      <c r="DR97" s="944"/>
      <c r="DS97" s="944"/>
      <c r="DT97" s="944"/>
      <c r="DU97" s="945"/>
      <c r="DV97" s="932"/>
      <c r="DW97" s="933"/>
      <c r="DX97" s="933"/>
      <c r="DY97" s="933"/>
      <c r="DZ97" s="934"/>
      <c r="EA97" s="212"/>
    </row>
    <row r="98" spans="1:131" ht="26.25" hidden="1" customHeight="1">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932"/>
      <c r="BT98" s="933"/>
      <c r="BU98" s="933"/>
      <c r="BV98" s="933"/>
      <c r="BW98" s="933"/>
      <c r="BX98" s="933"/>
      <c r="BY98" s="933"/>
      <c r="BZ98" s="933"/>
      <c r="CA98" s="933"/>
      <c r="CB98" s="933"/>
      <c r="CC98" s="933"/>
      <c r="CD98" s="933"/>
      <c r="CE98" s="933"/>
      <c r="CF98" s="933"/>
      <c r="CG98" s="942"/>
      <c r="CH98" s="943"/>
      <c r="CI98" s="944"/>
      <c r="CJ98" s="944"/>
      <c r="CK98" s="944"/>
      <c r="CL98" s="945"/>
      <c r="CM98" s="943"/>
      <c r="CN98" s="944"/>
      <c r="CO98" s="944"/>
      <c r="CP98" s="944"/>
      <c r="CQ98" s="945"/>
      <c r="CR98" s="943"/>
      <c r="CS98" s="944"/>
      <c r="CT98" s="944"/>
      <c r="CU98" s="944"/>
      <c r="CV98" s="945"/>
      <c r="CW98" s="943"/>
      <c r="CX98" s="944"/>
      <c r="CY98" s="944"/>
      <c r="CZ98" s="944"/>
      <c r="DA98" s="945"/>
      <c r="DB98" s="943"/>
      <c r="DC98" s="944"/>
      <c r="DD98" s="944"/>
      <c r="DE98" s="944"/>
      <c r="DF98" s="945"/>
      <c r="DG98" s="943"/>
      <c r="DH98" s="944"/>
      <c r="DI98" s="944"/>
      <c r="DJ98" s="944"/>
      <c r="DK98" s="945"/>
      <c r="DL98" s="943"/>
      <c r="DM98" s="944"/>
      <c r="DN98" s="944"/>
      <c r="DO98" s="944"/>
      <c r="DP98" s="945"/>
      <c r="DQ98" s="943"/>
      <c r="DR98" s="944"/>
      <c r="DS98" s="944"/>
      <c r="DT98" s="944"/>
      <c r="DU98" s="945"/>
      <c r="DV98" s="932"/>
      <c r="DW98" s="933"/>
      <c r="DX98" s="933"/>
      <c r="DY98" s="933"/>
      <c r="DZ98" s="934"/>
      <c r="EA98" s="212"/>
    </row>
    <row r="99" spans="1:131" ht="26.25" hidden="1" customHeight="1">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932"/>
      <c r="BT99" s="933"/>
      <c r="BU99" s="933"/>
      <c r="BV99" s="933"/>
      <c r="BW99" s="933"/>
      <c r="BX99" s="933"/>
      <c r="BY99" s="933"/>
      <c r="BZ99" s="933"/>
      <c r="CA99" s="933"/>
      <c r="CB99" s="933"/>
      <c r="CC99" s="933"/>
      <c r="CD99" s="933"/>
      <c r="CE99" s="933"/>
      <c r="CF99" s="933"/>
      <c r="CG99" s="942"/>
      <c r="CH99" s="943"/>
      <c r="CI99" s="944"/>
      <c r="CJ99" s="944"/>
      <c r="CK99" s="944"/>
      <c r="CL99" s="945"/>
      <c r="CM99" s="943"/>
      <c r="CN99" s="944"/>
      <c r="CO99" s="944"/>
      <c r="CP99" s="944"/>
      <c r="CQ99" s="945"/>
      <c r="CR99" s="943"/>
      <c r="CS99" s="944"/>
      <c r="CT99" s="944"/>
      <c r="CU99" s="944"/>
      <c r="CV99" s="945"/>
      <c r="CW99" s="943"/>
      <c r="CX99" s="944"/>
      <c r="CY99" s="944"/>
      <c r="CZ99" s="944"/>
      <c r="DA99" s="945"/>
      <c r="DB99" s="943"/>
      <c r="DC99" s="944"/>
      <c r="DD99" s="944"/>
      <c r="DE99" s="944"/>
      <c r="DF99" s="945"/>
      <c r="DG99" s="943"/>
      <c r="DH99" s="944"/>
      <c r="DI99" s="944"/>
      <c r="DJ99" s="944"/>
      <c r="DK99" s="945"/>
      <c r="DL99" s="943"/>
      <c r="DM99" s="944"/>
      <c r="DN99" s="944"/>
      <c r="DO99" s="944"/>
      <c r="DP99" s="945"/>
      <c r="DQ99" s="943"/>
      <c r="DR99" s="944"/>
      <c r="DS99" s="944"/>
      <c r="DT99" s="944"/>
      <c r="DU99" s="945"/>
      <c r="DV99" s="932"/>
      <c r="DW99" s="933"/>
      <c r="DX99" s="933"/>
      <c r="DY99" s="933"/>
      <c r="DZ99" s="934"/>
      <c r="EA99" s="212"/>
    </row>
    <row r="100" spans="1:131" ht="26.25" hidden="1" customHeight="1">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932"/>
      <c r="BT100" s="933"/>
      <c r="BU100" s="933"/>
      <c r="BV100" s="933"/>
      <c r="BW100" s="933"/>
      <c r="BX100" s="933"/>
      <c r="BY100" s="933"/>
      <c r="BZ100" s="933"/>
      <c r="CA100" s="933"/>
      <c r="CB100" s="933"/>
      <c r="CC100" s="933"/>
      <c r="CD100" s="933"/>
      <c r="CE100" s="933"/>
      <c r="CF100" s="933"/>
      <c r="CG100" s="942"/>
      <c r="CH100" s="943"/>
      <c r="CI100" s="944"/>
      <c r="CJ100" s="944"/>
      <c r="CK100" s="944"/>
      <c r="CL100" s="945"/>
      <c r="CM100" s="943"/>
      <c r="CN100" s="944"/>
      <c r="CO100" s="944"/>
      <c r="CP100" s="944"/>
      <c r="CQ100" s="945"/>
      <c r="CR100" s="943"/>
      <c r="CS100" s="944"/>
      <c r="CT100" s="944"/>
      <c r="CU100" s="944"/>
      <c r="CV100" s="945"/>
      <c r="CW100" s="943"/>
      <c r="CX100" s="944"/>
      <c r="CY100" s="944"/>
      <c r="CZ100" s="944"/>
      <c r="DA100" s="945"/>
      <c r="DB100" s="943"/>
      <c r="DC100" s="944"/>
      <c r="DD100" s="944"/>
      <c r="DE100" s="944"/>
      <c r="DF100" s="945"/>
      <c r="DG100" s="943"/>
      <c r="DH100" s="944"/>
      <c r="DI100" s="944"/>
      <c r="DJ100" s="944"/>
      <c r="DK100" s="945"/>
      <c r="DL100" s="943"/>
      <c r="DM100" s="944"/>
      <c r="DN100" s="944"/>
      <c r="DO100" s="944"/>
      <c r="DP100" s="945"/>
      <c r="DQ100" s="943"/>
      <c r="DR100" s="944"/>
      <c r="DS100" s="944"/>
      <c r="DT100" s="944"/>
      <c r="DU100" s="945"/>
      <c r="DV100" s="932"/>
      <c r="DW100" s="933"/>
      <c r="DX100" s="933"/>
      <c r="DY100" s="933"/>
      <c r="DZ100" s="934"/>
      <c r="EA100" s="212"/>
    </row>
    <row r="101" spans="1:131" ht="26.25" hidden="1" customHeight="1">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932"/>
      <c r="BT101" s="933"/>
      <c r="BU101" s="933"/>
      <c r="BV101" s="933"/>
      <c r="BW101" s="933"/>
      <c r="BX101" s="933"/>
      <c r="BY101" s="933"/>
      <c r="BZ101" s="933"/>
      <c r="CA101" s="933"/>
      <c r="CB101" s="933"/>
      <c r="CC101" s="933"/>
      <c r="CD101" s="933"/>
      <c r="CE101" s="933"/>
      <c r="CF101" s="933"/>
      <c r="CG101" s="942"/>
      <c r="CH101" s="943"/>
      <c r="CI101" s="944"/>
      <c r="CJ101" s="944"/>
      <c r="CK101" s="944"/>
      <c r="CL101" s="945"/>
      <c r="CM101" s="943"/>
      <c r="CN101" s="944"/>
      <c r="CO101" s="944"/>
      <c r="CP101" s="944"/>
      <c r="CQ101" s="945"/>
      <c r="CR101" s="943"/>
      <c r="CS101" s="944"/>
      <c r="CT101" s="944"/>
      <c r="CU101" s="944"/>
      <c r="CV101" s="945"/>
      <c r="CW101" s="943"/>
      <c r="CX101" s="944"/>
      <c r="CY101" s="944"/>
      <c r="CZ101" s="944"/>
      <c r="DA101" s="945"/>
      <c r="DB101" s="943"/>
      <c r="DC101" s="944"/>
      <c r="DD101" s="944"/>
      <c r="DE101" s="944"/>
      <c r="DF101" s="945"/>
      <c r="DG101" s="943"/>
      <c r="DH101" s="944"/>
      <c r="DI101" s="944"/>
      <c r="DJ101" s="944"/>
      <c r="DK101" s="945"/>
      <c r="DL101" s="943"/>
      <c r="DM101" s="944"/>
      <c r="DN101" s="944"/>
      <c r="DO101" s="944"/>
      <c r="DP101" s="945"/>
      <c r="DQ101" s="943"/>
      <c r="DR101" s="944"/>
      <c r="DS101" s="944"/>
      <c r="DT101" s="944"/>
      <c r="DU101" s="945"/>
      <c r="DV101" s="932"/>
      <c r="DW101" s="933"/>
      <c r="DX101" s="933"/>
      <c r="DY101" s="933"/>
      <c r="DZ101" s="934"/>
      <c r="EA101" s="212"/>
    </row>
    <row r="102" spans="1:131" ht="26.25" customHeight="1" thickBot="1">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376</v>
      </c>
      <c r="BR102" s="924" t="s">
        <v>401</v>
      </c>
      <c r="BS102" s="925"/>
      <c r="BT102" s="925"/>
      <c r="BU102" s="925"/>
      <c r="BV102" s="925"/>
      <c r="BW102" s="925"/>
      <c r="BX102" s="925"/>
      <c r="BY102" s="925"/>
      <c r="BZ102" s="925"/>
      <c r="CA102" s="925"/>
      <c r="CB102" s="925"/>
      <c r="CC102" s="925"/>
      <c r="CD102" s="925"/>
      <c r="CE102" s="925"/>
      <c r="CF102" s="925"/>
      <c r="CG102" s="935"/>
      <c r="CH102" s="936"/>
      <c r="CI102" s="937"/>
      <c r="CJ102" s="937"/>
      <c r="CK102" s="937"/>
      <c r="CL102" s="938"/>
      <c r="CM102" s="936"/>
      <c r="CN102" s="937"/>
      <c r="CO102" s="937"/>
      <c r="CP102" s="937"/>
      <c r="CQ102" s="938"/>
      <c r="CR102" s="939">
        <v>164</v>
      </c>
      <c r="CS102" s="940"/>
      <c r="CT102" s="940"/>
      <c r="CU102" s="940"/>
      <c r="CV102" s="941"/>
      <c r="CW102" s="939">
        <v>84</v>
      </c>
      <c r="CX102" s="940"/>
      <c r="CY102" s="940"/>
      <c r="CZ102" s="940"/>
      <c r="DA102" s="941"/>
      <c r="DB102" s="939" t="s">
        <v>562</v>
      </c>
      <c r="DC102" s="940"/>
      <c r="DD102" s="940"/>
      <c r="DE102" s="940"/>
      <c r="DF102" s="941"/>
      <c r="DG102" s="939" t="s">
        <v>562</v>
      </c>
      <c r="DH102" s="940"/>
      <c r="DI102" s="940"/>
      <c r="DJ102" s="940"/>
      <c r="DK102" s="941"/>
      <c r="DL102" s="939" t="s">
        <v>562</v>
      </c>
      <c r="DM102" s="940"/>
      <c r="DN102" s="940"/>
      <c r="DO102" s="940"/>
      <c r="DP102" s="941"/>
      <c r="DQ102" s="939" t="s">
        <v>562</v>
      </c>
      <c r="DR102" s="940"/>
      <c r="DS102" s="940"/>
      <c r="DT102" s="940"/>
      <c r="DU102" s="941"/>
      <c r="DV102" s="924"/>
      <c r="DW102" s="925"/>
      <c r="DX102" s="925"/>
      <c r="DY102" s="925"/>
      <c r="DZ102" s="926"/>
      <c r="EA102" s="212"/>
    </row>
    <row r="103" spans="1:131" ht="26.25" customHeight="1">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27" t="s">
        <v>402</v>
      </c>
      <c r="BR103" s="927"/>
      <c r="BS103" s="927"/>
      <c r="BT103" s="927"/>
      <c r="BU103" s="927"/>
      <c r="BV103" s="927"/>
      <c r="BW103" s="927"/>
      <c r="BX103" s="927"/>
      <c r="BY103" s="927"/>
      <c r="BZ103" s="927"/>
      <c r="CA103" s="927"/>
      <c r="CB103" s="927"/>
      <c r="CC103" s="927"/>
      <c r="CD103" s="927"/>
      <c r="CE103" s="927"/>
      <c r="CF103" s="927"/>
      <c r="CG103" s="927"/>
      <c r="CH103" s="927"/>
      <c r="CI103" s="927"/>
      <c r="CJ103" s="927"/>
      <c r="CK103" s="927"/>
      <c r="CL103" s="927"/>
      <c r="CM103" s="927"/>
      <c r="CN103" s="927"/>
      <c r="CO103" s="927"/>
      <c r="CP103" s="927"/>
      <c r="CQ103" s="927"/>
      <c r="CR103" s="927"/>
      <c r="CS103" s="927"/>
      <c r="CT103" s="927"/>
      <c r="CU103" s="927"/>
      <c r="CV103" s="927"/>
      <c r="CW103" s="927"/>
      <c r="CX103" s="927"/>
      <c r="CY103" s="927"/>
      <c r="CZ103" s="927"/>
      <c r="DA103" s="927"/>
      <c r="DB103" s="927"/>
      <c r="DC103" s="927"/>
      <c r="DD103" s="927"/>
      <c r="DE103" s="927"/>
      <c r="DF103" s="927"/>
      <c r="DG103" s="927"/>
      <c r="DH103" s="927"/>
      <c r="DI103" s="927"/>
      <c r="DJ103" s="927"/>
      <c r="DK103" s="927"/>
      <c r="DL103" s="927"/>
      <c r="DM103" s="927"/>
      <c r="DN103" s="927"/>
      <c r="DO103" s="927"/>
      <c r="DP103" s="927"/>
      <c r="DQ103" s="927"/>
      <c r="DR103" s="927"/>
      <c r="DS103" s="927"/>
      <c r="DT103" s="927"/>
      <c r="DU103" s="927"/>
      <c r="DV103" s="927"/>
      <c r="DW103" s="927"/>
      <c r="DX103" s="927"/>
      <c r="DY103" s="927"/>
      <c r="DZ103" s="927"/>
      <c r="EA103" s="212"/>
    </row>
    <row r="104" spans="1:131" ht="26.25" customHeight="1">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28" t="s">
        <v>403</v>
      </c>
      <c r="BR104" s="928"/>
      <c r="BS104" s="928"/>
      <c r="BT104" s="928"/>
      <c r="BU104" s="928"/>
      <c r="BV104" s="928"/>
      <c r="BW104" s="928"/>
      <c r="BX104" s="928"/>
      <c r="BY104" s="928"/>
      <c r="BZ104" s="928"/>
      <c r="CA104" s="928"/>
      <c r="CB104" s="928"/>
      <c r="CC104" s="928"/>
      <c r="CD104" s="928"/>
      <c r="CE104" s="928"/>
      <c r="CF104" s="928"/>
      <c r="CG104" s="928"/>
      <c r="CH104" s="928"/>
      <c r="CI104" s="928"/>
      <c r="CJ104" s="928"/>
      <c r="CK104" s="928"/>
      <c r="CL104" s="928"/>
      <c r="CM104" s="928"/>
      <c r="CN104" s="928"/>
      <c r="CO104" s="928"/>
      <c r="CP104" s="928"/>
      <c r="CQ104" s="928"/>
      <c r="CR104" s="928"/>
      <c r="CS104" s="928"/>
      <c r="CT104" s="928"/>
      <c r="CU104" s="928"/>
      <c r="CV104" s="928"/>
      <c r="CW104" s="928"/>
      <c r="CX104" s="928"/>
      <c r="CY104" s="928"/>
      <c r="CZ104" s="928"/>
      <c r="DA104" s="928"/>
      <c r="DB104" s="928"/>
      <c r="DC104" s="928"/>
      <c r="DD104" s="928"/>
      <c r="DE104" s="928"/>
      <c r="DF104" s="928"/>
      <c r="DG104" s="928"/>
      <c r="DH104" s="928"/>
      <c r="DI104" s="928"/>
      <c r="DJ104" s="928"/>
      <c r="DK104" s="928"/>
      <c r="DL104" s="928"/>
      <c r="DM104" s="928"/>
      <c r="DN104" s="928"/>
      <c r="DO104" s="928"/>
      <c r="DP104" s="928"/>
      <c r="DQ104" s="928"/>
      <c r="DR104" s="928"/>
      <c r="DS104" s="928"/>
      <c r="DT104" s="928"/>
      <c r="DU104" s="928"/>
      <c r="DV104" s="928"/>
      <c r="DW104" s="928"/>
      <c r="DX104" s="928"/>
      <c r="DY104" s="928"/>
      <c r="DZ104" s="928"/>
      <c r="EA104" s="212"/>
    </row>
    <row r="105" spans="1:131" ht="11.25" customHeight="1">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c r="A107" s="231" t="s">
        <v>404</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405</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c r="A108" s="929" t="s">
        <v>406</v>
      </c>
      <c r="B108" s="930"/>
      <c r="C108" s="930"/>
      <c r="D108" s="930"/>
      <c r="E108" s="930"/>
      <c r="F108" s="930"/>
      <c r="G108" s="930"/>
      <c r="H108" s="930"/>
      <c r="I108" s="930"/>
      <c r="J108" s="930"/>
      <c r="K108" s="930"/>
      <c r="L108" s="930"/>
      <c r="M108" s="930"/>
      <c r="N108" s="930"/>
      <c r="O108" s="930"/>
      <c r="P108" s="930"/>
      <c r="Q108" s="930"/>
      <c r="R108" s="930"/>
      <c r="S108" s="930"/>
      <c r="T108" s="930"/>
      <c r="U108" s="930"/>
      <c r="V108" s="930"/>
      <c r="W108" s="930"/>
      <c r="X108" s="930"/>
      <c r="Y108" s="930"/>
      <c r="Z108" s="930"/>
      <c r="AA108" s="930"/>
      <c r="AB108" s="930"/>
      <c r="AC108" s="930"/>
      <c r="AD108" s="930"/>
      <c r="AE108" s="930"/>
      <c r="AF108" s="930"/>
      <c r="AG108" s="930"/>
      <c r="AH108" s="930"/>
      <c r="AI108" s="930"/>
      <c r="AJ108" s="930"/>
      <c r="AK108" s="930"/>
      <c r="AL108" s="930"/>
      <c r="AM108" s="930"/>
      <c r="AN108" s="930"/>
      <c r="AO108" s="930"/>
      <c r="AP108" s="930"/>
      <c r="AQ108" s="930"/>
      <c r="AR108" s="930"/>
      <c r="AS108" s="930"/>
      <c r="AT108" s="931"/>
      <c r="AU108" s="929" t="s">
        <v>407</v>
      </c>
      <c r="AV108" s="930"/>
      <c r="AW108" s="930"/>
      <c r="AX108" s="930"/>
      <c r="AY108" s="930"/>
      <c r="AZ108" s="930"/>
      <c r="BA108" s="930"/>
      <c r="BB108" s="930"/>
      <c r="BC108" s="930"/>
      <c r="BD108" s="930"/>
      <c r="BE108" s="930"/>
      <c r="BF108" s="930"/>
      <c r="BG108" s="930"/>
      <c r="BH108" s="930"/>
      <c r="BI108" s="930"/>
      <c r="BJ108" s="930"/>
      <c r="BK108" s="930"/>
      <c r="BL108" s="930"/>
      <c r="BM108" s="930"/>
      <c r="BN108" s="930"/>
      <c r="BO108" s="930"/>
      <c r="BP108" s="930"/>
      <c r="BQ108" s="930"/>
      <c r="BR108" s="930"/>
      <c r="BS108" s="930"/>
      <c r="BT108" s="930"/>
      <c r="BU108" s="930"/>
      <c r="BV108" s="930"/>
      <c r="BW108" s="930"/>
      <c r="BX108" s="930"/>
      <c r="BY108" s="930"/>
      <c r="BZ108" s="930"/>
      <c r="CA108" s="930"/>
      <c r="CB108" s="930"/>
      <c r="CC108" s="930"/>
      <c r="CD108" s="930"/>
      <c r="CE108" s="930"/>
      <c r="CF108" s="930"/>
      <c r="CG108" s="930"/>
      <c r="CH108" s="930"/>
      <c r="CI108" s="930"/>
      <c r="CJ108" s="930"/>
      <c r="CK108" s="930"/>
      <c r="CL108" s="930"/>
      <c r="CM108" s="930"/>
      <c r="CN108" s="930"/>
      <c r="CO108" s="930"/>
      <c r="CP108" s="930"/>
      <c r="CQ108" s="930"/>
      <c r="CR108" s="930"/>
      <c r="CS108" s="930"/>
      <c r="CT108" s="930"/>
      <c r="CU108" s="930"/>
      <c r="CV108" s="930"/>
      <c r="CW108" s="930"/>
      <c r="CX108" s="930"/>
      <c r="CY108" s="930"/>
      <c r="CZ108" s="930"/>
      <c r="DA108" s="930"/>
      <c r="DB108" s="930"/>
      <c r="DC108" s="930"/>
      <c r="DD108" s="930"/>
      <c r="DE108" s="930"/>
      <c r="DF108" s="930"/>
      <c r="DG108" s="930"/>
      <c r="DH108" s="930"/>
      <c r="DI108" s="930"/>
      <c r="DJ108" s="930"/>
      <c r="DK108" s="930"/>
      <c r="DL108" s="930"/>
      <c r="DM108" s="930"/>
      <c r="DN108" s="930"/>
      <c r="DO108" s="930"/>
      <c r="DP108" s="930"/>
      <c r="DQ108" s="930"/>
      <c r="DR108" s="930"/>
      <c r="DS108" s="930"/>
      <c r="DT108" s="930"/>
      <c r="DU108" s="930"/>
      <c r="DV108" s="930"/>
      <c r="DW108" s="930"/>
      <c r="DX108" s="930"/>
      <c r="DY108" s="930"/>
      <c r="DZ108" s="931"/>
    </row>
    <row r="109" spans="1:131" s="212" customFormat="1" ht="26.25" customHeight="1">
      <c r="A109" s="882" t="s">
        <v>408</v>
      </c>
      <c r="B109" s="883"/>
      <c r="C109" s="883"/>
      <c r="D109" s="883"/>
      <c r="E109" s="883"/>
      <c r="F109" s="883"/>
      <c r="G109" s="883"/>
      <c r="H109" s="883"/>
      <c r="I109" s="883"/>
      <c r="J109" s="883"/>
      <c r="K109" s="883"/>
      <c r="L109" s="883"/>
      <c r="M109" s="883"/>
      <c r="N109" s="883"/>
      <c r="O109" s="883"/>
      <c r="P109" s="883"/>
      <c r="Q109" s="883"/>
      <c r="R109" s="883"/>
      <c r="S109" s="883"/>
      <c r="T109" s="883"/>
      <c r="U109" s="883"/>
      <c r="V109" s="883"/>
      <c r="W109" s="883"/>
      <c r="X109" s="883"/>
      <c r="Y109" s="883"/>
      <c r="Z109" s="884"/>
      <c r="AA109" s="885" t="s">
        <v>409</v>
      </c>
      <c r="AB109" s="883"/>
      <c r="AC109" s="883"/>
      <c r="AD109" s="883"/>
      <c r="AE109" s="884"/>
      <c r="AF109" s="885" t="s">
        <v>410</v>
      </c>
      <c r="AG109" s="883"/>
      <c r="AH109" s="883"/>
      <c r="AI109" s="883"/>
      <c r="AJ109" s="884"/>
      <c r="AK109" s="885" t="s">
        <v>294</v>
      </c>
      <c r="AL109" s="883"/>
      <c r="AM109" s="883"/>
      <c r="AN109" s="883"/>
      <c r="AO109" s="884"/>
      <c r="AP109" s="885" t="s">
        <v>411</v>
      </c>
      <c r="AQ109" s="883"/>
      <c r="AR109" s="883"/>
      <c r="AS109" s="883"/>
      <c r="AT109" s="916"/>
      <c r="AU109" s="882" t="s">
        <v>408</v>
      </c>
      <c r="AV109" s="883"/>
      <c r="AW109" s="883"/>
      <c r="AX109" s="883"/>
      <c r="AY109" s="883"/>
      <c r="AZ109" s="883"/>
      <c r="BA109" s="883"/>
      <c r="BB109" s="883"/>
      <c r="BC109" s="883"/>
      <c r="BD109" s="883"/>
      <c r="BE109" s="883"/>
      <c r="BF109" s="883"/>
      <c r="BG109" s="883"/>
      <c r="BH109" s="883"/>
      <c r="BI109" s="883"/>
      <c r="BJ109" s="883"/>
      <c r="BK109" s="883"/>
      <c r="BL109" s="883"/>
      <c r="BM109" s="883"/>
      <c r="BN109" s="883"/>
      <c r="BO109" s="883"/>
      <c r="BP109" s="884"/>
      <c r="BQ109" s="885" t="s">
        <v>409</v>
      </c>
      <c r="BR109" s="883"/>
      <c r="BS109" s="883"/>
      <c r="BT109" s="883"/>
      <c r="BU109" s="884"/>
      <c r="BV109" s="885" t="s">
        <v>410</v>
      </c>
      <c r="BW109" s="883"/>
      <c r="BX109" s="883"/>
      <c r="BY109" s="883"/>
      <c r="BZ109" s="884"/>
      <c r="CA109" s="885" t="s">
        <v>294</v>
      </c>
      <c r="CB109" s="883"/>
      <c r="CC109" s="883"/>
      <c r="CD109" s="883"/>
      <c r="CE109" s="884"/>
      <c r="CF109" s="923" t="s">
        <v>411</v>
      </c>
      <c r="CG109" s="923"/>
      <c r="CH109" s="923"/>
      <c r="CI109" s="923"/>
      <c r="CJ109" s="923"/>
      <c r="CK109" s="885" t="s">
        <v>412</v>
      </c>
      <c r="CL109" s="883"/>
      <c r="CM109" s="883"/>
      <c r="CN109" s="883"/>
      <c r="CO109" s="883"/>
      <c r="CP109" s="883"/>
      <c r="CQ109" s="883"/>
      <c r="CR109" s="883"/>
      <c r="CS109" s="883"/>
      <c r="CT109" s="883"/>
      <c r="CU109" s="883"/>
      <c r="CV109" s="883"/>
      <c r="CW109" s="883"/>
      <c r="CX109" s="883"/>
      <c r="CY109" s="883"/>
      <c r="CZ109" s="883"/>
      <c r="DA109" s="883"/>
      <c r="DB109" s="883"/>
      <c r="DC109" s="883"/>
      <c r="DD109" s="883"/>
      <c r="DE109" s="883"/>
      <c r="DF109" s="884"/>
      <c r="DG109" s="885" t="s">
        <v>409</v>
      </c>
      <c r="DH109" s="883"/>
      <c r="DI109" s="883"/>
      <c r="DJ109" s="883"/>
      <c r="DK109" s="884"/>
      <c r="DL109" s="885" t="s">
        <v>410</v>
      </c>
      <c r="DM109" s="883"/>
      <c r="DN109" s="883"/>
      <c r="DO109" s="883"/>
      <c r="DP109" s="884"/>
      <c r="DQ109" s="885" t="s">
        <v>294</v>
      </c>
      <c r="DR109" s="883"/>
      <c r="DS109" s="883"/>
      <c r="DT109" s="883"/>
      <c r="DU109" s="884"/>
      <c r="DV109" s="885" t="s">
        <v>411</v>
      </c>
      <c r="DW109" s="883"/>
      <c r="DX109" s="883"/>
      <c r="DY109" s="883"/>
      <c r="DZ109" s="916"/>
    </row>
    <row r="110" spans="1:131" s="212" customFormat="1" ht="26.25" customHeight="1">
      <c r="A110" s="794" t="s">
        <v>413</v>
      </c>
      <c r="B110" s="795"/>
      <c r="C110" s="795"/>
      <c r="D110" s="795"/>
      <c r="E110" s="795"/>
      <c r="F110" s="795"/>
      <c r="G110" s="795"/>
      <c r="H110" s="795"/>
      <c r="I110" s="795"/>
      <c r="J110" s="795"/>
      <c r="K110" s="795"/>
      <c r="L110" s="795"/>
      <c r="M110" s="795"/>
      <c r="N110" s="795"/>
      <c r="O110" s="795"/>
      <c r="P110" s="795"/>
      <c r="Q110" s="795"/>
      <c r="R110" s="795"/>
      <c r="S110" s="795"/>
      <c r="T110" s="795"/>
      <c r="U110" s="795"/>
      <c r="V110" s="795"/>
      <c r="W110" s="795"/>
      <c r="X110" s="795"/>
      <c r="Y110" s="795"/>
      <c r="Z110" s="796"/>
      <c r="AA110" s="875">
        <v>3443062</v>
      </c>
      <c r="AB110" s="876"/>
      <c r="AC110" s="876"/>
      <c r="AD110" s="876"/>
      <c r="AE110" s="877"/>
      <c r="AF110" s="878">
        <v>3817091</v>
      </c>
      <c r="AG110" s="876"/>
      <c r="AH110" s="876"/>
      <c r="AI110" s="876"/>
      <c r="AJ110" s="877"/>
      <c r="AK110" s="878">
        <v>3656832</v>
      </c>
      <c r="AL110" s="876"/>
      <c r="AM110" s="876"/>
      <c r="AN110" s="876"/>
      <c r="AO110" s="877"/>
      <c r="AP110" s="879">
        <v>16.8</v>
      </c>
      <c r="AQ110" s="880"/>
      <c r="AR110" s="880"/>
      <c r="AS110" s="880"/>
      <c r="AT110" s="881"/>
      <c r="AU110" s="917" t="s">
        <v>69</v>
      </c>
      <c r="AV110" s="918"/>
      <c r="AW110" s="918"/>
      <c r="AX110" s="918"/>
      <c r="AY110" s="918"/>
      <c r="AZ110" s="847" t="s">
        <v>414</v>
      </c>
      <c r="BA110" s="795"/>
      <c r="BB110" s="795"/>
      <c r="BC110" s="795"/>
      <c r="BD110" s="795"/>
      <c r="BE110" s="795"/>
      <c r="BF110" s="795"/>
      <c r="BG110" s="795"/>
      <c r="BH110" s="795"/>
      <c r="BI110" s="795"/>
      <c r="BJ110" s="795"/>
      <c r="BK110" s="795"/>
      <c r="BL110" s="795"/>
      <c r="BM110" s="795"/>
      <c r="BN110" s="795"/>
      <c r="BO110" s="795"/>
      <c r="BP110" s="796"/>
      <c r="BQ110" s="848">
        <v>33004314</v>
      </c>
      <c r="BR110" s="829"/>
      <c r="BS110" s="829"/>
      <c r="BT110" s="829"/>
      <c r="BU110" s="829"/>
      <c r="BV110" s="829">
        <v>30330297</v>
      </c>
      <c r="BW110" s="829"/>
      <c r="BX110" s="829"/>
      <c r="BY110" s="829"/>
      <c r="BZ110" s="829"/>
      <c r="CA110" s="829">
        <v>28709846</v>
      </c>
      <c r="CB110" s="829"/>
      <c r="CC110" s="829"/>
      <c r="CD110" s="829"/>
      <c r="CE110" s="829"/>
      <c r="CF110" s="853">
        <v>131.9</v>
      </c>
      <c r="CG110" s="854"/>
      <c r="CH110" s="854"/>
      <c r="CI110" s="854"/>
      <c r="CJ110" s="854"/>
      <c r="CK110" s="913" t="s">
        <v>415</v>
      </c>
      <c r="CL110" s="806"/>
      <c r="CM110" s="847" t="s">
        <v>416</v>
      </c>
      <c r="CN110" s="795"/>
      <c r="CO110" s="795"/>
      <c r="CP110" s="795"/>
      <c r="CQ110" s="795"/>
      <c r="CR110" s="795"/>
      <c r="CS110" s="795"/>
      <c r="CT110" s="795"/>
      <c r="CU110" s="795"/>
      <c r="CV110" s="795"/>
      <c r="CW110" s="795"/>
      <c r="CX110" s="795"/>
      <c r="CY110" s="795"/>
      <c r="CZ110" s="795"/>
      <c r="DA110" s="795"/>
      <c r="DB110" s="795"/>
      <c r="DC110" s="795"/>
      <c r="DD110" s="795"/>
      <c r="DE110" s="795"/>
      <c r="DF110" s="796"/>
      <c r="DG110" s="848" t="s">
        <v>122</v>
      </c>
      <c r="DH110" s="829"/>
      <c r="DI110" s="829"/>
      <c r="DJ110" s="829"/>
      <c r="DK110" s="829"/>
      <c r="DL110" s="829" t="s">
        <v>122</v>
      </c>
      <c r="DM110" s="829"/>
      <c r="DN110" s="829"/>
      <c r="DO110" s="829"/>
      <c r="DP110" s="829"/>
      <c r="DQ110" s="829" t="s">
        <v>122</v>
      </c>
      <c r="DR110" s="829"/>
      <c r="DS110" s="829"/>
      <c r="DT110" s="829"/>
      <c r="DU110" s="829"/>
      <c r="DV110" s="830" t="s">
        <v>122</v>
      </c>
      <c r="DW110" s="830"/>
      <c r="DX110" s="830"/>
      <c r="DY110" s="830"/>
      <c r="DZ110" s="831"/>
    </row>
    <row r="111" spans="1:131" s="212" customFormat="1" ht="26.25" customHeight="1">
      <c r="A111" s="761" t="s">
        <v>417</v>
      </c>
      <c r="B111" s="762"/>
      <c r="C111" s="762"/>
      <c r="D111" s="762"/>
      <c r="E111" s="762"/>
      <c r="F111" s="762"/>
      <c r="G111" s="762"/>
      <c r="H111" s="762"/>
      <c r="I111" s="762"/>
      <c r="J111" s="762"/>
      <c r="K111" s="762"/>
      <c r="L111" s="762"/>
      <c r="M111" s="762"/>
      <c r="N111" s="762"/>
      <c r="O111" s="762"/>
      <c r="P111" s="762"/>
      <c r="Q111" s="762"/>
      <c r="R111" s="762"/>
      <c r="S111" s="762"/>
      <c r="T111" s="762"/>
      <c r="U111" s="762"/>
      <c r="V111" s="762"/>
      <c r="W111" s="762"/>
      <c r="X111" s="762"/>
      <c r="Y111" s="762"/>
      <c r="Z111" s="912"/>
      <c r="AA111" s="905" t="s">
        <v>122</v>
      </c>
      <c r="AB111" s="906"/>
      <c r="AC111" s="906"/>
      <c r="AD111" s="906"/>
      <c r="AE111" s="907"/>
      <c r="AF111" s="908" t="s">
        <v>122</v>
      </c>
      <c r="AG111" s="906"/>
      <c r="AH111" s="906"/>
      <c r="AI111" s="906"/>
      <c r="AJ111" s="907"/>
      <c r="AK111" s="908" t="s">
        <v>122</v>
      </c>
      <c r="AL111" s="906"/>
      <c r="AM111" s="906"/>
      <c r="AN111" s="906"/>
      <c r="AO111" s="907"/>
      <c r="AP111" s="909" t="s">
        <v>122</v>
      </c>
      <c r="AQ111" s="910"/>
      <c r="AR111" s="910"/>
      <c r="AS111" s="910"/>
      <c r="AT111" s="911"/>
      <c r="AU111" s="919"/>
      <c r="AV111" s="920"/>
      <c r="AW111" s="920"/>
      <c r="AX111" s="920"/>
      <c r="AY111" s="920"/>
      <c r="AZ111" s="802" t="s">
        <v>418</v>
      </c>
      <c r="BA111" s="739"/>
      <c r="BB111" s="739"/>
      <c r="BC111" s="739"/>
      <c r="BD111" s="739"/>
      <c r="BE111" s="739"/>
      <c r="BF111" s="739"/>
      <c r="BG111" s="739"/>
      <c r="BH111" s="739"/>
      <c r="BI111" s="739"/>
      <c r="BJ111" s="739"/>
      <c r="BK111" s="739"/>
      <c r="BL111" s="739"/>
      <c r="BM111" s="739"/>
      <c r="BN111" s="739"/>
      <c r="BO111" s="739"/>
      <c r="BP111" s="740"/>
      <c r="BQ111" s="803">
        <v>2444</v>
      </c>
      <c r="BR111" s="804"/>
      <c r="BS111" s="804"/>
      <c r="BT111" s="804"/>
      <c r="BU111" s="804"/>
      <c r="BV111" s="804">
        <v>2330</v>
      </c>
      <c r="BW111" s="804"/>
      <c r="BX111" s="804"/>
      <c r="BY111" s="804"/>
      <c r="BZ111" s="804"/>
      <c r="CA111" s="804">
        <v>2221</v>
      </c>
      <c r="CB111" s="804"/>
      <c r="CC111" s="804"/>
      <c r="CD111" s="804"/>
      <c r="CE111" s="804"/>
      <c r="CF111" s="862">
        <v>0</v>
      </c>
      <c r="CG111" s="863"/>
      <c r="CH111" s="863"/>
      <c r="CI111" s="863"/>
      <c r="CJ111" s="863"/>
      <c r="CK111" s="914"/>
      <c r="CL111" s="808"/>
      <c r="CM111" s="802" t="s">
        <v>419</v>
      </c>
      <c r="CN111" s="739"/>
      <c r="CO111" s="739"/>
      <c r="CP111" s="739"/>
      <c r="CQ111" s="739"/>
      <c r="CR111" s="739"/>
      <c r="CS111" s="739"/>
      <c r="CT111" s="739"/>
      <c r="CU111" s="739"/>
      <c r="CV111" s="739"/>
      <c r="CW111" s="739"/>
      <c r="CX111" s="739"/>
      <c r="CY111" s="739"/>
      <c r="CZ111" s="739"/>
      <c r="DA111" s="739"/>
      <c r="DB111" s="739"/>
      <c r="DC111" s="739"/>
      <c r="DD111" s="739"/>
      <c r="DE111" s="739"/>
      <c r="DF111" s="740"/>
      <c r="DG111" s="803" t="s">
        <v>122</v>
      </c>
      <c r="DH111" s="804"/>
      <c r="DI111" s="804"/>
      <c r="DJ111" s="804"/>
      <c r="DK111" s="804"/>
      <c r="DL111" s="804" t="s">
        <v>122</v>
      </c>
      <c r="DM111" s="804"/>
      <c r="DN111" s="804"/>
      <c r="DO111" s="804"/>
      <c r="DP111" s="804"/>
      <c r="DQ111" s="804" t="s">
        <v>122</v>
      </c>
      <c r="DR111" s="804"/>
      <c r="DS111" s="804"/>
      <c r="DT111" s="804"/>
      <c r="DU111" s="804"/>
      <c r="DV111" s="781" t="s">
        <v>122</v>
      </c>
      <c r="DW111" s="781"/>
      <c r="DX111" s="781"/>
      <c r="DY111" s="781"/>
      <c r="DZ111" s="782"/>
    </row>
    <row r="112" spans="1:131" s="212" customFormat="1" ht="26.25" customHeight="1">
      <c r="A112" s="899" t="s">
        <v>420</v>
      </c>
      <c r="B112" s="900"/>
      <c r="C112" s="739" t="s">
        <v>421</v>
      </c>
      <c r="D112" s="739"/>
      <c r="E112" s="739"/>
      <c r="F112" s="739"/>
      <c r="G112" s="739"/>
      <c r="H112" s="739"/>
      <c r="I112" s="739"/>
      <c r="J112" s="739"/>
      <c r="K112" s="739"/>
      <c r="L112" s="739"/>
      <c r="M112" s="739"/>
      <c r="N112" s="739"/>
      <c r="O112" s="739"/>
      <c r="P112" s="739"/>
      <c r="Q112" s="739"/>
      <c r="R112" s="739"/>
      <c r="S112" s="739"/>
      <c r="T112" s="739"/>
      <c r="U112" s="739"/>
      <c r="V112" s="739"/>
      <c r="W112" s="739"/>
      <c r="X112" s="739"/>
      <c r="Y112" s="739"/>
      <c r="Z112" s="740"/>
      <c r="AA112" s="766" t="s">
        <v>122</v>
      </c>
      <c r="AB112" s="767"/>
      <c r="AC112" s="767"/>
      <c r="AD112" s="767"/>
      <c r="AE112" s="768"/>
      <c r="AF112" s="769" t="s">
        <v>122</v>
      </c>
      <c r="AG112" s="767"/>
      <c r="AH112" s="767"/>
      <c r="AI112" s="767"/>
      <c r="AJ112" s="768"/>
      <c r="AK112" s="769" t="s">
        <v>122</v>
      </c>
      <c r="AL112" s="767"/>
      <c r="AM112" s="767"/>
      <c r="AN112" s="767"/>
      <c r="AO112" s="768"/>
      <c r="AP112" s="811" t="s">
        <v>122</v>
      </c>
      <c r="AQ112" s="812"/>
      <c r="AR112" s="812"/>
      <c r="AS112" s="812"/>
      <c r="AT112" s="813"/>
      <c r="AU112" s="919"/>
      <c r="AV112" s="920"/>
      <c r="AW112" s="920"/>
      <c r="AX112" s="920"/>
      <c r="AY112" s="920"/>
      <c r="AZ112" s="802" t="s">
        <v>422</v>
      </c>
      <c r="BA112" s="739"/>
      <c r="BB112" s="739"/>
      <c r="BC112" s="739"/>
      <c r="BD112" s="739"/>
      <c r="BE112" s="739"/>
      <c r="BF112" s="739"/>
      <c r="BG112" s="739"/>
      <c r="BH112" s="739"/>
      <c r="BI112" s="739"/>
      <c r="BJ112" s="739"/>
      <c r="BK112" s="739"/>
      <c r="BL112" s="739"/>
      <c r="BM112" s="739"/>
      <c r="BN112" s="739"/>
      <c r="BO112" s="739"/>
      <c r="BP112" s="740"/>
      <c r="BQ112" s="803">
        <v>7026325</v>
      </c>
      <c r="BR112" s="804"/>
      <c r="BS112" s="804"/>
      <c r="BT112" s="804"/>
      <c r="BU112" s="804"/>
      <c r="BV112" s="804">
        <v>9240583</v>
      </c>
      <c r="BW112" s="804"/>
      <c r="BX112" s="804"/>
      <c r="BY112" s="804"/>
      <c r="BZ112" s="804"/>
      <c r="CA112" s="804">
        <v>8526183</v>
      </c>
      <c r="CB112" s="804"/>
      <c r="CC112" s="804"/>
      <c r="CD112" s="804"/>
      <c r="CE112" s="804"/>
      <c r="CF112" s="862">
        <v>39.200000000000003</v>
      </c>
      <c r="CG112" s="863"/>
      <c r="CH112" s="863"/>
      <c r="CI112" s="863"/>
      <c r="CJ112" s="863"/>
      <c r="CK112" s="914"/>
      <c r="CL112" s="808"/>
      <c r="CM112" s="802" t="s">
        <v>423</v>
      </c>
      <c r="CN112" s="739"/>
      <c r="CO112" s="739"/>
      <c r="CP112" s="739"/>
      <c r="CQ112" s="739"/>
      <c r="CR112" s="739"/>
      <c r="CS112" s="739"/>
      <c r="CT112" s="739"/>
      <c r="CU112" s="739"/>
      <c r="CV112" s="739"/>
      <c r="CW112" s="739"/>
      <c r="CX112" s="739"/>
      <c r="CY112" s="739"/>
      <c r="CZ112" s="739"/>
      <c r="DA112" s="739"/>
      <c r="DB112" s="739"/>
      <c r="DC112" s="739"/>
      <c r="DD112" s="739"/>
      <c r="DE112" s="739"/>
      <c r="DF112" s="740"/>
      <c r="DG112" s="803" t="s">
        <v>122</v>
      </c>
      <c r="DH112" s="804"/>
      <c r="DI112" s="804"/>
      <c r="DJ112" s="804"/>
      <c r="DK112" s="804"/>
      <c r="DL112" s="804" t="s">
        <v>122</v>
      </c>
      <c r="DM112" s="804"/>
      <c r="DN112" s="804"/>
      <c r="DO112" s="804"/>
      <c r="DP112" s="804"/>
      <c r="DQ112" s="804" t="s">
        <v>122</v>
      </c>
      <c r="DR112" s="804"/>
      <c r="DS112" s="804"/>
      <c r="DT112" s="804"/>
      <c r="DU112" s="804"/>
      <c r="DV112" s="781" t="s">
        <v>122</v>
      </c>
      <c r="DW112" s="781"/>
      <c r="DX112" s="781"/>
      <c r="DY112" s="781"/>
      <c r="DZ112" s="782"/>
    </row>
    <row r="113" spans="1:130" s="212" customFormat="1" ht="26.25" customHeight="1">
      <c r="A113" s="901"/>
      <c r="B113" s="902"/>
      <c r="C113" s="739" t="s">
        <v>424</v>
      </c>
      <c r="D113" s="739"/>
      <c r="E113" s="739"/>
      <c r="F113" s="739"/>
      <c r="G113" s="739"/>
      <c r="H113" s="739"/>
      <c r="I113" s="739"/>
      <c r="J113" s="739"/>
      <c r="K113" s="739"/>
      <c r="L113" s="739"/>
      <c r="M113" s="739"/>
      <c r="N113" s="739"/>
      <c r="O113" s="739"/>
      <c r="P113" s="739"/>
      <c r="Q113" s="739"/>
      <c r="R113" s="739"/>
      <c r="S113" s="739"/>
      <c r="T113" s="739"/>
      <c r="U113" s="739"/>
      <c r="V113" s="739"/>
      <c r="W113" s="739"/>
      <c r="X113" s="739"/>
      <c r="Y113" s="739"/>
      <c r="Z113" s="740"/>
      <c r="AA113" s="905">
        <v>633323</v>
      </c>
      <c r="AB113" s="906"/>
      <c r="AC113" s="906"/>
      <c r="AD113" s="906"/>
      <c r="AE113" s="907"/>
      <c r="AF113" s="908">
        <v>678773</v>
      </c>
      <c r="AG113" s="906"/>
      <c r="AH113" s="906"/>
      <c r="AI113" s="906"/>
      <c r="AJ113" s="907"/>
      <c r="AK113" s="908">
        <v>675539</v>
      </c>
      <c r="AL113" s="906"/>
      <c r="AM113" s="906"/>
      <c r="AN113" s="906"/>
      <c r="AO113" s="907"/>
      <c r="AP113" s="909">
        <v>3.1</v>
      </c>
      <c r="AQ113" s="910"/>
      <c r="AR113" s="910"/>
      <c r="AS113" s="910"/>
      <c r="AT113" s="911"/>
      <c r="AU113" s="919"/>
      <c r="AV113" s="920"/>
      <c r="AW113" s="920"/>
      <c r="AX113" s="920"/>
      <c r="AY113" s="920"/>
      <c r="AZ113" s="802" t="s">
        <v>425</v>
      </c>
      <c r="BA113" s="739"/>
      <c r="BB113" s="739"/>
      <c r="BC113" s="739"/>
      <c r="BD113" s="739"/>
      <c r="BE113" s="739"/>
      <c r="BF113" s="739"/>
      <c r="BG113" s="739"/>
      <c r="BH113" s="739"/>
      <c r="BI113" s="739"/>
      <c r="BJ113" s="739"/>
      <c r="BK113" s="739"/>
      <c r="BL113" s="739"/>
      <c r="BM113" s="739"/>
      <c r="BN113" s="739"/>
      <c r="BO113" s="739"/>
      <c r="BP113" s="740"/>
      <c r="BQ113" s="803" t="s">
        <v>122</v>
      </c>
      <c r="BR113" s="804"/>
      <c r="BS113" s="804"/>
      <c r="BT113" s="804"/>
      <c r="BU113" s="804"/>
      <c r="BV113" s="804" t="s">
        <v>122</v>
      </c>
      <c r="BW113" s="804"/>
      <c r="BX113" s="804"/>
      <c r="BY113" s="804"/>
      <c r="BZ113" s="804"/>
      <c r="CA113" s="804" t="s">
        <v>122</v>
      </c>
      <c r="CB113" s="804"/>
      <c r="CC113" s="804"/>
      <c r="CD113" s="804"/>
      <c r="CE113" s="804"/>
      <c r="CF113" s="862" t="s">
        <v>122</v>
      </c>
      <c r="CG113" s="863"/>
      <c r="CH113" s="863"/>
      <c r="CI113" s="863"/>
      <c r="CJ113" s="863"/>
      <c r="CK113" s="914"/>
      <c r="CL113" s="808"/>
      <c r="CM113" s="802" t="s">
        <v>426</v>
      </c>
      <c r="CN113" s="739"/>
      <c r="CO113" s="739"/>
      <c r="CP113" s="739"/>
      <c r="CQ113" s="739"/>
      <c r="CR113" s="739"/>
      <c r="CS113" s="739"/>
      <c r="CT113" s="739"/>
      <c r="CU113" s="739"/>
      <c r="CV113" s="739"/>
      <c r="CW113" s="739"/>
      <c r="CX113" s="739"/>
      <c r="CY113" s="739"/>
      <c r="CZ113" s="739"/>
      <c r="DA113" s="739"/>
      <c r="DB113" s="739"/>
      <c r="DC113" s="739"/>
      <c r="DD113" s="739"/>
      <c r="DE113" s="739"/>
      <c r="DF113" s="740"/>
      <c r="DG113" s="766" t="s">
        <v>122</v>
      </c>
      <c r="DH113" s="767"/>
      <c r="DI113" s="767"/>
      <c r="DJ113" s="767"/>
      <c r="DK113" s="768"/>
      <c r="DL113" s="769" t="s">
        <v>122</v>
      </c>
      <c r="DM113" s="767"/>
      <c r="DN113" s="767"/>
      <c r="DO113" s="767"/>
      <c r="DP113" s="768"/>
      <c r="DQ113" s="769" t="s">
        <v>122</v>
      </c>
      <c r="DR113" s="767"/>
      <c r="DS113" s="767"/>
      <c r="DT113" s="767"/>
      <c r="DU113" s="768"/>
      <c r="DV113" s="811" t="s">
        <v>122</v>
      </c>
      <c r="DW113" s="812"/>
      <c r="DX113" s="812"/>
      <c r="DY113" s="812"/>
      <c r="DZ113" s="813"/>
    </row>
    <row r="114" spans="1:130" s="212" customFormat="1" ht="26.25" customHeight="1">
      <c r="A114" s="901"/>
      <c r="B114" s="902"/>
      <c r="C114" s="739" t="s">
        <v>427</v>
      </c>
      <c r="D114" s="739"/>
      <c r="E114" s="739"/>
      <c r="F114" s="739"/>
      <c r="G114" s="739"/>
      <c r="H114" s="739"/>
      <c r="I114" s="739"/>
      <c r="J114" s="739"/>
      <c r="K114" s="739"/>
      <c r="L114" s="739"/>
      <c r="M114" s="739"/>
      <c r="N114" s="739"/>
      <c r="O114" s="739"/>
      <c r="P114" s="739"/>
      <c r="Q114" s="739"/>
      <c r="R114" s="739"/>
      <c r="S114" s="739"/>
      <c r="T114" s="739"/>
      <c r="U114" s="739"/>
      <c r="V114" s="739"/>
      <c r="W114" s="739"/>
      <c r="X114" s="739"/>
      <c r="Y114" s="739"/>
      <c r="Z114" s="740"/>
      <c r="AA114" s="766" t="s">
        <v>122</v>
      </c>
      <c r="AB114" s="767"/>
      <c r="AC114" s="767"/>
      <c r="AD114" s="767"/>
      <c r="AE114" s="768"/>
      <c r="AF114" s="769" t="s">
        <v>122</v>
      </c>
      <c r="AG114" s="767"/>
      <c r="AH114" s="767"/>
      <c r="AI114" s="767"/>
      <c r="AJ114" s="768"/>
      <c r="AK114" s="769" t="s">
        <v>122</v>
      </c>
      <c r="AL114" s="767"/>
      <c r="AM114" s="767"/>
      <c r="AN114" s="767"/>
      <c r="AO114" s="768"/>
      <c r="AP114" s="811" t="s">
        <v>122</v>
      </c>
      <c r="AQ114" s="812"/>
      <c r="AR114" s="812"/>
      <c r="AS114" s="812"/>
      <c r="AT114" s="813"/>
      <c r="AU114" s="919"/>
      <c r="AV114" s="920"/>
      <c r="AW114" s="920"/>
      <c r="AX114" s="920"/>
      <c r="AY114" s="920"/>
      <c r="AZ114" s="802" t="s">
        <v>428</v>
      </c>
      <c r="BA114" s="739"/>
      <c r="BB114" s="739"/>
      <c r="BC114" s="739"/>
      <c r="BD114" s="739"/>
      <c r="BE114" s="739"/>
      <c r="BF114" s="739"/>
      <c r="BG114" s="739"/>
      <c r="BH114" s="739"/>
      <c r="BI114" s="739"/>
      <c r="BJ114" s="739"/>
      <c r="BK114" s="739"/>
      <c r="BL114" s="739"/>
      <c r="BM114" s="739"/>
      <c r="BN114" s="739"/>
      <c r="BO114" s="739"/>
      <c r="BP114" s="740"/>
      <c r="BQ114" s="803">
        <v>3529451</v>
      </c>
      <c r="BR114" s="804"/>
      <c r="BS114" s="804"/>
      <c r="BT114" s="804"/>
      <c r="BU114" s="804"/>
      <c r="BV114" s="804">
        <v>3917460</v>
      </c>
      <c r="BW114" s="804"/>
      <c r="BX114" s="804"/>
      <c r="BY114" s="804"/>
      <c r="BZ114" s="804"/>
      <c r="CA114" s="804">
        <v>3996930</v>
      </c>
      <c r="CB114" s="804"/>
      <c r="CC114" s="804"/>
      <c r="CD114" s="804"/>
      <c r="CE114" s="804"/>
      <c r="CF114" s="862">
        <v>18.399999999999999</v>
      </c>
      <c r="CG114" s="863"/>
      <c r="CH114" s="863"/>
      <c r="CI114" s="863"/>
      <c r="CJ114" s="863"/>
      <c r="CK114" s="914"/>
      <c r="CL114" s="808"/>
      <c r="CM114" s="802" t="s">
        <v>429</v>
      </c>
      <c r="CN114" s="739"/>
      <c r="CO114" s="739"/>
      <c r="CP114" s="739"/>
      <c r="CQ114" s="739"/>
      <c r="CR114" s="739"/>
      <c r="CS114" s="739"/>
      <c r="CT114" s="739"/>
      <c r="CU114" s="739"/>
      <c r="CV114" s="739"/>
      <c r="CW114" s="739"/>
      <c r="CX114" s="739"/>
      <c r="CY114" s="739"/>
      <c r="CZ114" s="739"/>
      <c r="DA114" s="739"/>
      <c r="DB114" s="739"/>
      <c r="DC114" s="739"/>
      <c r="DD114" s="739"/>
      <c r="DE114" s="739"/>
      <c r="DF114" s="740"/>
      <c r="DG114" s="766" t="s">
        <v>122</v>
      </c>
      <c r="DH114" s="767"/>
      <c r="DI114" s="767"/>
      <c r="DJ114" s="767"/>
      <c r="DK114" s="768"/>
      <c r="DL114" s="769" t="s">
        <v>122</v>
      </c>
      <c r="DM114" s="767"/>
      <c r="DN114" s="767"/>
      <c r="DO114" s="767"/>
      <c r="DP114" s="768"/>
      <c r="DQ114" s="769" t="s">
        <v>122</v>
      </c>
      <c r="DR114" s="767"/>
      <c r="DS114" s="767"/>
      <c r="DT114" s="767"/>
      <c r="DU114" s="768"/>
      <c r="DV114" s="811" t="s">
        <v>122</v>
      </c>
      <c r="DW114" s="812"/>
      <c r="DX114" s="812"/>
      <c r="DY114" s="812"/>
      <c r="DZ114" s="813"/>
    </row>
    <row r="115" spans="1:130" s="212" customFormat="1" ht="26.25" customHeight="1">
      <c r="A115" s="901"/>
      <c r="B115" s="902"/>
      <c r="C115" s="739" t="s">
        <v>430</v>
      </c>
      <c r="D115" s="739"/>
      <c r="E115" s="739"/>
      <c r="F115" s="739"/>
      <c r="G115" s="739"/>
      <c r="H115" s="739"/>
      <c r="I115" s="739"/>
      <c r="J115" s="739"/>
      <c r="K115" s="739"/>
      <c r="L115" s="739"/>
      <c r="M115" s="739"/>
      <c r="N115" s="739"/>
      <c r="O115" s="739"/>
      <c r="P115" s="739"/>
      <c r="Q115" s="739"/>
      <c r="R115" s="739"/>
      <c r="S115" s="739"/>
      <c r="T115" s="739"/>
      <c r="U115" s="739"/>
      <c r="V115" s="739"/>
      <c r="W115" s="739"/>
      <c r="X115" s="739"/>
      <c r="Y115" s="739"/>
      <c r="Z115" s="740"/>
      <c r="AA115" s="905">
        <v>119</v>
      </c>
      <c r="AB115" s="906"/>
      <c r="AC115" s="906"/>
      <c r="AD115" s="906"/>
      <c r="AE115" s="907"/>
      <c r="AF115" s="908">
        <v>119</v>
      </c>
      <c r="AG115" s="906"/>
      <c r="AH115" s="906"/>
      <c r="AI115" s="906"/>
      <c r="AJ115" s="907"/>
      <c r="AK115" s="908">
        <v>115</v>
      </c>
      <c r="AL115" s="906"/>
      <c r="AM115" s="906"/>
      <c r="AN115" s="906"/>
      <c r="AO115" s="907"/>
      <c r="AP115" s="909">
        <v>0</v>
      </c>
      <c r="AQ115" s="910"/>
      <c r="AR115" s="910"/>
      <c r="AS115" s="910"/>
      <c r="AT115" s="911"/>
      <c r="AU115" s="919"/>
      <c r="AV115" s="920"/>
      <c r="AW115" s="920"/>
      <c r="AX115" s="920"/>
      <c r="AY115" s="920"/>
      <c r="AZ115" s="802" t="s">
        <v>431</v>
      </c>
      <c r="BA115" s="739"/>
      <c r="BB115" s="739"/>
      <c r="BC115" s="739"/>
      <c r="BD115" s="739"/>
      <c r="BE115" s="739"/>
      <c r="BF115" s="739"/>
      <c r="BG115" s="739"/>
      <c r="BH115" s="739"/>
      <c r="BI115" s="739"/>
      <c r="BJ115" s="739"/>
      <c r="BK115" s="739"/>
      <c r="BL115" s="739"/>
      <c r="BM115" s="739"/>
      <c r="BN115" s="739"/>
      <c r="BO115" s="739"/>
      <c r="BP115" s="740"/>
      <c r="BQ115" s="803" t="s">
        <v>122</v>
      </c>
      <c r="BR115" s="804"/>
      <c r="BS115" s="804"/>
      <c r="BT115" s="804"/>
      <c r="BU115" s="804"/>
      <c r="BV115" s="804" t="s">
        <v>122</v>
      </c>
      <c r="BW115" s="804"/>
      <c r="BX115" s="804"/>
      <c r="BY115" s="804"/>
      <c r="BZ115" s="804"/>
      <c r="CA115" s="804" t="s">
        <v>122</v>
      </c>
      <c r="CB115" s="804"/>
      <c r="CC115" s="804"/>
      <c r="CD115" s="804"/>
      <c r="CE115" s="804"/>
      <c r="CF115" s="862" t="s">
        <v>122</v>
      </c>
      <c r="CG115" s="863"/>
      <c r="CH115" s="863"/>
      <c r="CI115" s="863"/>
      <c r="CJ115" s="863"/>
      <c r="CK115" s="914"/>
      <c r="CL115" s="808"/>
      <c r="CM115" s="802" t="s">
        <v>432</v>
      </c>
      <c r="CN115" s="739"/>
      <c r="CO115" s="739"/>
      <c r="CP115" s="739"/>
      <c r="CQ115" s="739"/>
      <c r="CR115" s="739"/>
      <c r="CS115" s="739"/>
      <c r="CT115" s="739"/>
      <c r="CU115" s="739"/>
      <c r="CV115" s="739"/>
      <c r="CW115" s="739"/>
      <c r="CX115" s="739"/>
      <c r="CY115" s="739"/>
      <c r="CZ115" s="739"/>
      <c r="DA115" s="739"/>
      <c r="DB115" s="739"/>
      <c r="DC115" s="739"/>
      <c r="DD115" s="739"/>
      <c r="DE115" s="739"/>
      <c r="DF115" s="740"/>
      <c r="DG115" s="766" t="s">
        <v>122</v>
      </c>
      <c r="DH115" s="767"/>
      <c r="DI115" s="767"/>
      <c r="DJ115" s="767"/>
      <c r="DK115" s="768"/>
      <c r="DL115" s="769" t="s">
        <v>122</v>
      </c>
      <c r="DM115" s="767"/>
      <c r="DN115" s="767"/>
      <c r="DO115" s="767"/>
      <c r="DP115" s="768"/>
      <c r="DQ115" s="769" t="s">
        <v>122</v>
      </c>
      <c r="DR115" s="767"/>
      <c r="DS115" s="767"/>
      <c r="DT115" s="767"/>
      <c r="DU115" s="768"/>
      <c r="DV115" s="811" t="s">
        <v>122</v>
      </c>
      <c r="DW115" s="812"/>
      <c r="DX115" s="812"/>
      <c r="DY115" s="812"/>
      <c r="DZ115" s="813"/>
    </row>
    <row r="116" spans="1:130" s="212" customFormat="1" ht="26.25" customHeight="1">
      <c r="A116" s="903"/>
      <c r="B116" s="904"/>
      <c r="C116" s="826" t="s">
        <v>433</v>
      </c>
      <c r="D116" s="826"/>
      <c r="E116" s="826"/>
      <c r="F116" s="826"/>
      <c r="G116" s="826"/>
      <c r="H116" s="826"/>
      <c r="I116" s="826"/>
      <c r="J116" s="826"/>
      <c r="K116" s="826"/>
      <c r="L116" s="826"/>
      <c r="M116" s="826"/>
      <c r="N116" s="826"/>
      <c r="O116" s="826"/>
      <c r="P116" s="826"/>
      <c r="Q116" s="826"/>
      <c r="R116" s="826"/>
      <c r="S116" s="826"/>
      <c r="T116" s="826"/>
      <c r="U116" s="826"/>
      <c r="V116" s="826"/>
      <c r="W116" s="826"/>
      <c r="X116" s="826"/>
      <c r="Y116" s="826"/>
      <c r="Z116" s="827"/>
      <c r="AA116" s="766" t="s">
        <v>122</v>
      </c>
      <c r="AB116" s="767"/>
      <c r="AC116" s="767"/>
      <c r="AD116" s="767"/>
      <c r="AE116" s="768"/>
      <c r="AF116" s="769" t="s">
        <v>122</v>
      </c>
      <c r="AG116" s="767"/>
      <c r="AH116" s="767"/>
      <c r="AI116" s="767"/>
      <c r="AJ116" s="768"/>
      <c r="AK116" s="769" t="s">
        <v>122</v>
      </c>
      <c r="AL116" s="767"/>
      <c r="AM116" s="767"/>
      <c r="AN116" s="767"/>
      <c r="AO116" s="768"/>
      <c r="AP116" s="811" t="s">
        <v>122</v>
      </c>
      <c r="AQ116" s="812"/>
      <c r="AR116" s="812"/>
      <c r="AS116" s="812"/>
      <c r="AT116" s="813"/>
      <c r="AU116" s="919"/>
      <c r="AV116" s="920"/>
      <c r="AW116" s="920"/>
      <c r="AX116" s="920"/>
      <c r="AY116" s="920"/>
      <c r="AZ116" s="896" t="s">
        <v>434</v>
      </c>
      <c r="BA116" s="897"/>
      <c r="BB116" s="897"/>
      <c r="BC116" s="897"/>
      <c r="BD116" s="897"/>
      <c r="BE116" s="897"/>
      <c r="BF116" s="897"/>
      <c r="BG116" s="897"/>
      <c r="BH116" s="897"/>
      <c r="BI116" s="897"/>
      <c r="BJ116" s="897"/>
      <c r="BK116" s="897"/>
      <c r="BL116" s="897"/>
      <c r="BM116" s="897"/>
      <c r="BN116" s="897"/>
      <c r="BO116" s="897"/>
      <c r="BP116" s="898"/>
      <c r="BQ116" s="803" t="s">
        <v>122</v>
      </c>
      <c r="BR116" s="804"/>
      <c r="BS116" s="804"/>
      <c r="BT116" s="804"/>
      <c r="BU116" s="804"/>
      <c r="BV116" s="804" t="s">
        <v>122</v>
      </c>
      <c r="BW116" s="804"/>
      <c r="BX116" s="804"/>
      <c r="BY116" s="804"/>
      <c r="BZ116" s="804"/>
      <c r="CA116" s="804" t="s">
        <v>122</v>
      </c>
      <c r="CB116" s="804"/>
      <c r="CC116" s="804"/>
      <c r="CD116" s="804"/>
      <c r="CE116" s="804"/>
      <c r="CF116" s="862" t="s">
        <v>122</v>
      </c>
      <c r="CG116" s="863"/>
      <c r="CH116" s="863"/>
      <c r="CI116" s="863"/>
      <c r="CJ116" s="863"/>
      <c r="CK116" s="914"/>
      <c r="CL116" s="808"/>
      <c r="CM116" s="802" t="s">
        <v>435</v>
      </c>
      <c r="CN116" s="739"/>
      <c r="CO116" s="739"/>
      <c r="CP116" s="739"/>
      <c r="CQ116" s="739"/>
      <c r="CR116" s="739"/>
      <c r="CS116" s="739"/>
      <c r="CT116" s="739"/>
      <c r="CU116" s="739"/>
      <c r="CV116" s="739"/>
      <c r="CW116" s="739"/>
      <c r="CX116" s="739"/>
      <c r="CY116" s="739"/>
      <c r="CZ116" s="739"/>
      <c r="DA116" s="739"/>
      <c r="DB116" s="739"/>
      <c r="DC116" s="739"/>
      <c r="DD116" s="739"/>
      <c r="DE116" s="739"/>
      <c r="DF116" s="740"/>
      <c r="DG116" s="766" t="s">
        <v>122</v>
      </c>
      <c r="DH116" s="767"/>
      <c r="DI116" s="767"/>
      <c r="DJ116" s="767"/>
      <c r="DK116" s="768"/>
      <c r="DL116" s="769" t="s">
        <v>122</v>
      </c>
      <c r="DM116" s="767"/>
      <c r="DN116" s="767"/>
      <c r="DO116" s="767"/>
      <c r="DP116" s="768"/>
      <c r="DQ116" s="769" t="s">
        <v>122</v>
      </c>
      <c r="DR116" s="767"/>
      <c r="DS116" s="767"/>
      <c r="DT116" s="767"/>
      <c r="DU116" s="768"/>
      <c r="DV116" s="811" t="s">
        <v>122</v>
      </c>
      <c r="DW116" s="812"/>
      <c r="DX116" s="812"/>
      <c r="DY116" s="812"/>
      <c r="DZ116" s="813"/>
    </row>
    <row r="117" spans="1:130" s="212" customFormat="1" ht="26.25" customHeight="1">
      <c r="A117" s="882" t="s">
        <v>177</v>
      </c>
      <c r="B117" s="883"/>
      <c r="C117" s="883"/>
      <c r="D117" s="883"/>
      <c r="E117" s="883"/>
      <c r="F117" s="883"/>
      <c r="G117" s="883"/>
      <c r="H117" s="883"/>
      <c r="I117" s="883"/>
      <c r="J117" s="883"/>
      <c r="K117" s="883"/>
      <c r="L117" s="883"/>
      <c r="M117" s="883"/>
      <c r="N117" s="883"/>
      <c r="O117" s="883"/>
      <c r="P117" s="883"/>
      <c r="Q117" s="883"/>
      <c r="R117" s="883"/>
      <c r="S117" s="883"/>
      <c r="T117" s="883"/>
      <c r="U117" s="883"/>
      <c r="V117" s="883"/>
      <c r="W117" s="883"/>
      <c r="X117" s="883"/>
      <c r="Y117" s="864" t="s">
        <v>436</v>
      </c>
      <c r="Z117" s="884"/>
      <c r="AA117" s="889">
        <v>4076504</v>
      </c>
      <c r="AB117" s="890"/>
      <c r="AC117" s="890"/>
      <c r="AD117" s="890"/>
      <c r="AE117" s="891"/>
      <c r="AF117" s="892">
        <v>4495983</v>
      </c>
      <c r="AG117" s="890"/>
      <c r="AH117" s="890"/>
      <c r="AI117" s="890"/>
      <c r="AJ117" s="891"/>
      <c r="AK117" s="892">
        <v>4332486</v>
      </c>
      <c r="AL117" s="890"/>
      <c r="AM117" s="890"/>
      <c r="AN117" s="890"/>
      <c r="AO117" s="891"/>
      <c r="AP117" s="893"/>
      <c r="AQ117" s="894"/>
      <c r="AR117" s="894"/>
      <c r="AS117" s="894"/>
      <c r="AT117" s="895"/>
      <c r="AU117" s="919"/>
      <c r="AV117" s="920"/>
      <c r="AW117" s="920"/>
      <c r="AX117" s="920"/>
      <c r="AY117" s="920"/>
      <c r="AZ117" s="850" t="s">
        <v>437</v>
      </c>
      <c r="BA117" s="851"/>
      <c r="BB117" s="851"/>
      <c r="BC117" s="851"/>
      <c r="BD117" s="851"/>
      <c r="BE117" s="851"/>
      <c r="BF117" s="851"/>
      <c r="BG117" s="851"/>
      <c r="BH117" s="851"/>
      <c r="BI117" s="851"/>
      <c r="BJ117" s="851"/>
      <c r="BK117" s="851"/>
      <c r="BL117" s="851"/>
      <c r="BM117" s="851"/>
      <c r="BN117" s="851"/>
      <c r="BO117" s="851"/>
      <c r="BP117" s="852"/>
      <c r="BQ117" s="803" t="s">
        <v>122</v>
      </c>
      <c r="BR117" s="804"/>
      <c r="BS117" s="804"/>
      <c r="BT117" s="804"/>
      <c r="BU117" s="804"/>
      <c r="BV117" s="804" t="s">
        <v>122</v>
      </c>
      <c r="BW117" s="804"/>
      <c r="BX117" s="804"/>
      <c r="BY117" s="804"/>
      <c r="BZ117" s="804"/>
      <c r="CA117" s="804" t="s">
        <v>122</v>
      </c>
      <c r="CB117" s="804"/>
      <c r="CC117" s="804"/>
      <c r="CD117" s="804"/>
      <c r="CE117" s="804"/>
      <c r="CF117" s="862" t="s">
        <v>122</v>
      </c>
      <c r="CG117" s="863"/>
      <c r="CH117" s="863"/>
      <c r="CI117" s="863"/>
      <c r="CJ117" s="863"/>
      <c r="CK117" s="914"/>
      <c r="CL117" s="808"/>
      <c r="CM117" s="802" t="s">
        <v>438</v>
      </c>
      <c r="CN117" s="739"/>
      <c r="CO117" s="739"/>
      <c r="CP117" s="739"/>
      <c r="CQ117" s="739"/>
      <c r="CR117" s="739"/>
      <c r="CS117" s="739"/>
      <c r="CT117" s="739"/>
      <c r="CU117" s="739"/>
      <c r="CV117" s="739"/>
      <c r="CW117" s="739"/>
      <c r="CX117" s="739"/>
      <c r="CY117" s="739"/>
      <c r="CZ117" s="739"/>
      <c r="DA117" s="739"/>
      <c r="DB117" s="739"/>
      <c r="DC117" s="739"/>
      <c r="DD117" s="739"/>
      <c r="DE117" s="739"/>
      <c r="DF117" s="740"/>
      <c r="DG117" s="766" t="s">
        <v>122</v>
      </c>
      <c r="DH117" s="767"/>
      <c r="DI117" s="767"/>
      <c r="DJ117" s="767"/>
      <c r="DK117" s="768"/>
      <c r="DL117" s="769" t="s">
        <v>122</v>
      </c>
      <c r="DM117" s="767"/>
      <c r="DN117" s="767"/>
      <c r="DO117" s="767"/>
      <c r="DP117" s="768"/>
      <c r="DQ117" s="769" t="s">
        <v>122</v>
      </c>
      <c r="DR117" s="767"/>
      <c r="DS117" s="767"/>
      <c r="DT117" s="767"/>
      <c r="DU117" s="768"/>
      <c r="DV117" s="811" t="s">
        <v>122</v>
      </c>
      <c r="DW117" s="812"/>
      <c r="DX117" s="812"/>
      <c r="DY117" s="812"/>
      <c r="DZ117" s="813"/>
    </row>
    <row r="118" spans="1:130" s="212" customFormat="1" ht="26.25" customHeight="1">
      <c r="A118" s="882" t="s">
        <v>412</v>
      </c>
      <c r="B118" s="883"/>
      <c r="C118" s="883"/>
      <c r="D118" s="883"/>
      <c r="E118" s="883"/>
      <c r="F118" s="883"/>
      <c r="G118" s="883"/>
      <c r="H118" s="883"/>
      <c r="I118" s="883"/>
      <c r="J118" s="883"/>
      <c r="K118" s="883"/>
      <c r="L118" s="883"/>
      <c r="M118" s="883"/>
      <c r="N118" s="883"/>
      <c r="O118" s="883"/>
      <c r="P118" s="883"/>
      <c r="Q118" s="883"/>
      <c r="R118" s="883"/>
      <c r="S118" s="883"/>
      <c r="T118" s="883"/>
      <c r="U118" s="883"/>
      <c r="V118" s="883"/>
      <c r="W118" s="883"/>
      <c r="X118" s="883"/>
      <c r="Y118" s="883"/>
      <c r="Z118" s="884"/>
      <c r="AA118" s="885" t="s">
        <v>409</v>
      </c>
      <c r="AB118" s="883"/>
      <c r="AC118" s="883"/>
      <c r="AD118" s="883"/>
      <c r="AE118" s="884"/>
      <c r="AF118" s="885" t="s">
        <v>410</v>
      </c>
      <c r="AG118" s="883"/>
      <c r="AH118" s="883"/>
      <c r="AI118" s="883"/>
      <c r="AJ118" s="884"/>
      <c r="AK118" s="885" t="s">
        <v>294</v>
      </c>
      <c r="AL118" s="883"/>
      <c r="AM118" s="883"/>
      <c r="AN118" s="883"/>
      <c r="AO118" s="884"/>
      <c r="AP118" s="886" t="s">
        <v>411</v>
      </c>
      <c r="AQ118" s="887"/>
      <c r="AR118" s="887"/>
      <c r="AS118" s="887"/>
      <c r="AT118" s="888"/>
      <c r="AU118" s="919"/>
      <c r="AV118" s="920"/>
      <c r="AW118" s="920"/>
      <c r="AX118" s="920"/>
      <c r="AY118" s="920"/>
      <c r="AZ118" s="825" t="s">
        <v>439</v>
      </c>
      <c r="BA118" s="826"/>
      <c r="BB118" s="826"/>
      <c r="BC118" s="826"/>
      <c r="BD118" s="826"/>
      <c r="BE118" s="826"/>
      <c r="BF118" s="826"/>
      <c r="BG118" s="826"/>
      <c r="BH118" s="826"/>
      <c r="BI118" s="826"/>
      <c r="BJ118" s="826"/>
      <c r="BK118" s="826"/>
      <c r="BL118" s="826"/>
      <c r="BM118" s="826"/>
      <c r="BN118" s="826"/>
      <c r="BO118" s="826"/>
      <c r="BP118" s="827"/>
      <c r="BQ118" s="866" t="s">
        <v>122</v>
      </c>
      <c r="BR118" s="832"/>
      <c r="BS118" s="832"/>
      <c r="BT118" s="832"/>
      <c r="BU118" s="832"/>
      <c r="BV118" s="832" t="s">
        <v>122</v>
      </c>
      <c r="BW118" s="832"/>
      <c r="BX118" s="832"/>
      <c r="BY118" s="832"/>
      <c r="BZ118" s="832"/>
      <c r="CA118" s="832" t="s">
        <v>122</v>
      </c>
      <c r="CB118" s="832"/>
      <c r="CC118" s="832"/>
      <c r="CD118" s="832"/>
      <c r="CE118" s="832"/>
      <c r="CF118" s="862" t="s">
        <v>122</v>
      </c>
      <c r="CG118" s="863"/>
      <c r="CH118" s="863"/>
      <c r="CI118" s="863"/>
      <c r="CJ118" s="863"/>
      <c r="CK118" s="914"/>
      <c r="CL118" s="808"/>
      <c r="CM118" s="802" t="s">
        <v>440</v>
      </c>
      <c r="CN118" s="739"/>
      <c r="CO118" s="739"/>
      <c r="CP118" s="739"/>
      <c r="CQ118" s="739"/>
      <c r="CR118" s="739"/>
      <c r="CS118" s="739"/>
      <c r="CT118" s="739"/>
      <c r="CU118" s="739"/>
      <c r="CV118" s="739"/>
      <c r="CW118" s="739"/>
      <c r="CX118" s="739"/>
      <c r="CY118" s="739"/>
      <c r="CZ118" s="739"/>
      <c r="DA118" s="739"/>
      <c r="DB118" s="739"/>
      <c r="DC118" s="739"/>
      <c r="DD118" s="739"/>
      <c r="DE118" s="739"/>
      <c r="DF118" s="740"/>
      <c r="DG118" s="766" t="s">
        <v>122</v>
      </c>
      <c r="DH118" s="767"/>
      <c r="DI118" s="767"/>
      <c r="DJ118" s="767"/>
      <c r="DK118" s="768"/>
      <c r="DL118" s="769" t="s">
        <v>122</v>
      </c>
      <c r="DM118" s="767"/>
      <c r="DN118" s="767"/>
      <c r="DO118" s="767"/>
      <c r="DP118" s="768"/>
      <c r="DQ118" s="769" t="s">
        <v>122</v>
      </c>
      <c r="DR118" s="767"/>
      <c r="DS118" s="767"/>
      <c r="DT118" s="767"/>
      <c r="DU118" s="768"/>
      <c r="DV118" s="811" t="s">
        <v>122</v>
      </c>
      <c r="DW118" s="812"/>
      <c r="DX118" s="812"/>
      <c r="DY118" s="812"/>
      <c r="DZ118" s="813"/>
    </row>
    <row r="119" spans="1:130" s="212" customFormat="1" ht="26.25" customHeight="1">
      <c r="A119" s="805" t="s">
        <v>415</v>
      </c>
      <c r="B119" s="806"/>
      <c r="C119" s="847" t="s">
        <v>416</v>
      </c>
      <c r="D119" s="795"/>
      <c r="E119" s="795"/>
      <c r="F119" s="795"/>
      <c r="G119" s="795"/>
      <c r="H119" s="795"/>
      <c r="I119" s="795"/>
      <c r="J119" s="795"/>
      <c r="K119" s="795"/>
      <c r="L119" s="795"/>
      <c r="M119" s="795"/>
      <c r="N119" s="795"/>
      <c r="O119" s="795"/>
      <c r="P119" s="795"/>
      <c r="Q119" s="795"/>
      <c r="R119" s="795"/>
      <c r="S119" s="795"/>
      <c r="T119" s="795"/>
      <c r="U119" s="795"/>
      <c r="V119" s="795"/>
      <c r="W119" s="795"/>
      <c r="X119" s="795"/>
      <c r="Y119" s="795"/>
      <c r="Z119" s="796"/>
      <c r="AA119" s="875" t="s">
        <v>122</v>
      </c>
      <c r="AB119" s="876"/>
      <c r="AC119" s="876"/>
      <c r="AD119" s="876"/>
      <c r="AE119" s="877"/>
      <c r="AF119" s="878" t="s">
        <v>122</v>
      </c>
      <c r="AG119" s="876"/>
      <c r="AH119" s="876"/>
      <c r="AI119" s="876"/>
      <c r="AJ119" s="877"/>
      <c r="AK119" s="878" t="s">
        <v>122</v>
      </c>
      <c r="AL119" s="876"/>
      <c r="AM119" s="876"/>
      <c r="AN119" s="876"/>
      <c r="AO119" s="877"/>
      <c r="AP119" s="879" t="s">
        <v>122</v>
      </c>
      <c r="AQ119" s="880"/>
      <c r="AR119" s="880"/>
      <c r="AS119" s="880"/>
      <c r="AT119" s="881"/>
      <c r="AU119" s="921"/>
      <c r="AV119" s="922"/>
      <c r="AW119" s="922"/>
      <c r="AX119" s="922"/>
      <c r="AY119" s="922"/>
      <c r="AZ119" s="233" t="s">
        <v>177</v>
      </c>
      <c r="BA119" s="233"/>
      <c r="BB119" s="233"/>
      <c r="BC119" s="233"/>
      <c r="BD119" s="233"/>
      <c r="BE119" s="233"/>
      <c r="BF119" s="233"/>
      <c r="BG119" s="233"/>
      <c r="BH119" s="233"/>
      <c r="BI119" s="233"/>
      <c r="BJ119" s="233"/>
      <c r="BK119" s="233"/>
      <c r="BL119" s="233"/>
      <c r="BM119" s="233"/>
      <c r="BN119" s="233"/>
      <c r="BO119" s="864" t="s">
        <v>441</v>
      </c>
      <c r="BP119" s="865"/>
      <c r="BQ119" s="866">
        <v>43562534</v>
      </c>
      <c r="BR119" s="832"/>
      <c r="BS119" s="832"/>
      <c r="BT119" s="832"/>
      <c r="BU119" s="832"/>
      <c r="BV119" s="832">
        <v>43490670</v>
      </c>
      <c r="BW119" s="832"/>
      <c r="BX119" s="832"/>
      <c r="BY119" s="832"/>
      <c r="BZ119" s="832"/>
      <c r="CA119" s="832">
        <v>41235180</v>
      </c>
      <c r="CB119" s="832"/>
      <c r="CC119" s="832"/>
      <c r="CD119" s="832"/>
      <c r="CE119" s="832"/>
      <c r="CF119" s="735"/>
      <c r="CG119" s="736"/>
      <c r="CH119" s="736"/>
      <c r="CI119" s="736"/>
      <c r="CJ119" s="821"/>
      <c r="CK119" s="915"/>
      <c r="CL119" s="810"/>
      <c r="CM119" s="825" t="s">
        <v>442</v>
      </c>
      <c r="CN119" s="826"/>
      <c r="CO119" s="826"/>
      <c r="CP119" s="826"/>
      <c r="CQ119" s="826"/>
      <c r="CR119" s="826"/>
      <c r="CS119" s="826"/>
      <c r="CT119" s="826"/>
      <c r="CU119" s="826"/>
      <c r="CV119" s="826"/>
      <c r="CW119" s="826"/>
      <c r="CX119" s="826"/>
      <c r="CY119" s="826"/>
      <c r="CZ119" s="826"/>
      <c r="DA119" s="826"/>
      <c r="DB119" s="826"/>
      <c r="DC119" s="826"/>
      <c r="DD119" s="826"/>
      <c r="DE119" s="826"/>
      <c r="DF119" s="827"/>
      <c r="DG119" s="750">
        <v>2444</v>
      </c>
      <c r="DH119" s="751"/>
      <c r="DI119" s="751"/>
      <c r="DJ119" s="751"/>
      <c r="DK119" s="752"/>
      <c r="DL119" s="753">
        <v>2330</v>
      </c>
      <c r="DM119" s="751"/>
      <c r="DN119" s="751"/>
      <c r="DO119" s="751"/>
      <c r="DP119" s="752"/>
      <c r="DQ119" s="753">
        <v>2221</v>
      </c>
      <c r="DR119" s="751"/>
      <c r="DS119" s="751"/>
      <c r="DT119" s="751"/>
      <c r="DU119" s="752"/>
      <c r="DV119" s="835">
        <v>0</v>
      </c>
      <c r="DW119" s="836"/>
      <c r="DX119" s="836"/>
      <c r="DY119" s="836"/>
      <c r="DZ119" s="837"/>
    </row>
    <row r="120" spans="1:130" s="212" customFormat="1" ht="26.25" customHeight="1">
      <c r="A120" s="807"/>
      <c r="B120" s="808"/>
      <c r="C120" s="802" t="s">
        <v>419</v>
      </c>
      <c r="D120" s="739"/>
      <c r="E120" s="739"/>
      <c r="F120" s="739"/>
      <c r="G120" s="739"/>
      <c r="H120" s="739"/>
      <c r="I120" s="739"/>
      <c r="J120" s="739"/>
      <c r="K120" s="739"/>
      <c r="L120" s="739"/>
      <c r="M120" s="739"/>
      <c r="N120" s="739"/>
      <c r="O120" s="739"/>
      <c r="P120" s="739"/>
      <c r="Q120" s="739"/>
      <c r="R120" s="739"/>
      <c r="S120" s="739"/>
      <c r="T120" s="739"/>
      <c r="U120" s="739"/>
      <c r="V120" s="739"/>
      <c r="W120" s="739"/>
      <c r="X120" s="739"/>
      <c r="Y120" s="739"/>
      <c r="Z120" s="740"/>
      <c r="AA120" s="766" t="s">
        <v>122</v>
      </c>
      <c r="AB120" s="767"/>
      <c r="AC120" s="767"/>
      <c r="AD120" s="767"/>
      <c r="AE120" s="768"/>
      <c r="AF120" s="769" t="s">
        <v>122</v>
      </c>
      <c r="AG120" s="767"/>
      <c r="AH120" s="767"/>
      <c r="AI120" s="767"/>
      <c r="AJ120" s="768"/>
      <c r="AK120" s="769" t="s">
        <v>122</v>
      </c>
      <c r="AL120" s="767"/>
      <c r="AM120" s="767"/>
      <c r="AN120" s="767"/>
      <c r="AO120" s="768"/>
      <c r="AP120" s="811" t="s">
        <v>122</v>
      </c>
      <c r="AQ120" s="812"/>
      <c r="AR120" s="812"/>
      <c r="AS120" s="812"/>
      <c r="AT120" s="813"/>
      <c r="AU120" s="867" t="s">
        <v>443</v>
      </c>
      <c r="AV120" s="868"/>
      <c r="AW120" s="868"/>
      <c r="AX120" s="868"/>
      <c r="AY120" s="869"/>
      <c r="AZ120" s="847" t="s">
        <v>444</v>
      </c>
      <c r="BA120" s="795"/>
      <c r="BB120" s="795"/>
      <c r="BC120" s="795"/>
      <c r="BD120" s="795"/>
      <c r="BE120" s="795"/>
      <c r="BF120" s="795"/>
      <c r="BG120" s="795"/>
      <c r="BH120" s="795"/>
      <c r="BI120" s="795"/>
      <c r="BJ120" s="795"/>
      <c r="BK120" s="795"/>
      <c r="BL120" s="795"/>
      <c r="BM120" s="795"/>
      <c r="BN120" s="795"/>
      <c r="BO120" s="795"/>
      <c r="BP120" s="796"/>
      <c r="BQ120" s="848">
        <v>8887520</v>
      </c>
      <c r="BR120" s="829"/>
      <c r="BS120" s="829"/>
      <c r="BT120" s="829"/>
      <c r="BU120" s="829"/>
      <c r="BV120" s="829">
        <v>8062348</v>
      </c>
      <c r="BW120" s="829"/>
      <c r="BX120" s="829"/>
      <c r="BY120" s="829"/>
      <c r="BZ120" s="829"/>
      <c r="CA120" s="829">
        <v>6772596</v>
      </c>
      <c r="CB120" s="829"/>
      <c r="CC120" s="829"/>
      <c r="CD120" s="829"/>
      <c r="CE120" s="829"/>
      <c r="CF120" s="853">
        <v>31.1</v>
      </c>
      <c r="CG120" s="854"/>
      <c r="CH120" s="854"/>
      <c r="CI120" s="854"/>
      <c r="CJ120" s="854"/>
      <c r="CK120" s="855" t="s">
        <v>445</v>
      </c>
      <c r="CL120" s="839"/>
      <c r="CM120" s="839"/>
      <c r="CN120" s="839"/>
      <c r="CO120" s="840"/>
      <c r="CP120" s="859" t="s">
        <v>394</v>
      </c>
      <c r="CQ120" s="860"/>
      <c r="CR120" s="860"/>
      <c r="CS120" s="860"/>
      <c r="CT120" s="860"/>
      <c r="CU120" s="860"/>
      <c r="CV120" s="860"/>
      <c r="CW120" s="860"/>
      <c r="CX120" s="860"/>
      <c r="CY120" s="860"/>
      <c r="CZ120" s="860"/>
      <c r="DA120" s="860"/>
      <c r="DB120" s="860"/>
      <c r="DC120" s="860"/>
      <c r="DD120" s="860"/>
      <c r="DE120" s="860"/>
      <c r="DF120" s="861"/>
      <c r="DG120" s="848">
        <v>6291951</v>
      </c>
      <c r="DH120" s="829"/>
      <c r="DI120" s="829"/>
      <c r="DJ120" s="829"/>
      <c r="DK120" s="829"/>
      <c r="DL120" s="829">
        <v>6246116</v>
      </c>
      <c r="DM120" s="829"/>
      <c r="DN120" s="829"/>
      <c r="DO120" s="829"/>
      <c r="DP120" s="829"/>
      <c r="DQ120" s="829">
        <v>5748930</v>
      </c>
      <c r="DR120" s="829"/>
      <c r="DS120" s="829"/>
      <c r="DT120" s="829"/>
      <c r="DU120" s="829"/>
      <c r="DV120" s="830">
        <v>26.4</v>
      </c>
      <c r="DW120" s="830"/>
      <c r="DX120" s="830"/>
      <c r="DY120" s="830"/>
      <c r="DZ120" s="831"/>
    </row>
    <row r="121" spans="1:130" s="212" customFormat="1" ht="26.25" customHeight="1">
      <c r="A121" s="807"/>
      <c r="B121" s="808"/>
      <c r="C121" s="850" t="s">
        <v>446</v>
      </c>
      <c r="D121" s="851"/>
      <c r="E121" s="851"/>
      <c r="F121" s="851"/>
      <c r="G121" s="851"/>
      <c r="H121" s="851"/>
      <c r="I121" s="851"/>
      <c r="J121" s="851"/>
      <c r="K121" s="851"/>
      <c r="L121" s="851"/>
      <c r="M121" s="851"/>
      <c r="N121" s="851"/>
      <c r="O121" s="851"/>
      <c r="P121" s="851"/>
      <c r="Q121" s="851"/>
      <c r="R121" s="851"/>
      <c r="S121" s="851"/>
      <c r="T121" s="851"/>
      <c r="U121" s="851"/>
      <c r="V121" s="851"/>
      <c r="W121" s="851"/>
      <c r="X121" s="851"/>
      <c r="Y121" s="851"/>
      <c r="Z121" s="852"/>
      <c r="AA121" s="766" t="s">
        <v>122</v>
      </c>
      <c r="AB121" s="767"/>
      <c r="AC121" s="767"/>
      <c r="AD121" s="767"/>
      <c r="AE121" s="768"/>
      <c r="AF121" s="769" t="s">
        <v>122</v>
      </c>
      <c r="AG121" s="767"/>
      <c r="AH121" s="767"/>
      <c r="AI121" s="767"/>
      <c r="AJ121" s="768"/>
      <c r="AK121" s="769" t="s">
        <v>122</v>
      </c>
      <c r="AL121" s="767"/>
      <c r="AM121" s="767"/>
      <c r="AN121" s="767"/>
      <c r="AO121" s="768"/>
      <c r="AP121" s="811" t="s">
        <v>122</v>
      </c>
      <c r="AQ121" s="812"/>
      <c r="AR121" s="812"/>
      <c r="AS121" s="812"/>
      <c r="AT121" s="813"/>
      <c r="AU121" s="870"/>
      <c r="AV121" s="871"/>
      <c r="AW121" s="871"/>
      <c r="AX121" s="871"/>
      <c r="AY121" s="872"/>
      <c r="AZ121" s="802" t="s">
        <v>447</v>
      </c>
      <c r="BA121" s="739"/>
      <c r="BB121" s="739"/>
      <c r="BC121" s="739"/>
      <c r="BD121" s="739"/>
      <c r="BE121" s="739"/>
      <c r="BF121" s="739"/>
      <c r="BG121" s="739"/>
      <c r="BH121" s="739"/>
      <c r="BI121" s="739"/>
      <c r="BJ121" s="739"/>
      <c r="BK121" s="739"/>
      <c r="BL121" s="739"/>
      <c r="BM121" s="739"/>
      <c r="BN121" s="739"/>
      <c r="BO121" s="739"/>
      <c r="BP121" s="740"/>
      <c r="BQ121" s="803">
        <v>9806922</v>
      </c>
      <c r="BR121" s="804"/>
      <c r="BS121" s="804"/>
      <c r="BT121" s="804"/>
      <c r="BU121" s="804"/>
      <c r="BV121" s="804">
        <v>8976017</v>
      </c>
      <c r="BW121" s="804"/>
      <c r="BX121" s="804"/>
      <c r="BY121" s="804"/>
      <c r="BZ121" s="804"/>
      <c r="CA121" s="804">
        <v>8611792</v>
      </c>
      <c r="CB121" s="804"/>
      <c r="CC121" s="804"/>
      <c r="CD121" s="804"/>
      <c r="CE121" s="804"/>
      <c r="CF121" s="862">
        <v>39.6</v>
      </c>
      <c r="CG121" s="863"/>
      <c r="CH121" s="863"/>
      <c r="CI121" s="863"/>
      <c r="CJ121" s="863"/>
      <c r="CK121" s="856"/>
      <c r="CL121" s="842"/>
      <c r="CM121" s="842"/>
      <c r="CN121" s="842"/>
      <c r="CO121" s="843"/>
      <c r="CP121" s="822" t="s">
        <v>393</v>
      </c>
      <c r="CQ121" s="823"/>
      <c r="CR121" s="823"/>
      <c r="CS121" s="823"/>
      <c r="CT121" s="823"/>
      <c r="CU121" s="823"/>
      <c r="CV121" s="823"/>
      <c r="CW121" s="823"/>
      <c r="CX121" s="823"/>
      <c r="CY121" s="823"/>
      <c r="CZ121" s="823"/>
      <c r="DA121" s="823"/>
      <c r="DB121" s="823"/>
      <c r="DC121" s="823"/>
      <c r="DD121" s="823"/>
      <c r="DE121" s="823"/>
      <c r="DF121" s="824"/>
      <c r="DG121" s="803">
        <v>717139</v>
      </c>
      <c r="DH121" s="804"/>
      <c r="DI121" s="804"/>
      <c r="DJ121" s="804"/>
      <c r="DK121" s="804"/>
      <c r="DL121" s="804">
        <v>2986001</v>
      </c>
      <c r="DM121" s="804"/>
      <c r="DN121" s="804"/>
      <c r="DO121" s="804"/>
      <c r="DP121" s="804"/>
      <c r="DQ121" s="804">
        <v>2768592</v>
      </c>
      <c r="DR121" s="804"/>
      <c r="DS121" s="804"/>
      <c r="DT121" s="804"/>
      <c r="DU121" s="804"/>
      <c r="DV121" s="781">
        <v>12.7</v>
      </c>
      <c r="DW121" s="781"/>
      <c r="DX121" s="781"/>
      <c r="DY121" s="781"/>
      <c r="DZ121" s="782"/>
    </row>
    <row r="122" spans="1:130" s="212" customFormat="1" ht="26.25" customHeight="1">
      <c r="A122" s="807"/>
      <c r="B122" s="808"/>
      <c r="C122" s="802" t="s">
        <v>429</v>
      </c>
      <c r="D122" s="739"/>
      <c r="E122" s="739"/>
      <c r="F122" s="739"/>
      <c r="G122" s="739"/>
      <c r="H122" s="739"/>
      <c r="I122" s="739"/>
      <c r="J122" s="739"/>
      <c r="K122" s="739"/>
      <c r="L122" s="739"/>
      <c r="M122" s="739"/>
      <c r="N122" s="739"/>
      <c r="O122" s="739"/>
      <c r="P122" s="739"/>
      <c r="Q122" s="739"/>
      <c r="R122" s="739"/>
      <c r="S122" s="739"/>
      <c r="T122" s="739"/>
      <c r="U122" s="739"/>
      <c r="V122" s="739"/>
      <c r="W122" s="739"/>
      <c r="X122" s="739"/>
      <c r="Y122" s="739"/>
      <c r="Z122" s="740"/>
      <c r="AA122" s="766" t="s">
        <v>122</v>
      </c>
      <c r="AB122" s="767"/>
      <c r="AC122" s="767"/>
      <c r="AD122" s="767"/>
      <c r="AE122" s="768"/>
      <c r="AF122" s="769" t="s">
        <v>122</v>
      </c>
      <c r="AG122" s="767"/>
      <c r="AH122" s="767"/>
      <c r="AI122" s="767"/>
      <c r="AJ122" s="768"/>
      <c r="AK122" s="769" t="s">
        <v>122</v>
      </c>
      <c r="AL122" s="767"/>
      <c r="AM122" s="767"/>
      <c r="AN122" s="767"/>
      <c r="AO122" s="768"/>
      <c r="AP122" s="811" t="s">
        <v>122</v>
      </c>
      <c r="AQ122" s="812"/>
      <c r="AR122" s="812"/>
      <c r="AS122" s="812"/>
      <c r="AT122" s="813"/>
      <c r="AU122" s="870"/>
      <c r="AV122" s="871"/>
      <c r="AW122" s="871"/>
      <c r="AX122" s="871"/>
      <c r="AY122" s="872"/>
      <c r="AZ122" s="825" t="s">
        <v>448</v>
      </c>
      <c r="BA122" s="826"/>
      <c r="BB122" s="826"/>
      <c r="BC122" s="826"/>
      <c r="BD122" s="826"/>
      <c r="BE122" s="826"/>
      <c r="BF122" s="826"/>
      <c r="BG122" s="826"/>
      <c r="BH122" s="826"/>
      <c r="BI122" s="826"/>
      <c r="BJ122" s="826"/>
      <c r="BK122" s="826"/>
      <c r="BL122" s="826"/>
      <c r="BM122" s="826"/>
      <c r="BN122" s="826"/>
      <c r="BO122" s="826"/>
      <c r="BP122" s="827"/>
      <c r="BQ122" s="866">
        <v>32465167</v>
      </c>
      <c r="BR122" s="832"/>
      <c r="BS122" s="832"/>
      <c r="BT122" s="832"/>
      <c r="BU122" s="832"/>
      <c r="BV122" s="832">
        <v>30841338</v>
      </c>
      <c r="BW122" s="832"/>
      <c r="BX122" s="832"/>
      <c r="BY122" s="832"/>
      <c r="BZ122" s="832"/>
      <c r="CA122" s="832">
        <v>29480630</v>
      </c>
      <c r="CB122" s="832"/>
      <c r="CC122" s="832"/>
      <c r="CD122" s="832"/>
      <c r="CE122" s="832"/>
      <c r="CF122" s="833">
        <v>135.5</v>
      </c>
      <c r="CG122" s="834"/>
      <c r="CH122" s="834"/>
      <c r="CI122" s="834"/>
      <c r="CJ122" s="834"/>
      <c r="CK122" s="856"/>
      <c r="CL122" s="842"/>
      <c r="CM122" s="842"/>
      <c r="CN122" s="842"/>
      <c r="CO122" s="843"/>
      <c r="CP122" s="822" t="s">
        <v>391</v>
      </c>
      <c r="CQ122" s="823"/>
      <c r="CR122" s="823"/>
      <c r="CS122" s="823"/>
      <c r="CT122" s="823"/>
      <c r="CU122" s="823"/>
      <c r="CV122" s="823"/>
      <c r="CW122" s="823"/>
      <c r="CX122" s="823"/>
      <c r="CY122" s="823"/>
      <c r="CZ122" s="823"/>
      <c r="DA122" s="823"/>
      <c r="DB122" s="823"/>
      <c r="DC122" s="823"/>
      <c r="DD122" s="823"/>
      <c r="DE122" s="823"/>
      <c r="DF122" s="824"/>
      <c r="DG122" s="803">
        <v>17235</v>
      </c>
      <c r="DH122" s="804"/>
      <c r="DI122" s="804"/>
      <c r="DJ122" s="804"/>
      <c r="DK122" s="804"/>
      <c r="DL122" s="804">
        <v>8466</v>
      </c>
      <c r="DM122" s="804"/>
      <c r="DN122" s="804"/>
      <c r="DO122" s="804"/>
      <c r="DP122" s="804"/>
      <c r="DQ122" s="804">
        <v>8661</v>
      </c>
      <c r="DR122" s="804"/>
      <c r="DS122" s="804"/>
      <c r="DT122" s="804"/>
      <c r="DU122" s="804"/>
      <c r="DV122" s="781">
        <v>0</v>
      </c>
      <c r="DW122" s="781"/>
      <c r="DX122" s="781"/>
      <c r="DY122" s="781"/>
      <c r="DZ122" s="782"/>
    </row>
    <row r="123" spans="1:130" s="212" customFormat="1" ht="26.25" customHeight="1">
      <c r="A123" s="807"/>
      <c r="B123" s="808"/>
      <c r="C123" s="802" t="s">
        <v>435</v>
      </c>
      <c r="D123" s="739"/>
      <c r="E123" s="739"/>
      <c r="F123" s="739"/>
      <c r="G123" s="739"/>
      <c r="H123" s="739"/>
      <c r="I123" s="739"/>
      <c r="J123" s="739"/>
      <c r="K123" s="739"/>
      <c r="L123" s="739"/>
      <c r="M123" s="739"/>
      <c r="N123" s="739"/>
      <c r="O123" s="739"/>
      <c r="P123" s="739"/>
      <c r="Q123" s="739"/>
      <c r="R123" s="739"/>
      <c r="S123" s="739"/>
      <c r="T123" s="739"/>
      <c r="U123" s="739"/>
      <c r="V123" s="739"/>
      <c r="W123" s="739"/>
      <c r="X123" s="739"/>
      <c r="Y123" s="739"/>
      <c r="Z123" s="740"/>
      <c r="AA123" s="766" t="s">
        <v>122</v>
      </c>
      <c r="AB123" s="767"/>
      <c r="AC123" s="767"/>
      <c r="AD123" s="767"/>
      <c r="AE123" s="768"/>
      <c r="AF123" s="769" t="s">
        <v>122</v>
      </c>
      <c r="AG123" s="767"/>
      <c r="AH123" s="767"/>
      <c r="AI123" s="767"/>
      <c r="AJ123" s="768"/>
      <c r="AK123" s="769" t="s">
        <v>122</v>
      </c>
      <c r="AL123" s="767"/>
      <c r="AM123" s="767"/>
      <c r="AN123" s="767"/>
      <c r="AO123" s="768"/>
      <c r="AP123" s="811" t="s">
        <v>122</v>
      </c>
      <c r="AQ123" s="812"/>
      <c r="AR123" s="812"/>
      <c r="AS123" s="812"/>
      <c r="AT123" s="813"/>
      <c r="AU123" s="873"/>
      <c r="AV123" s="874"/>
      <c r="AW123" s="874"/>
      <c r="AX123" s="874"/>
      <c r="AY123" s="874"/>
      <c r="AZ123" s="233" t="s">
        <v>177</v>
      </c>
      <c r="BA123" s="233"/>
      <c r="BB123" s="233"/>
      <c r="BC123" s="233"/>
      <c r="BD123" s="233"/>
      <c r="BE123" s="233"/>
      <c r="BF123" s="233"/>
      <c r="BG123" s="233"/>
      <c r="BH123" s="233"/>
      <c r="BI123" s="233"/>
      <c r="BJ123" s="233"/>
      <c r="BK123" s="233"/>
      <c r="BL123" s="233"/>
      <c r="BM123" s="233"/>
      <c r="BN123" s="233"/>
      <c r="BO123" s="864" t="s">
        <v>449</v>
      </c>
      <c r="BP123" s="865"/>
      <c r="BQ123" s="819">
        <v>51159609</v>
      </c>
      <c r="BR123" s="820"/>
      <c r="BS123" s="820"/>
      <c r="BT123" s="820"/>
      <c r="BU123" s="820"/>
      <c r="BV123" s="820">
        <v>47879703</v>
      </c>
      <c r="BW123" s="820"/>
      <c r="BX123" s="820"/>
      <c r="BY123" s="820"/>
      <c r="BZ123" s="820"/>
      <c r="CA123" s="820">
        <v>44865018</v>
      </c>
      <c r="CB123" s="820"/>
      <c r="CC123" s="820"/>
      <c r="CD123" s="820"/>
      <c r="CE123" s="820"/>
      <c r="CF123" s="735"/>
      <c r="CG123" s="736"/>
      <c r="CH123" s="736"/>
      <c r="CI123" s="736"/>
      <c r="CJ123" s="821"/>
      <c r="CK123" s="856"/>
      <c r="CL123" s="842"/>
      <c r="CM123" s="842"/>
      <c r="CN123" s="842"/>
      <c r="CO123" s="843"/>
      <c r="CP123" s="822" t="s">
        <v>389</v>
      </c>
      <c r="CQ123" s="823"/>
      <c r="CR123" s="823"/>
      <c r="CS123" s="823"/>
      <c r="CT123" s="823"/>
      <c r="CU123" s="823"/>
      <c r="CV123" s="823"/>
      <c r="CW123" s="823"/>
      <c r="CX123" s="823"/>
      <c r="CY123" s="823"/>
      <c r="CZ123" s="823"/>
      <c r="DA123" s="823"/>
      <c r="DB123" s="823"/>
      <c r="DC123" s="823"/>
      <c r="DD123" s="823"/>
      <c r="DE123" s="823"/>
      <c r="DF123" s="824"/>
      <c r="DG123" s="766" t="s">
        <v>122</v>
      </c>
      <c r="DH123" s="767"/>
      <c r="DI123" s="767"/>
      <c r="DJ123" s="767"/>
      <c r="DK123" s="768"/>
      <c r="DL123" s="769" t="s">
        <v>122</v>
      </c>
      <c r="DM123" s="767"/>
      <c r="DN123" s="767"/>
      <c r="DO123" s="767"/>
      <c r="DP123" s="768"/>
      <c r="DQ123" s="769" t="s">
        <v>122</v>
      </c>
      <c r="DR123" s="767"/>
      <c r="DS123" s="767"/>
      <c r="DT123" s="767"/>
      <c r="DU123" s="768"/>
      <c r="DV123" s="811" t="s">
        <v>122</v>
      </c>
      <c r="DW123" s="812"/>
      <c r="DX123" s="812"/>
      <c r="DY123" s="812"/>
      <c r="DZ123" s="813"/>
    </row>
    <row r="124" spans="1:130" s="212" customFormat="1" ht="26.25" customHeight="1" thickBot="1">
      <c r="A124" s="807"/>
      <c r="B124" s="808"/>
      <c r="C124" s="802" t="s">
        <v>438</v>
      </c>
      <c r="D124" s="739"/>
      <c r="E124" s="739"/>
      <c r="F124" s="739"/>
      <c r="G124" s="739"/>
      <c r="H124" s="739"/>
      <c r="I124" s="739"/>
      <c r="J124" s="739"/>
      <c r="K124" s="739"/>
      <c r="L124" s="739"/>
      <c r="M124" s="739"/>
      <c r="N124" s="739"/>
      <c r="O124" s="739"/>
      <c r="P124" s="739"/>
      <c r="Q124" s="739"/>
      <c r="R124" s="739"/>
      <c r="S124" s="739"/>
      <c r="T124" s="739"/>
      <c r="U124" s="739"/>
      <c r="V124" s="739"/>
      <c r="W124" s="739"/>
      <c r="X124" s="739"/>
      <c r="Y124" s="739"/>
      <c r="Z124" s="740"/>
      <c r="AA124" s="766" t="s">
        <v>122</v>
      </c>
      <c r="AB124" s="767"/>
      <c r="AC124" s="767"/>
      <c r="AD124" s="767"/>
      <c r="AE124" s="768"/>
      <c r="AF124" s="769" t="s">
        <v>122</v>
      </c>
      <c r="AG124" s="767"/>
      <c r="AH124" s="767"/>
      <c r="AI124" s="767"/>
      <c r="AJ124" s="768"/>
      <c r="AK124" s="769" t="s">
        <v>122</v>
      </c>
      <c r="AL124" s="767"/>
      <c r="AM124" s="767"/>
      <c r="AN124" s="767"/>
      <c r="AO124" s="768"/>
      <c r="AP124" s="811" t="s">
        <v>122</v>
      </c>
      <c r="AQ124" s="812"/>
      <c r="AR124" s="812"/>
      <c r="AS124" s="812"/>
      <c r="AT124" s="813"/>
      <c r="AU124" s="814" t="s">
        <v>450</v>
      </c>
      <c r="AV124" s="815"/>
      <c r="AW124" s="815"/>
      <c r="AX124" s="815"/>
      <c r="AY124" s="815"/>
      <c r="AZ124" s="815"/>
      <c r="BA124" s="815"/>
      <c r="BB124" s="815"/>
      <c r="BC124" s="815"/>
      <c r="BD124" s="815"/>
      <c r="BE124" s="815"/>
      <c r="BF124" s="815"/>
      <c r="BG124" s="815"/>
      <c r="BH124" s="815"/>
      <c r="BI124" s="815"/>
      <c r="BJ124" s="815"/>
      <c r="BK124" s="815"/>
      <c r="BL124" s="815"/>
      <c r="BM124" s="815"/>
      <c r="BN124" s="815"/>
      <c r="BO124" s="815"/>
      <c r="BP124" s="816"/>
      <c r="BQ124" s="817" t="s">
        <v>122</v>
      </c>
      <c r="BR124" s="818"/>
      <c r="BS124" s="818"/>
      <c r="BT124" s="818"/>
      <c r="BU124" s="818"/>
      <c r="BV124" s="818" t="s">
        <v>122</v>
      </c>
      <c r="BW124" s="818"/>
      <c r="BX124" s="818"/>
      <c r="BY124" s="818"/>
      <c r="BZ124" s="818"/>
      <c r="CA124" s="818" t="s">
        <v>122</v>
      </c>
      <c r="CB124" s="818"/>
      <c r="CC124" s="818"/>
      <c r="CD124" s="818"/>
      <c r="CE124" s="818"/>
      <c r="CF124" s="713"/>
      <c r="CG124" s="714"/>
      <c r="CH124" s="714"/>
      <c r="CI124" s="714"/>
      <c r="CJ124" s="849"/>
      <c r="CK124" s="857"/>
      <c r="CL124" s="857"/>
      <c r="CM124" s="857"/>
      <c r="CN124" s="857"/>
      <c r="CO124" s="858"/>
      <c r="CP124" s="822" t="s">
        <v>451</v>
      </c>
      <c r="CQ124" s="823"/>
      <c r="CR124" s="823"/>
      <c r="CS124" s="823"/>
      <c r="CT124" s="823"/>
      <c r="CU124" s="823"/>
      <c r="CV124" s="823"/>
      <c r="CW124" s="823"/>
      <c r="CX124" s="823"/>
      <c r="CY124" s="823"/>
      <c r="CZ124" s="823"/>
      <c r="DA124" s="823"/>
      <c r="DB124" s="823"/>
      <c r="DC124" s="823"/>
      <c r="DD124" s="823"/>
      <c r="DE124" s="823"/>
      <c r="DF124" s="824"/>
      <c r="DG124" s="750" t="s">
        <v>122</v>
      </c>
      <c r="DH124" s="751"/>
      <c r="DI124" s="751"/>
      <c r="DJ124" s="751"/>
      <c r="DK124" s="752"/>
      <c r="DL124" s="753" t="s">
        <v>122</v>
      </c>
      <c r="DM124" s="751"/>
      <c r="DN124" s="751"/>
      <c r="DO124" s="751"/>
      <c r="DP124" s="752"/>
      <c r="DQ124" s="753" t="s">
        <v>122</v>
      </c>
      <c r="DR124" s="751"/>
      <c r="DS124" s="751"/>
      <c r="DT124" s="751"/>
      <c r="DU124" s="752"/>
      <c r="DV124" s="835" t="s">
        <v>122</v>
      </c>
      <c r="DW124" s="836"/>
      <c r="DX124" s="836"/>
      <c r="DY124" s="836"/>
      <c r="DZ124" s="837"/>
    </row>
    <row r="125" spans="1:130" s="212" customFormat="1" ht="26.25" customHeight="1">
      <c r="A125" s="807"/>
      <c r="B125" s="808"/>
      <c r="C125" s="802" t="s">
        <v>440</v>
      </c>
      <c r="D125" s="739"/>
      <c r="E125" s="739"/>
      <c r="F125" s="739"/>
      <c r="G125" s="739"/>
      <c r="H125" s="739"/>
      <c r="I125" s="739"/>
      <c r="J125" s="739"/>
      <c r="K125" s="739"/>
      <c r="L125" s="739"/>
      <c r="M125" s="739"/>
      <c r="N125" s="739"/>
      <c r="O125" s="739"/>
      <c r="P125" s="739"/>
      <c r="Q125" s="739"/>
      <c r="R125" s="739"/>
      <c r="S125" s="739"/>
      <c r="T125" s="739"/>
      <c r="U125" s="739"/>
      <c r="V125" s="739"/>
      <c r="W125" s="739"/>
      <c r="X125" s="739"/>
      <c r="Y125" s="739"/>
      <c r="Z125" s="740"/>
      <c r="AA125" s="766" t="s">
        <v>122</v>
      </c>
      <c r="AB125" s="767"/>
      <c r="AC125" s="767"/>
      <c r="AD125" s="767"/>
      <c r="AE125" s="768"/>
      <c r="AF125" s="769" t="s">
        <v>122</v>
      </c>
      <c r="AG125" s="767"/>
      <c r="AH125" s="767"/>
      <c r="AI125" s="767"/>
      <c r="AJ125" s="768"/>
      <c r="AK125" s="769" t="s">
        <v>122</v>
      </c>
      <c r="AL125" s="767"/>
      <c r="AM125" s="767"/>
      <c r="AN125" s="767"/>
      <c r="AO125" s="768"/>
      <c r="AP125" s="811" t="s">
        <v>122</v>
      </c>
      <c r="AQ125" s="812"/>
      <c r="AR125" s="812"/>
      <c r="AS125" s="812"/>
      <c r="AT125" s="813"/>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38" t="s">
        <v>452</v>
      </c>
      <c r="CL125" s="839"/>
      <c r="CM125" s="839"/>
      <c r="CN125" s="839"/>
      <c r="CO125" s="840"/>
      <c r="CP125" s="847" t="s">
        <v>453</v>
      </c>
      <c r="CQ125" s="795"/>
      <c r="CR125" s="795"/>
      <c r="CS125" s="795"/>
      <c r="CT125" s="795"/>
      <c r="CU125" s="795"/>
      <c r="CV125" s="795"/>
      <c r="CW125" s="795"/>
      <c r="CX125" s="795"/>
      <c r="CY125" s="795"/>
      <c r="CZ125" s="795"/>
      <c r="DA125" s="795"/>
      <c r="DB125" s="795"/>
      <c r="DC125" s="795"/>
      <c r="DD125" s="795"/>
      <c r="DE125" s="795"/>
      <c r="DF125" s="796"/>
      <c r="DG125" s="848" t="s">
        <v>122</v>
      </c>
      <c r="DH125" s="829"/>
      <c r="DI125" s="829"/>
      <c r="DJ125" s="829"/>
      <c r="DK125" s="829"/>
      <c r="DL125" s="829" t="s">
        <v>122</v>
      </c>
      <c r="DM125" s="829"/>
      <c r="DN125" s="829"/>
      <c r="DO125" s="829"/>
      <c r="DP125" s="829"/>
      <c r="DQ125" s="829" t="s">
        <v>122</v>
      </c>
      <c r="DR125" s="829"/>
      <c r="DS125" s="829"/>
      <c r="DT125" s="829"/>
      <c r="DU125" s="829"/>
      <c r="DV125" s="830" t="s">
        <v>122</v>
      </c>
      <c r="DW125" s="830"/>
      <c r="DX125" s="830"/>
      <c r="DY125" s="830"/>
      <c r="DZ125" s="831"/>
    </row>
    <row r="126" spans="1:130" s="212" customFormat="1" ht="26.25" customHeight="1" thickBot="1">
      <c r="A126" s="807"/>
      <c r="B126" s="808"/>
      <c r="C126" s="802" t="s">
        <v>442</v>
      </c>
      <c r="D126" s="739"/>
      <c r="E126" s="739"/>
      <c r="F126" s="739"/>
      <c r="G126" s="739"/>
      <c r="H126" s="739"/>
      <c r="I126" s="739"/>
      <c r="J126" s="739"/>
      <c r="K126" s="739"/>
      <c r="L126" s="739"/>
      <c r="M126" s="739"/>
      <c r="N126" s="739"/>
      <c r="O126" s="739"/>
      <c r="P126" s="739"/>
      <c r="Q126" s="739"/>
      <c r="R126" s="739"/>
      <c r="S126" s="739"/>
      <c r="T126" s="739"/>
      <c r="U126" s="739"/>
      <c r="V126" s="739"/>
      <c r="W126" s="739"/>
      <c r="X126" s="739"/>
      <c r="Y126" s="739"/>
      <c r="Z126" s="740"/>
      <c r="AA126" s="766">
        <v>119</v>
      </c>
      <c r="AB126" s="767"/>
      <c r="AC126" s="767"/>
      <c r="AD126" s="767"/>
      <c r="AE126" s="768"/>
      <c r="AF126" s="769">
        <v>119</v>
      </c>
      <c r="AG126" s="767"/>
      <c r="AH126" s="767"/>
      <c r="AI126" s="767"/>
      <c r="AJ126" s="768"/>
      <c r="AK126" s="769">
        <v>115</v>
      </c>
      <c r="AL126" s="767"/>
      <c r="AM126" s="767"/>
      <c r="AN126" s="767"/>
      <c r="AO126" s="768"/>
      <c r="AP126" s="811">
        <v>0</v>
      </c>
      <c r="AQ126" s="812"/>
      <c r="AR126" s="812"/>
      <c r="AS126" s="812"/>
      <c r="AT126" s="813"/>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41"/>
      <c r="CL126" s="842"/>
      <c r="CM126" s="842"/>
      <c r="CN126" s="842"/>
      <c r="CO126" s="843"/>
      <c r="CP126" s="802" t="s">
        <v>454</v>
      </c>
      <c r="CQ126" s="739"/>
      <c r="CR126" s="739"/>
      <c r="CS126" s="739"/>
      <c r="CT126" s="739"/>
      <c r="CU126" s="739"/>
      <c r="CV126" s="739"/>
      <c r="CW126" s="739"/>
      <c r="CX126" s="739"/>
      <c r="CY126" s="739"/>
      <c r="CZ126" s="739"/>
      <c r="DA126" s="739"/>
      <c r="DB126" s="739"/>
      <c r="DC126" s="739"/>
      <c r="DD126" s="739"/>
      <c r="DE126" s="739"/>
      <c r="DF126" s="740"/>
      <c r="DG126" s="803" t="s">
        <v>122</v>
      </c>
      <c r="DH126" s="804"/>
      <c r="DI126" s="804"/>
      <c r="DJ126" s="804"/>
      <c r="DK126" s="804"/>
      <c r="DL126" s="804" t="s">
        <v>122</v>
      </c>
      <c r="DM126" s="804"/>
      <c r="DN126" s="804"/>
      <c r="DO126" s="804"/>
      <c r="DP126" s="804"/>
      <c r="DQ126" s="804" t="s">
        <v>122</v>
      </c>
      <c r="DR126" s="804"/>
      <c r="DS126" s="804"/>
      <c r="DT126" s="804"/>
      <c r="DU126" s="804"/>
      <c r="DV126" s="781" t="s">
        <v>122</v>
      </c>
      <c r="DW126" s="781"/>
      <c r="DX126" s="781"/>
      <c r="DY126" s="781"/>
      <c r="DZ126" s="782"/>
    </row>
    <row r="127" spans="1:130" s="212" customFormat="1" ht="26.25" customHeight="1">
      <c r="A127" s="809"/>
      <c r="B127" s="810"/>
      <c r="C127" s="825" t="s">
        <v>455</v>
      </c>
      <c r="D127" s="826"/>
      <c r="E127" s="826"/>
      <c r="F127" s="826"/>
      <c r="G127" s="826"/>
      <c r="H127" s="826"/>
      <c r="I127" s="826"/>
      <c r="J127" s="826"/>
      <c r="K127" s="826"/>
      <c r="L127" s="826"/>
      <c r="M127" s="826"/>
      <c r="N127" s="826"/>
      <c r="O127" s="826"/>
      <c r="P127" s="826"/>
      <c r="Q127" s="826"/>
      <c r="R127" s="826"/>
      <c r="S127" s="826"/>
      <c r="T127" s="826"/>
      <c r="U127" s="826"/>
      <c r="V127" s="826"/>
      <c r="W127" s="826"/>
      <c r="X127" s="826"/>
      <c r="Y127" s="826"/>
      <c r="Z127" s="827"/>
      <c r="AA127" s="766" t="s">
        <v>122</v>
      </c>
      <c r="AB127" s="767"/>
      <c r="AC127" s="767"/>
      <c r="AD127" s="767"/>
      <c r="AE127" s="768"/>
      <c r="AF127" s="769" t="s">
        <v>122</v>
      </c>
      <c r="AG127" s="767"/>
      <c r="AH127" s="767"/>
      <c r="AI127" s="767"/>
      <c r="AJ127" s="768"/>
      <c r="AK127" s="769" t="s">
        <v>122</v>
      </c>
      <c r="AL127" s="767"/>
      <c r="AM127" s="767"/>
      <c r="AN127" s="767"/>
      <c r="AO127" s="768"/>
      <c r="AP127" s="811" t="s">
        <v>122</v>
      </c>
      <c r="AQ127" s="812"/>
      <c r="AR127" s="812"/>
      <c r="AS127" s="812"/>
      <c r="AT127" s="813"/>
      <c r="AU127" s="214"/>
      <c r="AV127" s="214"/>
      <c r="AW127" s="214"/>
      <c r="AX127" s="828" t="s">
        <v>456</v>
      </c>
      <c r="AY127" s="799"/>
      <c r="AZ127" s="799"/>
      <c r="BA127" s="799"/>
      <c r="BB127" s="799"/>
      <c r="BC127" s="799"/>
      <c r="BD127" s="799"/>
      <c r="BE127" s="800"/>
      <c r="BF127" s="798" t="s">
        <v>457</v>
      </c>
      <c r="BG127" s="799"/>
      <c r="BH127" s="799"/>
      <c r="BI127" s="799"/>
      <c r="BJ127" s="799"/>
      <c r="BK127" s="799"/>
      <c r="BL127" s="800"/>
      <c r="BM127" s="798" t="s">
        <v>458</v>
      </c>
      <c r="BN127" s="799"/>
      <c r="BO127" s="799"/>
      <c r="BP127" s="799"/>
      <c r="BQ127" s="799"/>
      <c r="BR127" s="799"/>
      <c r="BS127" s="800"/>
      <c r="BT127" s="798" t="s">
        <v>459</v>
      </c>
      <c r="BU127" s="799"/>
      <c r="BV127" s="799"/>
      <c r="BW127" s="799"/>
      <c r="BX127" s="799"/>
      <c r="BY127" s="799"/>
      <c r="BZ127" s="801"/>
      <c r="CA127" s="214"/>
      <c r="CB127" s="214"/>
      <c r="CC127" s="214"/>
      <c r="CD127" s="237"/>
      <c r="CE127" s="237"/>
      <c r="CF127" s="237"/>
      <c r="CG127" s="214"/>
      <c r="CH127" s="214"/>
      <c r="CI127" s="214"/>
      <c r="CJ127" s="236"/>
      <c r="CK127" s="841"/>
      <c r="CL127" s="842"/>
      <c r="CM127" s="842"/>
      <c r="CN127" s="842"/>
      <c r="CO127" s="843"/>
      <c r="CP127" s="802" t="s">
        <v>460</v>
      </c>
      <c r="CQ127" s="739"/>
      <c r="CR127" s="739"/>
      <c r="CS127" s="739"/>
      <c r="CT127" s="739"/>
      <c r="CU127" s="739"/>
      <c r="CV127" s="739"/>
      <c r="CW127" s="739"/>
      <c r="CX127" s="739"/>
      <c r="CY127" s="739"/>
      <c r="CZ127" s="739"/>
      <c r="DA127" s="739"/>
      <c r="DB127" s="739"/>
      <c r="DC127" s="739"/>
      <c r="DD127" s="739"/>
      <c r="DE127" s="739"/>
      <c r="DF127" s="740"/>
      <c r="DG127" s="803" t="s">
        <v>122</v>
      </c>
      <c r="DH127" s="804"/>
      <c r="DI127" s="804"/>
      <c r="DJ127" s="804"/>
      <c r="DK127" s="804"/>
      <c r="DL127" s="804" t="s">
        <v>122</v>
      </c>
      <c r="DM127" s="804"/>
      <c r="DN127" s="804"/>
      <c r="DO127" s="804"/>
      <c r="DP127" s="804"/>
      <c r="DQ127" s="804" t="s">
        <v>122</v>
      </c>
      <c r="DR127" s="804"/>
      <c r="DS127" s="804"/>
      <c r="DT127" s="804"/>
      <c r="DU127" s="804"/>
      <c r="DV127" s="781" t="s">
        <v>122</v>
      </c>
      <c r="DW127" s="781"/>
      <c r="DX127" s="781"/>
      <c r="DY127" s="781"/>
      <c r="DZ127" s="782"/>
    </row>
    <row r="128" spans="1:130" s="212" customFormat="1" ht="26.25" customHeight="1" thickBot="1">
      <c r="A128" s="783" t="s">
        <v>461</v>
      </c>
      <c r="B128" s="784"/>
      <c r="C128" s="784"/>
      <c r="D128" s="784"/>
      <c r="E128" s="784"/>
      <c r="F128" s="784"/>
      <c r="G128" s="784"/>
      <c r="H128" s="784"/>
      <c r="I128" s="784"/>
      <c r="J128" s="784"/>
      <c r="K128" s="784"/>
      <c r="L128" s="784"/>
      <c r="M128" s="784"/>
      <c r="N128" s="784"/>
      <c r="O128" s="784"/>
      <c r="P128" s="784"/>
      <c r="Q128" s="784"/>
      <c r="R128" s="784"/>
      <c r="S128" s="784"/>
      <c r="T128" s="784"/>
      <c r="U128" s="784"/>
      <c r="V128" s="784"/>
      <c r="W128" s="785" t="s">
        <v>462</v>
      </c>
      <c r="X128" s="785"/>
      <c r="Y128" s="785"/>
      <c r="Z128" s="786"/>
      <c r="AA128" s="787">
        <v>839870</v>
      </c>
      <c r="AB128" s="788"/>
      <c r="AC128" s="788"/>
      <c r="AD128" s="788"/>
      <c r="AE128" s="789"/>
      <c r="AF128" s="790">
        <v>952372</v>
      </c>
      <c r="AG128" s="788"/>
      <c r="AH128" s="788"/>
      <c r="AI128" s="788"/>
      <c r="AJ128" s="789"/>
      <c r="AK128" s="790">
        <v>929785</v>
      </c>
      <c r="AL128" s="788"/>
      <c r="AM128" s="788"/>
      <c r="AN128" s="788"/>
      <c r="AO128" s="789"/>
      <c r="AP128" s="791"/>
      <c r="AQ128" s="792"/>
      <c r="AR128" s="792"/>
      <c r="AS128" s="792"/>
      <c r="AT128" s="793"/>
      <c r="AU128" s="214"/>
      <c r="AV128" s="214"/>
      <c r="AW128" s="214"/>
      <c r="AX128" s="794" t="s">
        <v>463</v>
      </c>
      <c r="AY128" s="795"/>
      <c r="AZ128" s="795"/>
      <c r="BA128" s="795"/>
      <c r="BB128" s="795"/>
      <c r="BC128" s="795"/>
      <c r="BD128" s="795"/>
      <c r="BE128" s="796"/>
      <c r="BF128" s="773" t="s">
        <v>122</v>
      </c>
      <c r="BG128" s="774"/>
      <c r="BH128" s="774"/>
      <c r="BI128" s="774"/>
      <c r="BJ128" s="774"/>
      <c r="BK128" s="774"/>
      <c r="BL128" s="797"/>
      <c r="BM128" s="773">
        <v>12.12</v>
      </c>
      <c r="BN128" s="774"/>
      <c r="BO128" s="774"/>
      <c r="BP128" s="774"/>
      <c r="BQ128" s="774"/>
      <c r="BR128" s="774"/>
      <c r="BS128" s="797"/>
      <c r="BT128" s="773">
        <v>20</v>
      </c>
      <c r="BU128" s="774"/>
      <c r="BV128" s="774"/>
      <c r="BW128" s="774"/>
      <c r="BX128" s="774"/>
      <c r="BY128" s="774"/>
      <c r="BZ128" s="775"/>
      <c r="CA128" s="237"/>
      <c r="CB128" s="237"/>
      <c r="CC128" s="237"/>
      <c r="CD128" s="237"/>
      <c r="CE128" s="237"/>
      <c r="CF128" s="237"/>
      <c r="CG128" s="214"/>
      <c r="CH128" s="214"/>
      <c r="CI128" s="214"/>
      <c r="CJ128" s="236"/>
      <c r="CK128" s="844"/>
      <c r="CL128" s="845"/>
      <c r="CM128" s="845"/>
      <c r="CN128" s="845"/>
      <c r="CO128" s="846"/>
      <c r="CP128" s="776" t="s">
        <v>464</v>
      </c>
      <c r="CQ128" s="717"/>
      <c r="CR128" s="717"/>
      <c r="CS128" s="717"/>
      <c r="CT128" s="717"/>
      <c r="CU128" s="717"/>
      <c r="CV128" s="717"/>
      <c r="CW128" s="717"/>
      <c r="CX128" s="717"/>
      <c r="CY128" s="717"/>
      <c r="CZ128" s="717"/>
      <c r="DA128" s="717"/>
      <c r="DB128" s="717"/>
      <c r="DC128" s="717"/>
      <c r="DD128" s="717"/>
      <c r="DE128" s="717"/>
      <c r="DF128" s="718"/>
      <c r="DG128" s="777" t="s">
        <v>122</v>
      </c>
      <c r="DH128" s="778"/>
      <c r="DI128" s="778"/>
      <c r="DJ128" s="778"/>
      <c r="DK128" s="778"/>
      <c r="DL128" s="778" t="s">
        <v>122</v>
      </c>
      <c r="DM128" s="778"/>
      <c r="DN128" s="778"/>
      <c r="DO128" s="778"/>
      <c r="DP128" s="778"/>
      <c r="DQ128" s="778" t="s">
        <v>122</v>
      </c>
      <c r="DR128" s="778"/>
      <c r="DS128" s="778"/>
      <c r="DT128" s="778"/>
      <c r="DU128" s="778"/>
      <c r="DV128" s="779" t="s">
        <v>122</v>
      </c>
      <c r="DW128" s="779"/>
      <c r="DX128" s="779"/>
      <c r="DY128" s="779"/>
      <c r="DZ128" s="780"/>
    </row>
    <row r="129" spans="1:131" s="212" customFormat="1" ht="26.25" customHeight="1">
      <c r="A129" s="761" t="s">
        <v>102</v>
      </c>
      <c r="B129" s="762"/>
      <c r="C129" s="762"/>
      <c r="D129" s="762"/>
      <c r="E129" s="762"/>
      <c r="F129" s="762"/>
      <c r="G129" s="762"/>
      <c r="H129" s="762"/>
      <c r="I129" s="762"/>
      <c r="J129" s="762"/>
      <c r="K129" s="762"/>
      <c r="L129" s="762"/>
      <c r="M129" s="762"/>
      <c r="N129" s="762"/>
      <c r="O129" s="762"/>
      <c r="P129" s="762"/>
      <c r="Q129" s="762"/>
      <c r="R129" s="762"/>
      <c r="S129" s="762"/>
      <c r="T129" s="762"/>
      <c r="U129" s="762"/>
      <c r="V129" s="762"/>
      <c r="W129" s="763" t="s">
        <v>465</v>
      </c>
      <c r="X129" s="764"/>
      <c r="Y129" s="764"/>
      <c r="Z129" s="765"/>
      <c r="AA129" s="766">
        <v>23419207</v>
      </c>
      <c r="AB129" s="767"/>
      <c r="AC129" s="767"/>
      <c r="AD129" s="767"/>
      <c r="AE129" s="768"/>
      <c r="AF129" s="769">
        <v>23842444</v>
      </c>
      <c r="AG129" s="767"/>
      <c r="AH129" s="767"/>
      <c r="AI129" s="767"/>
      <c r="AJ129" s="768"/>
      <c r="AK129" s="769">
        <v>24428377</v>
      </c>
      <c r="AL129" s="767"/>
      <c r="AM129" s="767"/>
      <c r="AN129" s="767"/>
      <c r="AO129" s="768"/>
      <c r="AP129" s="770"/>
      <c r="AQ129" s="771"/>
      <c r="AR129" s="771"/>
      <c r="AS129" s="771"/>
      <c r="AT129" s="772"/>
      <c r="AU129" s="215"/>
      <c r="AV129" s="215"/>
      <c r="AW129" s="215"/>
      <c r="AX129" s="738" t="s">
        <v>466</v>
      </c>
      <c r="AY129" s="739"/>
      <c r="AZ129" s="739"/>
      <c r="BA129" s="739"/>
      <c r="BB129" s="739"/>
      <c r="BC129" s="739"/>
      <c r="BD129" s="739"/>
      <c r="BE129" s="740"/>
      <c r="BF129" s="757" t="s">
        <v>122</v>
      </c>
      <c r="BG129" s="758"/>
      <c r="BH129" s="758"/>
      <c r="BI129" s="758"/>
      <c r="BJ129" s="758"/>
      <c r="BK129" s="758"/>
      <c r="BL129" s="759"/>
      <c r="BM129" s="757">
        <v>17.12</v>
      </c>
      <c r="BN129" s="758"/>
      <c r="BO129" s="758"/>
      <c r="BP129" s="758"/>
      <c r="BQ129" s="758"/>
      <c r="BR129" s="758"/>
      <c r="BS129" s="759"/>
      <c r="BT129" s="757">
        <v>30</v>
      </c>
      <c r="BU129" s="758"/>
      <c r="BV129" s="758"/>
      <c r="BW129" s="758"/>
      <c r="BX129" s="758"/>
      <c r="BY129" s="758"/>
      <c r="BZ129" s="760"/>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c r="A130" s="761" t="s">
        <v>467</v>
      </c>
      <c r="B130" s="762"/>
      <c r="C130" s="762"/>
      <c r="D130" s="762"/>
      <c r="E130" s="762"/>
      <c r="F130" s="762"/>
      <c r="G130" s="762"/>
      <c r="H130" s="762"/>
      <c r="I130" s="762"/>
      <c r="J130" s="762"/>
      <c r="K130" s="762"/>
      <c r="L130" s="762"/>
      <c r="M130" s="762"/>
      <c r="N130" s="762"/>
      <c r="O130" s="762"/>
      <c r="P130" s="762"/>
      <c r="Q130" s="762"/>
      <c r="R130" s="762"/>
      <c r="S130" s="762"/>
      <c r="T130" s="762"/>
      <c r="U130" s="762"/>
      <c r="V130" s="762"/>
      <c r="W130" s="763" t="s">
        <v>468</v>
      </c>
      <c r="X130" s="764"/>
      <c r="Y130" s="764"/>
      <c r="Z130" s="765"/>
      <c r="AA130" s="766">
        <v>2846223</v>
      </c>
      <c r="AB130" s="767"/>
      <c r="AC130" s="767"/>
      <c r="AD130" s="767"/>
      <c r="AE130" s="768"/>
      <c r="AF130" s="769">
        <v>2829200</v>
      </c>
      <c r="AG130" s="767"/>
      <c r="AH130" s="767"/>
      <c r="AI130" s="767"/>
      <c r="AJ130" s="768"/>
      <c r="AK130" s="769">
        <v>2666190</v>
      </c>
      <c r="AL130" s="767"/>
      <c r="AM130" s="767"/>
      <c r="AN130" s="767"/>
      <c r="AO130" s="768"/>
      <c r="AP130" s="770"/>
      <c r="AQ130" s="771"/>
      <c r="AR130" s="771"/>
      <c r="AS130" s="771"/>
      <c r="AT130" s="772"/>
      <c r="AU130" s="215"/>
      <c r="AV130" s="215"/>
      <c r="AW130" s="215"/>
      <c r="AX130" s="738" t="s">
        <v>469</v>
      </c>
      <c r="AY130" s="739"/>
      <c r="AZ130" s="739"/>
      <c r="BA130" s="739"/>
      <c r="BB130" s="739"/>
      <c r="BC130" s="739"/>
      <c r="BD130" s="739"/>
      <c r="BE130" s="740"/>
      <c r="BF130" s="741">
        <v>2.8</v>
      </c>
      <c r="BG130" s="742"/>
      <c r="BH130" s="742"/>
      <c r="BI130" s="742"/>
      <c r="BJ130" s="742"/>
      <c r="BK130" s="742"/>
      <c r="BL130" s="743"/>
      <c r="BM130" s="741">
        <v>25</v>
      </c>
      <c r="BN130" s="742"/>
      <c r="BO130" s="742"/>
      <c r="BP130" s="742"/>
      <c r="BQ130" s="742"/>
      <c r="BR130" s="742"/>
      <c r="BS130" s="743"/>
      <c r="BT130" s="741">
        <v>35</v>
      </c>
      <c r="BU130" s="742"/>
      <c r="BV130" s="742"/>
      <c r="BW130" s="742"/>
      <c r="BX130" s="742"/>
      <c r="BY130" s="742"/>
      <c r="BZ130" s="744"/>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c r="A131" s="745"/>
      <c r="B131" s="746"/>
      <c r="C131" s="746"/>
      <c r="D131" s="746"/>
      <c r="E131" s="746"/>
      <c r="F131" s="746"/>
      <c r="G131" s="746"/>
      <c r="H131" s="746"/>
      <c r="I131" s="746"/>
      <c r="J131" s="746"/>
      <c r="K131" s="746"/>
      <c r="L131" s="746"/>
      <c r="M131" s="746"/>
      <c r="N131" s="746"/>
      <c r="O131" s="746"/>
      <c r="P131" s="746"/>
      <c r="Q131" s="746"/>
      <c r="R131" s="746"/>
      <c r="S131" s="746"/>
      <c r="T131" s="746"/>
      <c r="U131" s="746"/>
      <c r="V131" s="746"/>
      <c r="W131" s="747" t="s">
        <v>470</v>
      </c>
      <c r="X131" s="748"/>
      <c r="Y131" s="748"/>
      <c r="Z131" s="749"/>
      <c r="AA131" s="750">
        <v>20572984</v>
      </c>
      <c r="AB131" s="751"/>
      <c r="AC131" s="751"/>
      <c r="AD131" s="751"/>
      <c r="AE131" s="752"/>
      <c r="AF131" s="753">
        <v>21013244</v>
      </c>
      <c r="AG131" s="751"/>
      <c r="AH131" s="751"/>
      <c r="AI131" s="751"/>
      <c r="AJ131" s="752"/>
      <c r="AK131" s="753">
        <v>21762187</v>
      </c>
      <c r="AL131" s="751"/>
      <c r="AM131" s="751"/>
      <c r="AN131" s="751"/>
      <c r="AO131" s="752"/>
      <c r="AP131" s="754"/>
      <c r="AQ131" s="755"/>
      <c r="AR131" s="755"/>
      <c r="AS131" s="755"/>
      <c r="AT131" s="756"/>
      <c r="AU131" s="215"/>
      <c r="AV131" s="215"/>
      <c r="AW131" s="215"/>
      <c r="AX131" s="716" t="s">
        <v>471</v>
      </c>
      <c r="AY131" s="717"/>
      <c r="AZ131" s="717"/>
      <c r="BA131" s="717"/>
      <c r="BB131" s="717"/>
      <c r="BC131" s="717"/>
      <c r="BD131" s="717"/>
      <c r="BE131" s="718"/>
      <c r="BF131" s="719" t="s">
        <v>122</v>
      </c>
      <c r="BG131" s="720"/>
      <c r="BH131" s="720"/>
      <c r="BI131" s="720"/>
      <c r="BJ131" s="720"/>
      <c r="BK131" s="720"/>
      <c r="BL131" s="721"/>
      <c r="BM131" s="719">
        <v>350</v>
      </c>
      <c r="BN131" s="720"/>
      <c r="BO131" s="720"/>
      <c r="BP131" s="720"/>
      <c r="BQ131" s="720"/>
      <c r="BR131" s="720"/>
      <c r="BS131" s="721"/>
      <c r="BT131" s="722"/>
      <c r="BU131" s="723"/>
      <c r="BV131" s="723"/>
      <c r="BW131" s="723"/>
      <c r="BX131" s="723"/>
      <c r="BY131" s="723"/>
      <c r="BZ131" s="724"/>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c r="A132" s="725" t="s">
        <v>472</v>
      </c>
      <c r="B132" s="726"/>
      <c r="C132" s="726"/>
      <c r="D132" s="726"/>
      <c r="E132" s="726"/>
      <c r="F132" s="726"/>
      <c r="G132" s="726"/>
      <c r="H132" s="726"/>
      <c r="I132" s="726"/>
      <c r="J132" s="726"/>
      <c r="K132" s="726"/>
      <c r="L132" s="726"/>
      <c r="M132" s="726"/>
      <c r="N132" s="726"/>
      <c r="O132" s="726"/>
      <c r="P132" s="726"/>
      <c r="Q132" s="726"/>
      <c r="R132" s="726"/>
      <c r="S132" s="726"/>
      <c r="T132" s="726"/>
      <c r="U132" s="726"/>
      <c r="V132" s="729" t="s">
        <v>473</v>
      </c>
      <c r="W132" s="729"/>
      <c r="X132" s="729"/>
      <c r="Y132" s="729"/>
      <c r="Z132" s="730"/>
      <c r="AA132" s="731">
        <v>1.8976866590000001</v>
      </c>
      <c r="AB132" s="732"/>
      <c r="AC132" s="732"/>
      <c r="AD132" s="732"/>
      <c r="AE132" s="733"/>
      <c r="AF132" s="734">
        <v>3.399811342</v>
      </c>
      <c r="AG132" s="732"/>
      <c r="AH132" s="732"/>
      <c r="AI132" s="732"/>
      <c r="AJ132" s="733"/>
      <c r="AK132" s="734">
        <v>3.3843611400000002</v>
      </c>
      <c r="AL132" s="732"/>
      <c r="AM132" s="732"/>
      <c r="AN132" s="732"/>
      <c r="AO132" s="733"/>
      <c r="AP132" s="735"/>
      <c r="AQ132" s="736"/>
      <c r="AR132" s="736"/>
      <c r="AS132" s="736"/>
      <c r="AT132" s="737"/>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c r="A133" s="727"/>
      <c r="B133" s="728"/>
      <c r="C133" s="728"/>
      <c r="D133" s="728"/>
      <c r="E133" s="728"/>
      <c r="F133" s="728"/>
      <c r="G133" s="728"/>
      <c r="H133" s="728"/>
      <c r="I133" s="728"/>
      <c r="J133" s="728"/>
      <c r="K133" s="728"/>
      <c r="L133" s="728"/>
      <c r="M133" s="728"/>
      <c r="N133" s="728"/>
      <c r="O133" s="728"/>
      <c r="P133" s="728"/>
      <c r="Q133" s="728"/>
      <c r="R133" s="728"/>
      <c r="S133" s="728"/>
      <c r="T133" s="728"/>
      <c r="U133" s="728"/>
      <c r="V133" s="708" t="s">
        <v>474</v>
      </c>
      <c r="W133" s="708"/>
      <c r="X133" s="708"/>
      <c r="Y133" s="708"/>
      <c r="Z133" s="709"/>
      <c r="AA133" s="710">
        <v>1.2</v>
      </c>
      <c r="AB133" s="711"/>
      <c r="AC133" s="711"/>
      <c r="AD133" s="711"/>
      <c r="AE133" s="712"/>
      <c r="AF133" s="710">
        <v>2</v>
      </c>
      <c r="AG133" s="711"/>
      <c r="AH133" s="711"/>
      <c r="AI133" s="711"/>
      <c r="AJ133" s="712"/>
      <c r="AK133" s="710">
        <v>2.8</v>
      </c>
      <c r="AL133" s="711"/>
      <c r="AM133" s="711"/>
      <c r="AN133" s="711"/>
      <c r="AO133" s="712"/>
      <c r="AP133" s="713"/>
      <c r="AQ133" s="714"/>
      <c r="AR133" s="714"/>
      <c r="AS133" s="714"/>
      <c r="AT133" s="715"/>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4" hidden="1">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8IesCGIzrG3Rmd1CElb5tZrgOGYxNhKY/d1G/axd7u4HdhVy47JbQDUWs1FkRsXIxNqAPuqmfSd65/izFQusBA==" saltValue="dJ2jFniVmvKiqTg38khvrw=="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3"/>
  <pageMargins left="0.59055118110236227" right="0" top="0.59055118110236227" bottom="0.59055118110236227" header="0.39370078740157483" footer="0.39370078740157483"/>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cols>
    <col min="1" max="120" width="2.77734375" style="242" customWidth="1"/>
    <col min="121" max="121" width="0" style="241" hidden="1" customWidth="1"/>
    <col min="122" max="16384" width="9" style="241" hidden="1"/>
  </cols>
  <sheetData>
    <row r="1" spans="1:120" ht="13.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2"/>
    <row r="3" spans="1:120" ht="13.2"/>
    <row r="4" spans="1:120" ht="13.2"/>
    <row r="5" spans="1:120" ht="13.2"/>
    <row r="6" spans="1:120" ht="13.2"/>
    <row r="7" spans="1:120" ht="13.2"/>
    <row r="8" spans="1:120" ht="13.2"/>
    <row r="9" spans="1:120" ht="13.2"/>
    <row r="10" spans="1:120" ht="13.2"/>
    <row r="11" spans="1:120" ht="13.2"/>
    <row r="12" spans="1:120" ht="13.2"/>
    <row r="13" spans="1:120" ht="13.2"/>
    <row r="14" spans="1:120" ht="13.2"/>
    <row r="15" spans="1:120" ht="13.2"/>
    <row r="16" spans="1:120" ht="13.2">
      <c r="DP16" s="241"/>
    </row>
    <row r="17" spans="119:120" ht="13.2">
      <c r="DP17" s="241"/>
    </row>
    <row r="18" spans="119:120" ht="13.2"/>
    <row r="19" spans="119:120" ht="13.2"/>
    <row r="20" spans="119:120" ht="13.2">
      <c r="DO20" s="241"/>
      <c r="DP20" s="241"/>
    </row>
    <row r="21" spans="119:120" ht="13.2">
      <c r="DP21" s="241"/>
    </row>
    <row r="22" spans="119:120" ht="13.2"/>
    <row r="23" spans="119:120" ht="13.2">
      <c r="DO23" s="241"/>
      <c r="DP23" s="241"/>
    </row>
    <row r="24" spans="119:120" ht="13.2">
      <c r="DP24" s="241"/>
    </row>
    <row r="25" spans="119:120" ht="13.2">
      <c r="DP25" s="241"/>
    </row>
    <row r="26" spans="119:120" ht="13.2">
      <c r="DO26" s="241"/>
      <c r="DP26" s="241"/>
    </row>
    <row r="27" spans="119:120" ht="13.2"/>
    <row r="28" spans="119:120" ht="13.2">
      <c r="DO28" s="241"/>
      <c r="DP28" s="241"/>
    </row>
    <row r="29" spans="119:120" ht="13.2">
      <c r="DP29" s="241"/>
    </row>
    <row r="30" spans="119:120" ht="13.2"/>
    <row r="31" spans="119:120" ht="13.2">
      <c r="DO31" s="241"/>
      <c r="DP31" s="241"/>
    </row>
    <row r="32" spans="119:120" ht="13.2"/>
    <row r="33" spans="98:120" ht="13.2">
      <c r="DO33" s="241"/>
      <c r="DP33" s="241"/>
    </row>
    <row r="34" spans="98:120" ht="13.2">
      <c r="DM34" s="241"/>
    </row>
    <row r="35" spans="98:120" ht="13.2">
      <c r="CT35" s="241"/>
      <c r="CU35" s="241"/>
      <c r="CV35" s="241"/>
      <c r="CY35" s="241"/>
      <c r="CZ35" s="241"/>
      <c r="DA35" s="241"/>
      <c r="DD35" s="241"/>
      <c r="DE35" s="241"/>
      <c r="DF35" s="241"/>
      <c r="DI35" s="241"/>
      <c r="DJ35" s="241"/>
      <c r="DK35" s="241"/>
      <c r="DM35" s="241"/>
      <c r="DN35" s="241"/>
      <c r="DO35" s="241"/>
      <c r="DP35" s="241"/>
    </row>
    <row r="36" spans="98:120" ht="13.2"/>
    <row r="37" spans="98:120" ht="13.2">
      <c r="CW37" s="241"/>
      <c r="DB37" s="241"/>
      <c r="DG37" s="241"/>
      <c r="DL37" s="241"/>
      <c r="DP37" s="241"/>
    </row>
    <row r="38" spans="98:120" ht="13.2">
      <c r="CT38" s="241"/>
      <c r="CU38" s="241"/>
      <c r="CV38" s="241"/>
      <c r="CW38" s="241"/>
      <c r="CY38" s="241"/>
      <c r="CZ38" s="241"/>
      <c r="DA38" s="241"/>
      <c r="DB38" s="241"/>
      <c r="DD38" s="241"/>
      <c r="DE38" s="241"/>
      <c r="DF38" s="241"/>
      <c r="DG38" s="241"/>
      <c r="DI38" s="241"/>
      <c r="DJ38" s="241"/>
      <c r="DK38" s="241"/>
      <c r="DL38" s="241"/>
      <c r="DN38" s="241"/>
      <c r="DO38" s="241"/>
      <c r="DP38" s="241"/>
    </row>
    <row r="39" spans="98:120" ht="13.2"/>
    <row r="40" spans="98:120" ht="13.2"/>
    <row r="41" spans="98:120" ht="13.2"/>
    <row r="42" spans="98:120" ht="13.2"/>
    <row r="43" spans="98:120" ht="13.2"/>
    <row r="44" spans="98:120" ht="13.2"/>
    <row r="45" spans="98:120" ht="13.2"/>
    <row r="46" spans="98:120" ht="13.2"/>
    <row r="47" spans="98:120" ht="13.2"/>
    <row r="48" spans="98:120" ht="13.2"/>
    <row r="49" spans="22:120" ht="13.2">
      <c r="DN49" s="241"/>
      <c r="DO49" s="241"/>
      <c r="DP49" s="241"/>
    </row>
    <row r="50" spans="22:120" ht="13.2"/>
    <row r="51" spans="22:120" ht="13.2"/>
    <row r="52" spans="22:120" ht="13.2"/>
    <row r="53" spans="22:120" ht="13.2"/>
    <row r="54" spans="22:120" ht="13.2"/>
    <row r="55" spans="22:120" ht="13.2"/>
    <row r="56" spans="22:120" ht="13.2"/>
    <row r="57" spans="22:120" ht="13.2"/>
    <row r="58" spans="22:120" ht="13.2"/>
    <row r="59" spans="22:120" ht="13.2"/>
    <row r="60" spans="22:120" ht="13.2"/>
    <row r="61" spans="22:120" ht="13.2"/>
    <row r="62" spans="22:120" ht="13.2"/>
    <row r="63" spans="22:120" ht="13.2">
      <c r="W63" s="241"/>
      <c r="CS63" s="241"/>
      <c r="CX63" s="241"/>
      <c r="DC63" s="241"/>
      <c r="DH63" s="241"/>
    </row>
    <row r="64" spans="22:120" ht="13.2">
      <c r="V64" s="241"/>
    </row>
    <row r="65" spans="15:120" ht="13.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2">
      <c r="Q66" s="241"/>
      <c r="S66" s="241"/>
      <c r="U66" s="241"/>
      <c r="DM66" s="241"/>
    </row>
    <row r="67" spans="15:120" ht="13.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2"/>
    <row r="69" spans="15:120" ht="13.2"/>
    <row r="70" spans="15:120" ht="13.2"/>
    <row r="71" spans="15:120" ht="13.2"/>
    <row r="72" spans="15:120" ht="13.2">
      <c r="DP72" s="241"/>
    </row>
    <row r="73" spans="15:120" ht="13.2">
      <c r="DP73" s="241"/>
    </row>
    <row r="74" spans="15:120" ht="13.2"/>
    <row r="75" spans="15:120" ht="13.2"/>
    <row r="76" spans="15:120" ht="13.2"/>
    <row r="77" spans="15:120" ht="13.2"/>
    <row r="78" spans="15:120" ht="13.2"/>
    <row r="79" spans="15:120" ht="13.2"/>
    <row r="80" spans="15:120" ht="13.2"/>
    <row r="81" spans="97:112" ht="13.2"/>
    <row r="82" spans="97:112" ht="13.2"/>
    <row r="83" spans="97:112" ht="13.2"/>
    <row r="84" spans="97:112" ht="13.2"/>
    <row r="85" spans="97:112" ht="13.2"/>
    <row r="86" spans="97:112" ht="13.2"/>
    <row r="87" spans="97:112" ht="13.2"/>
    <row r="88" spans="97:112" ht="13.2"/>
    <row r="89" spans="97:112" ht="13.2"/>
    <row r="90" spans="97:112" ht="13.2"/>
    <row r="91" spans="97:112" ht="13.2"/>
    <row r="92" spans="97:112" ht="13.2"/>
    <row r="93" spans="97:112" ht="13.2"/>
    <row r="94" spans="97:112" ht="13.2"/>
    <row r="95" spans="97:112" ht="13.2"/>
    <row r="96" spans="97:112" ht="13.2">
      <c r="CS96" s="241"/>
      <c r="CX96" s="241"/>
      <c r="DC96" s="241"/>
      <c r="DH96" s="241"/>
    </row>
    <row r="97" spans="24:120" ht="13.2">
      <c r="CS97" s="241"/>
      <c r="CX97" s="241"/>
      <c r="DC97" s="241"/>
      <c r="DH97" s="241"/>
      <c r="DP97" s="242" t="s">
        <v>475</v>
      </c>
    </row>
    <row r="98" spans="24:120" ht="13.2" hidden="1">
      <c r="CS98" s="241"/>
      <c r="CX98" s="241"/>
      <c r="DC98" s="241"/>
      <c r="DH98" s="241"/>
    </row>
    <row r="99" spans="24:120" ht="13.2" hidden="1">
      <c r="CS99" s="241"/>
      <c r="CX99" s="241"/>
      <c r="DC99" s="241"/>
      <c r="DH99" s="241"/>
    </row>
    <row r="101" spans="24:120" ht="12" hidden="1" customHeight="1">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c r="CU102" s="241"/>
      <c r="CZ102" s="241"/>
      <c r="DE102" s="241"/>
      <c r="DJ102" s="241"/>
      <c r="DM102" s="241"/>
    </row>
    <row r="103" spans="24:120" ht="13.2" hidden="1">
      <c r="CT103" s="241"/>
      <c r="CV103" s="241"/>
      <c r="CW103" s="241"/>
      <c r="CY103" s="241"/>
      <c r="DA103" s="241"/>
      <c r="DB103" s="241"/>
      <c r="DD103" s="241"/>
      <c r="DF103" s="241"/>
      <c r="DG103" s="241"/>
      <c r="DI103" s="241"/>
      <c r="DK103" s="241"/>
      <c r="DL103" s="241"/>
      <c r="DM103" s="241"/>
      <c r="DN103" s="241"/>
      <c r="DO103" s="241"/>
      <c r="DP103" s="241"/>
    </row>
    <row r="104" spans="24:120" ht="13.2" hidden="1">
      <c r="CV104" s="241"/>
      <c r="CW104" s="241"/>
      <c r="DA104" s="241"/>
      <c r="DB104" s="241"/>
      <c r="DF104" s="241"/>
      <c r="DG104" s="241"/>
      <c r="DK104" s="241"/>
      <c r="DL104" s="241"/>
      <c r="DN104" s="241"/>
      <c r="DO104" s="241"/>
      <c r="DP104" s="241"/>
    </row>
    <row r="105" spans="24:120" ht="12.75" hidden="1" customHeight="1"/>
  </sheetData>
  <sheetProtection algorithmName="SHA-512" hashValue="XyZIbsS5Yo6SYYQv4h+8Wthy8i/GBZovv4PnPzJ1iE1epOLPH89i0S6kBG1YvfdLBMdBQsZsk3iExzyHNj9b1g==" saltValue="XLdtR/+/5yaAvWrgugbVvQ==" spinCount="100000" sheet="1" objects="1" scenarios="1"/>
  <dataConsolidate/>
  <phoneticPr fontId="3"/>
  <printOptions horizontalCentered="1" verticalCentered="1"/>
  <pageMargins left="0" right="0" top="0" bottom="0" header="0" footer="0"/>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cols>
    <col min="1" max="116" width="2.6640625" style="242" customWidth="1"/>
    <col min="117" max="16384" width="9" style="241" hidden="1"/>
  </cols>
  <sheetData>
    <row r="1" spans="2:116" ht="13.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2"/>
    <row r="3" spans="2:116" ht="13.2"/>
    <row r="4" spans="2:116" ht="13.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2"/>
    <row r="7" spans="2:116" ht="13.2"/>
    <row r="8" spans="2:116" ht="13.2"/>
    <row r="9" spans="2:116" ht="13.2"/>
    <row r="10" spans="2:116" ht="13.2"/>
    <row r="11" spans="2:116" ht="13.2"/>
    <row r="12" spans="2:116" ht="13.2"/>
    <row r="13" spans="2:116" ht="13.2"/>
    <row r="14" spans="2:116" ht="13.2"/>
    <row r="15" spans="2:116" ht="13.2"/>
    <row r="16" spans="2:116" ht="13.2"/>
    <row r="17" spans="9:116" ht="13.2"/>
    <row r="18" spans="9:116" ht="13.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2"/>
    <row r="20" spans="9:116" ht="13.2"/>
    <row r="21" spans="9:116" ht="13.2">
      <c r="DL21" s="241"/>
    </row>
    <row r="22" spans="9:116" ht="13.2">
      <c r="DI22" s="241"/>
      <c r="DJ22" s="241"/>
      <c r="DK22" s="241"/>
      <c r="DL22" s="241"/>
    </row>
    <row r="23" spans="9:116" ht="13.2">
      <c r="CY23" s="241"/>
      <c r="CZ23" s="241"/>
      <c r="DA23" s="241"/>
      <c r="DB23" s="241"/>
      <c r="DC23" s="241"/>
      <c r="DD23" s="241"/>
      <c r="DE23" s="241"/>
      <c r="DF23" s="241"/>
      <c r="DG23" s="241"/>
      <c r="DH23" s="241"/>
      <c r="DI23" s="241"/>
      <c r="DJ23" s="241"/>
      <c r="DK23" s="241"/>
      <c r="DL23" s="241"/>
    </row>
    <row r="24" spans="9:116" ht="13.2"/>
    <row r="25" spans="9:116" ht="13.2"/>
    <row r="26" spans="9:116" ht="13.2"/>
    <row r="27" spans="9:116" ht="13.2"/>
    <row r="28" spans="9:116" ht="13.2"/>
    <row r="29" spans="9:116" ht="13.2"/>
    <row r="30" spans="9:116" ht="13.2"/>
    <row r="31" spans="9:116" ht="13.2"/>
    <row r="32" spans="9:116" ht="13.2"/>
    <row r="33" spans="15:116" ht="13.2"/>
    <row r="34" spans="15:116" ht="13.2"/>
    <row r="35" spans="15:116" ht="13.2">
      <c r="CZ35" s="241"/>
      <c r="DA35" s="241"/>
      <c r="DB35" s="241"/>
      <c r="DC35" s="241"/>
      <c r="DD35" s="241"/>
      <c r="DE35" s="241"/>
      <c r="DF35" s="241"/>
      <c r="DG35" s="241"/>
      <c r="DH35" s="241"/>
      <c r="DI35" s="241"/>
      <c r="DJ35" s="241"/>
      <c r="DK35" s="241"/>
      <c r="DL35" s="241"/>
    </row>
    <row r="36" spans="15:116" ht="13.2"/>
    <row r="37" spans="15:116" ht="13.2">
      <c r="DL37" s="241"/>
    </row>
    <row r="38" spans="15:116" ht="13.2">
      <c r="DI38" s="241"/>
      <c r="DJ38" s="241"/>
      <c r="DK38" s="241"/>
      <c r="DL38" s="241"/>
    </row>
    <row r="39" spans="15:116" ht="13.2"/>
    <row r="40" spans="15:116" ht="13.2"/>
    <row r="41" spans="15:116" ht="13.2"/>
    <row r="42" spans="15:116" ht="13.2"/>
    <row r="43" spans="15:116" ht="13.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2">
      <c r="DL44" s="241"/>
    </row>
    <row r="45" spans="15:116" ht="13.2"/>
    <row r="46" spans="15:116" ht="13.2">
      <c r="DA46" s="241"/>
      <c r="DB46" s="241"/>
      <c r="DC46" s="241"/>
      <c r="DD46" s="241"/>
      <c r="DE46" s="241"/>
      <c r="DF46" s="241"/>
      <c r="DG46" s="241"/>
      <c r="DH46" s="241"/>
      <c r="DI46" s="241"/>
      <c r="DJ46" s="241"/>
      <c r="DK46" s="241"/>
      <c r="DL46" s="241"/>
    </row>
    <row r="47" spans="15:116" ht="13.2"/>
    <row r="48" spans="15:116" ht="13.2"/>
    <row r="49" spans="104:116" ht="13.2"/>
    <row r="50" spans="104:116" ht="13.2">
      <c r="CZ50" s="241"/>
      <c r="DA50" s="241"/>
      <c r="DB50" s="241"/>
      <c r="DC50" s="241"/>
      <c r="DD50" s="241"/>
      <c r="DE50" s="241"/>
      <c r="DF50" s="241"/>
      <c r="DG50" s="241"/>
      <c r="DH50" s="241"/>
      <c r="DI50" s="241"/>
      <c r="DJ50" s="241"/>
      <c r="DK50" s="241"/>
      <c r="DL50" s="241"/>
    </row>
    <row r="51" spans="104:116" ht="13.2"/>
    <row r="52" spans="104:116" ht="13.2"/>
    <row r="53" spans="104:116" ht="13.2">
      <c r="DL53" s="241"/>
    </row>
    <row r="54" spans="104:116" ht="13.2"/>
    <row r="55" spans="104:116" ht="13.2"/>
    <row r="56" spans="104:116" ht="13.2"/>
    <row r="57" spans="104:116" ht="13.2"/>
    <row r="58" spans="104:116" ht="13.2"/>
    <row r="59" spans="104:116" ht="13.2"/>
    <row r="60" spans="104:116" ht="13.2"/>
    <row r="61" spans="104:116" ht="13.2"/>
    <row r="62" spans="104:116" ht="13.2"/>
    <row r="63" spans="104:116" ht="13.2"/>
    <row r="64" spans="104:116" ht="13.2"/>
    <row r="65" spans="107:116" ht="13.2"/>
    <row r="66" spans="107:116" ht="13.2"/>
    <row r="67" spans="107:116" ht="13.2">
      <c r="DC67" s="241"/>
      <c r="DD67" s="241"/>
      <c r="DE67" s="241"/>
      <c r="DF67" s="241"/>
      <c r="DG67" s="241"/>
      <c r="DH67" s="241"/>
      <c r="DI67" s="241"/>
      <c r="DJ67" s="241"/>
      <c r="DK67" s="241"/>
      <c r="DL67" s="241"/>
    </row>
    <row r="68" spans="107:116" ht="13.2"/>
    <row r="69" spans="107:116" ht="13.2"/>
    <row r="70" spans="107:116" ht="13.2"/>
    <row r="71" spans="107:116" ht="13.2"/>
    <row r="72" spans="107:116" ht="13.2"/>
    <row r="73" spans="107:116" ht="13.2"/>
    <row r="74" spans="107:116" ht="13.2"/>
    <row r="75" spans="107:116" ht="13.2"/>
    <row r="76" spans="107:116" ht="13.2"/>
    <row r="77" spans="107:116" ht="13.2"/>
    <row r="78" spans="107:116" ht="13.2"/>
    <row r="79" spans="107:116" ht="13.2"/>
    <row r="80" spans="107:116" ht="13.2"/>
    <row r="81" ht="13.2"/>
    <row r="82" ht="13.2"/>
    <row r="83" ht="13.2"/>
    <row r="84" ht="13.2"/>
    <row r="85" ht="13.2"/>
    <row r="86" ht="13.2"/>
    <row r="87" ht="13.2"/>
    <row r="88" ht="13.2"/>
    <row r="89" ht="13.2"/>
  </sheetData>
  <sheetProtection algorithmName="SHA-512" hashValue="FEjPAfShDzVWC+xR+HNgJm3GqXJk0Lm250WMaZB+mujJSgkSQqj203ZC3kd/nwDwHNXc+bSud++fdhyd71yAMg==" saltValue="RyYsrVS5HtY5HxZlsboeqA==" spinCount="100000" sheet="1" objects="1" scenarios="1"/>
  <dataConsolidate/>
  <phoneticPr fontId="3"/>
  <printOptions horizontalCentered="1" verticalCentered="1"/>
  <pageMargins left="0" right="0" top="0" bottom="0" header="0" footer="0"/>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cols>
    <col min="1" max="36" width="2.44140625" style="243" customWidth="1"/>
    <col min="37" max="44" width="17" style="243" customWidth="1"/>
    <col min="45" max="45" width="6.109375" style="249" customWidth="1"/>
    <col min="46" max="46" width="3" style="247" customWidth="1"/>
    <col min="47" max="47" width="19.109375" style="243" hidden="1" customWidth="1"/>
    <col min="48" max="52" width="12.6640625" style="243" hidden="1" customWidth="1"/>
    <col min="53" max="16384" width="8.6640625" style="243" hidden="1"/>
  </cols>
  <sheetData>
    <row r="1" spans="1:46" ht="13.2">
      <c r="AS1" s="243"/>
      <c r="AT1" s="243"/>
    </row>
    <row r="2" spans="1:46" ht="13.2">
      <c r="AS2" s="243"/>
      <c r="AT2" s="243"/>
    </row>
    <row r="3" spans="1:46" ht="13.2">
      <c r="AS3" s="243"/>
      <c r="AT3" s="243"/>
    </row>
    <row r="4" spans="1:46" ht="13.2">
      <c r="AS4" s="243"/>
      <c r="AT4" s="243"/>
    </row>
    <row r="5" spans="1:46" ht="16.2">
      <c r="A5" s="244" t="s">
        <v>476</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2">
      <c r="A6" s="247"/>
      <c r="AK6" s="248" t="s">
        <v>477</v>
      </c>
      <c r="AL6" s="248"/>
      <c r="AM6" s="248"/>
      <c r="AN6" s="248"/>
    </row>
    <row r="7" spans="1:46" ht="13.5" customHeight="1">
      <c r="A7" s="247"/>
      <c r="AK7" s="250"/>
      <c r="AL7" s="251"/>
      <c r="AM7" s="251"/>
      <c r="AN7" s="252"/>
      <c r="AO7" s="1105" t="s">
        <v>478</v>
      </c>
      <c r="AP7" s="253"/>
      <c r="AQ7" s="254" t="s">
        <v>479</v>
      </c>
      <c r="AR7" s="255"/>
    </row>
    <row r="8" spans="1:46" ht="13.2">
      <c r="A8" s="247"/>
      <c r="AK8" s="256"/>
      <c r="AL8" s="257"/>
      <c r="AM8" s="257"/>
      <c r="AN8" s="258"/>
      <c r="AO8" s="1106"/>
      <c r="AP8" s="259" t="s">
        <v>480</v>
      </c>
      <c r="AQ8" s="260" t="s">
        <v>481</v>
      </c>
      <c r="AR8" s="261" t="s">
        <v>482</v>
      </c>
    </row>
    <row r="9" spans="1:46" ht="13.2">
      <c r="A9" s="247"/>
      <c r="AK9" s="1117" t="s">
        <v>483</v>
      </c>
      <c r="AL9" s="1118"/>
      <c r="AM9" s="1118"/>
      <c r="AN9" s="1119"/>
      <c r="AO9" s="262">
        <v>8915628</v>
      </c>
      <c r="AP9" s="262">
        <v>86866</v>
      </c>
      <c r="AQ9" s="263">
        <v>68274</v>
      </c>
      <c r="AR9" s="264">
        <v>27.2</v>
      </c>
    </row>
    <row r="10" spans="1:46" ht="13.5" customHeight="1">
      <c r="A10" s="247"/>
      <c r="AK10" s="1117" t="s">
        <v>484</v>
      </c>
      <c r="AL10" s="1118"/>
      <c r="AM10" s="1118"/>
      <c r="AN10" s="1119"/>
      <c r="AO10" s="265">
        <v>209</v>
      </c>
      <c r="AP10" s="265">
        <v>2</v>
      </c>
      <c r="AQ10" s="266">
        <v>4860</v>
      </c>
      <c r="AR10" s="267">
        <v>-100</v>
      </c>
    </row>
    <row r="11" spans="1:46" ht="13.5" customHeight="1">
      <c r="A11" s="247"/>
      <c r="AK11" s="1117" t="s">
        <v>485</v>
      </c>
      <c r="AL11" s="1118"/>
      <c r="AM11" s="1118"/>
      <c r="AN11" s="1119"/>
      <c r="AO11" s="265">
        <v>126795</v>
      </c>
      <c r="AP11" s="265">
        <v>1235</v>
      </c>
      <c r="AQ11" s="266">
        <v>567</v>
      </c>
      <c r="AR11" s="267">
        <v>117.8</v>
      </c>
    </row>
    <row r="12" spans="1:46" ht="13.5" customHeight="1">
      <c r="A12" s="247"/>
      <c r="AK12" s="1117" t="s">
        <v>486</v>
      </c>
      <c r="AL12" s="1118"/>
      <c r="AM12" s="1118"/>
      <c r="AN12" s="1119"/>
      <c r="AO12" s="265" t="s">
        <v>487</v>
      </c>
      <c r="AP12" s="265" t="s">
        <v>487</v>
      </c>
      <c r="AQ12" s="266">
        <v>16</v>
      </c>
      <c r="AR12" s="267" t="s">
        <v>487</v>
      </c>
    </row>
    <row r="13" spans="1:46" ht="13.5" customHeight="1">
      <c r="A13" s="247"/>
      <c r="AK13" s="1117" t="s">
        <v>488</v>
      </c>
      <c r="AL13" s="1118"/>
      <c r="AM13" s="1118"/>
      <c r="AN13" s="1119"/>
      <c r="AO13" s="265">
        <v>272443</v>
      </c>
      <c r="AP13" s="265">
        <v>2654</v>
      </c>
      <c r="AQ13" s="266">
        <v>2777</v>
      </c>
      <c r="AR13" s="267">
        <v>-4.4000000000000004</v>
      </c>
    </row>
    <row r="14" spans="1:46" ht="13.5" customHeight="1">
      <c r="A14" s="247"/>
      <c r="AK14" s="1117" t="s">
        <v>489</v>
      </c>
      <c r="AL14" s="1118"/>
      <c r="AM14" s="1118"/>
      <c r="AN14" s="1119"/>
      <c r="AO14" s="265">
        <v>62349</v>
      </c>
      <c r="AP14" s="265">
        <v>607</v>
      </c>
      <c r="AQ14" s="266">
        <v>1330</v>
      </c>
      <c r="AR14" s="267">
        <v>-54.4</v>
      </c>
    </row>
    <row r="15" spans="1:46" ht="13.5" customHeight="1">
      <c r="A15" s="247"/>
      <c r="AK15" s="1120" t="s">
        <v>490</v>
      </c>
      <c r="AL15" s="1121"/>
      <c r="AM15" s="1121"/>
      <c r="AN15" s="1122"/>
      <c r="AO15" s="265">
        <v>-289762</v>
      </c>
      <c r="AP15" s="265">
        <v>-2823</v>
      </c>
      <c r="AQ15" s="266">
        <v>-3833</v>
      </c>
      <c r="AR15" s="267">
        <v>-26.4</v>
      </c>
    </row>
    <row r="16" spans="1:46" ht="13.2">
      <c r="A16" s="247"/>
      <c r="AK16" s="1120" t="s">
        <v>177</v>
      </c>
      <c r="AL16" s="1121"/>
      <c r="AM16" s="1121"/>
      <c r="AN16" s="1122"/>
      <c r="AO16" s="265">
        <v>9087662</v>
      </c>
      <c r="AP16" s="265">
        <v>88543</v>
      </c>
      <c r="AQ16" s="266">
        <v>73991</v>
      </c>
      <c r="AR16" s="267">
        <v>19.7</v>
      </c>
    </row>
    <row r="17" spans="1:46" ht="13.2">
      <c r="A17" s="247"/>
    </row>
    <row r="18" spans="1:46" ht="13.2">
      <c r="A18" s="247"/>
      <c r="AQ18" s="268"/>
      <c r="AR18" s="268"/>
    </row>
    <row r="19" spans="1:46" ht="13.2">
      <c r="A19" s="247"/>
      <c r="AK19" s="243" t="s">
        <v>491</v>
      </c>
    </row>
    <row r="20" spans="1:46" ht="13.2">
      <c r="A20" s="247"/>
      <c r="AK20" s="269"/>
      <c r="AL20" s="270"/>
      <c r="AM20" s="270"/>
      <c r="AN20" s="271"/>
      <c r="AO20" s="272" t="s">
        <v>492</v>
      </c>
      <c r="AP20" s="273" t="s">
        <v>493</v>
      </c>
      <c r="AQ20" s="274" t="s">
        <v>494</v>
      </c>
      <c r="AR20" s="275"/>
    </row>
    <row r="21" spans="1:46" s="248" customFormat="1" ht="13.2">
      <c r="A21" s="276"/>
      <c r="AK21" s="1123" t="s">
        <v>495</v>
      </c>
      <c r="AL21" s="1124"/>
      <c r="AM21" s="1124"/>
      <c r="AN21" s="1125"/>
      <c r="AO21" s="277">
        <v>6.67</v>
      </c>
      <c r="AP21" s="278">
        <v>6.28</v>
      </c>
      <c r="AQ21" s="279">
        <v>0.39</v>
      </c>
      <c r="AS21" s="280"/>
      <c r="AT21" s="276"/>
    </row>
    <row r="22" spans="1:46" s="248" customFormat="1" ht="13.2">
      <c r="A22" s="276"/>
      <c r="AK22" s="1123" t="s">
        <v>496</v>
      </c>
      <c r="AL22" s="1124"/>
      <c r="AM22" s="1124"/>
      <c r="AN22" s="1125"/>
      <c r="AO22" s="281">
        <v>100.7</v>
      </c>
      <c r="AP22" s="282">
        <v>98.7</v>
      </c>
      <c r="AQ22" s="283">
        <v>2</v>
      </c>
      <c r="AR22" s="268"/>
      <c r="AS22" s="280"/>
      <c r="AT22" s="276"/>
    </row>
    <row r="23" spans="1:46" s="248" customFormat="1" ht="13.2">
      <c r="A23" s="276"/>
      <c r="AP23" s="268"/>
      <c r="AQ23" s="268"/>
      <c r="AR23" s="268"/>
      <c r="AS23" s="280"/>
      <c r="AT23" s="276"/>
    </row>
    <row r="24" spans="1:46" s="248" customFormat="1" ht="13.2">
      <c r="A24" s="276"/>
      <c r="AP24" s="268"/>
      <c r="AQ24" s="268"/>
      <c r="AR24" s="268"/>
      <c r="AS24" s="280"/>
      <c r="AT24" s="276"/>
    </row>
    <row r="25" spans="1:46" s="248" customFormat="1" ht="13.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2">
      <c r="A26" s="1116" t="s">
        <v>497</v>
      </c>
      <c r="B26" s="1116"/>
      <c r="C26" s="1116"/>
      <c r="D26" s="1116"/>
      <c r="E26" s="1116"/>
      <c r="F26" s="1116"/>
      <c r="G26" s="1116"/>
      <c r="H26" s="1116"/>
      <c r="I26" s="1116"/>
      <c r="J26" s="1116"/>
      <c r="K26" s="1116"/>
      <c r="L26" s="1116"/>
      <c r="M26" s="1116"/>
      <c r="N26" s="1116"/>
      <c r="O26" s="1116"/>
      <c r="P26" s="1116"/>
      <c r="Q26" s="1116"/>
      <c r="R26" s="1116"/>
      <c r="S26" s="1116"/>
      <c r="T26" s="1116"/>
      <c r="U26" s="1116"/>
      <c r="V26" s="1116"/>
      <c r="W26" s="1116"/>
      <c r="X26" s="1116"/>
      <c r="Y26" s="1116"/>
      <c r="Z26" s="1116"/>
      <c r="AA26" s="1116"/>
      <c r="AB26" s="1116"/>
      <c r="AC26" s="1116"/>
      <c r="AD26" s="1116"/>
      <c r="AE26" s="1116"/>
      <c r="AF26" s="1116"/>
      <c r="AG26" s="1116"/>
      <c r="AH26" s="1116"/>
      <c r="AI26" s="1116"/>
      <c r="AJ26" s="1116"/>
      <c r="AK26" s="1116"/>
      <c r="AL26" s="1116"/>
      <c r="AM26" s="1116"/>
      <c r="AN26" s="1116"/>
      <c r="AO26" s="1116"/>
      <c r="AP26" s="1116"/>
      <c r="AQ26" s="1116"/>
      <c r="AR26" s="1116"/>
      <c r="AS26" s="1116"/>
    </row>
    <row r="27" spans="1:46" ht="13.2">
      <c r="A27" s="288"/>
      <c r="AS27" s="243"/>
      <c r="AT27" s="243"/>
    </row>
    <row r="28" spans="1:46" ht="16.2">
      <c r="A28" s="244" t="s">
        <v>498</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2">
      <c r="A29" s="247"/>
      <c r="AK29" s="248" t="s">
        <v>499</v>
      </c>
      <c r="AL29" s="248"/>
      <c r="AM29" s="248"/>
      <c r="AN29" s="248"/>
      <c r="AS29" s="290"/>
    </row>
    <row r="30" spans="1:46" ht="13.5" customHeight="1">
      <c r="A30" s="247"/>
      <c r="AK30" s="250"/>
      <c r="AL30" s="251"/>
      <c r="AM30" s="251"/>
      <c r="AN30" s="252"/>
      <c r="AO30" s="1105" t="s">
        <v>478</v>
      </c>
      <c r="AP30" s="253"/>
      <c r="AQ30" s="254" t="s">
        <v>479</v>
      </c>
      <c r="AR30" s="255"/>
    </row>
    <row r="31" spans="1:46" ht="13.2">
      <c r="A31" s="247"/>
      <c r="AK31" s="256"/>
      <c r="AL31" s="257"/>
      <c r="AM31" s="257"/>
      <c r="AN31" s="258"/>
      <c r="AO31" s="1106"/>
      <c r="AP31" s="259" t="s">
        <v>480</v>
      </c>
      <c r="AQ31" s="260" t="s">
        <v>481</v>
      </c>
      <c r="AR31" s="261" t="s">
        <v>482</v>
      </c>
    </row>
    <row r="32" spans="1:46" ht="27" customHeight="1">
      <c r="A32" s="247"/>
      <c r="AK32" s="1107" t="s">
        <v>500</v>
      </c>
      <c r="AL32" s="1108"/>
      <c r="AM32" s="1108"/>
      <c r="AN32" s="1109"/>
      <c r="AO32" s="291">
        <v>3656832</v>
      </c>
      <c r="AP32" s="291">
        <v>35629</v>
      </c>
      <c r="AQ32" s="292">
        <v>32402</v>
      </c>
      <c r="AR32" s="293">
        <v>10</v>
      </c>
    </row>
    <row r="33" spans="1:46" ht="13.5" customHeight="1">
      <c r="A33" s="247"/>
      <c r="AK33" s="1107" t="s">
        <v>501</v>
      </c>
      <c r="AL33" s="1108"/>
      <c r="AM33" s="1108"/>
      <c r="AN33" s="1109"/>
      <c r="AO33" s="291" t="s">
        <v>487</v>
      </c>
      <c r="AP33" s="291" t="s">
        <v>487</v>
      </c>
      <c r="AQ33" s="292" t="s">
        <v>487</v>
      </c>
      <c r="AR33" s="293" t="s">
        <v>487</v>
      </c>
    </row>
    <row r="34" spans="1:46" ht="27" customHeight="1">
      <c r="A34" s="247"/>
      <c r="AK34" s="1107" t="s">
        <v>502</v>
      </c>
      <c r="AL34" s="1108"/>
      <c r="AM34" s="1108"/>
      <c r="AN34" s="1109"/>
      <c r="AO34" s="291" t="s">
        <v>487</v>
      </c>
      <c r="AP34" s="291" t="s">
        <v>487</v>
      </c>
      <c r="AQ34" s="292">
        <v>16</v>
      </c>
      <c r="AR34" s="293" t="s">
        <v>487</v>
      </c>
    </row>
    <row r="35" spans="1:46" ht="27" customHeight="1">
      <c r="A35" s="247"/>
      <c r="AK35" s="1107" t="s">
        <v>503</v>
      </c>
      <c r="AL35" s="1108"/>
      <c r="AM35" s="1108"/>
      <c r="AN35" s="1109"/>
      <c r="AO35" s="291">
        <v>675539</v>
      </c>
      <c r="AP35" s="291">
        <v>6582</v>
      </c>
      <c r="AQ35" s="292">
        <v>5520</v>
      </c>
      <c r="AR35" s="293">
        <v>19.2</v>
      </c>
    </row>
    <row r="36" spans="1:46" ht="27" customHeight="1">
      <c r="A36" s="247"/>
      <c r="AK36" s="1107" t="s">
        <v>504</v>
      </c>
      <c r="AL36" s="1108"/>
      <c r="AM36" s="1108"/>
      <c r="AN36" s="1109"/>
      <c r="AO36" s="291" t="s">
        <v>487</v>
      </c>
      <c r="AP36" s="291" t="s">
        <v>487</v>
      </c>
      <c r="AQ36" s="292">
        <v>1296</v>
      </c>
      <c r="AR36" s="293" t="s">
        <v>487</v>
      </c>
    </row>
    <row r="37" spans="1:46" ht="13.5" customHeight="1">
      <c r="A37" s="247"/>
      <c r="AK37" s="1107" t="s">
        <v>505</v>
      </c>
      <c r="AL37" s="1108"/>
      <c r="AM37" s="1108"/>
      <c r="AN37" s="1109"/>
      <c r="AO37" s="291">
        <v>115</v>
      </c>
      <c r="AP37" s="291">
        <v>1</v>
      </c>
      <c r="AQ37" s="292">
        <v>571</v>
      </c>
      <c r="AR37" s="293">
        <v>-99.8</v>
      </c>
    </row>
    <row r="38" spans="1:46" ht="27" customHeight="1">
      <c r="A38" s="247"/>
      <c r="AK38" s="1110" t="s">
        <v>506</v>
      </c>
      <c r="AL38" s="1111"/>
      <c r="AM38" s="1111"/>
      <c r="AN38" s="1112"/>
      <c r="AO38" s="294" t="s">
        <v>487</v>
      </c>
      <c r="AP38" s="294" t="s">
        <v>487</v>
      </c>
      <c r="AQ38" s="295">
        <v>0</v>
      </c>
      <c r="AR38" s="283" t="s">
        <v>487</v>
      </c>
      <c r="AS38" s="290"/>
    </row>
    <row r="39" spans="1:46" ht="13.2">
      <c r="A39" s="247"/>
      <c r="AK39" s="1110" t="s">
        <v>507</v>
      </c>
      <c r="AL39" s="1111"/>
      <c r="AM39" s="1111"/>
      <c r="AN39" s="1112"/>
      <c r="AO39" s="291">
        <v>-929785</v>
      </c>
      <c r="AP39" s="291">
        <v>-9059</v>
      </c>
      <c r="AQ39" s="292">
        <v>-6093</v>
      </c>
      <c r="AR39" s="293">
        <v>48.7</v>
      </c>
      <c r="AS39" s="290"/>
    </row>
    <row r="40" spans="1:46" ht="27" customHeight="1">
      <c r="A40" s="247"/>
      <c r="AK40" s="1107" t="s">
        <v>508</v>
      </c>
      <c r="AL40" s="1108"/>
      <c r="AM40" s="1108"/>
      <c r="AN40" s="1109"/>
      <c r="AO40" s="291">
        <v>-2666190</v>
      </c>
      <c r="AP40" s="291">
        <v>-25977</v>
      </c>
      <c r="AQ40" s="292">
        <v>-23816</v>
      </c>
      <c r="AR40" s="293">
        <v>9.1</v>
      </c>
      <c r="AS40" s="290"/>
    </row>
    <row r="41" spans="1:46" ht="13.2">
      <c r="A41" s="247"/>
      <c r="AK41" s="1113" t="s">
        <v>287</v>
      </c>
      <c r="AL41" s="1114"/>
      <c r="AM41" s="1114"/>
      <c r="AN41" s="1115"/>
      <c r="AO41" s="291">
        <v>736511</v>
      </c>
      <c r="AP41" s="291">
        <v>7176</v>
      </c>
      <c r="AQ41" s="292">
        <v>9896</v>
      </c>
      <c r="AR41" s="293">
        <v>-27.5</v>
      </c>
      <c r="AS41" s="290"/>
    </row>
    <row r="42" spans="1:46" ht="13.2">
      <c r="A42" s="247"/>
      <c r="AK42" s="296"/>
      <c r="AQ42" s="268"/>
      <c r="AR42" s="268"/>
      <c r="AS42" s="290"/>
    </row>
    <row r="43" spans="1:46" ht="13.2">
      <c r="A43" s="247"/>
      <c r="AP43" s="297"/>
      <c r="AQ43" s="268"/>
      <c r="AS43" s="290"/>
    </row>
    <row r="44" spans="1:46" ht="13.2">
      <c r="A44" s="247"/>
      <c r="AQ44" s="268"/>
    </row>
    <row r="45" spans="1:46" ht="13.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c r="A47" s="300" t="s">
        <v>509</v>
      </c>
    </row>
    <row r="48" spans="1:46" ht="13.2">
      <c r="A48" s="247"/>
      <c r="AK48" s="301" t="s">
        <v>510</v>
      </c>
      <c r="AL48" s="301"/>
      <c r="AM48" s="301"/>
      <c r="AN48" s="301"/>
      <c r="AO48" s="301"/>
      <c r="AP48" s="301"/>
      <c r="AQ48" s="302"/>
      <c r="AR48" s="301"/>
    </row>
    <row r="49" spans="1:44" ht="13.5" customHeight="1">
      <c r="A49" s="247"/>
      <c r="AK49" s="303"/>
      <c r="AL49" s="304"/>
      <c r="AM49" s="1100" t="s">
        <v>478</v>
      </c>
      <c r="AN49" s="1102" t="s">
        <v>511</v>
      </c>
      <c r="AO49" s="1103"/>
      <c r="AP49" s="1103"/>
      <c r="AQ49" s="1103"/>
      <c r="AR49" s="1104"/>
    </row>
    <row r="50" spans="1:44" ht="13.2">
      <c r="A50" s="247"/>
      <c r="AK50" s="305"/>
      <c r="AL50" s="306"/>
      <c r="AM50" s="1101"/>
      <c r="AN50" s="307" t="s">
        <v>512</v>
      </c>
      <c r="AO50" s="308" t="s">
        <v>513</v>
      </c>
      <c r="AP50" s="309" t="s">
        <v>514</v>
      </c>
      <c r="AQ50" s="310" t="s">
        <v>515</v>
      </c>
      <c r="AR50" s="311" t="s">
        <v>516</v>
      </c>
    </row>
    <row r="51" spans="1:44" ht="13.2">
      <c r="A51" s="247"/>
      <c r="AK51" s="303" t="s">
        <v>517</v>
      </c>
      <c r="AL51" s="304"/>
      <c r="AM51" s="312">
        <v>4112136</v>
      </c>
      <c r="AN51" s="313">
        <v>39650</v>
      </c>
      <c r="AO51" s="314">
        <v>-44.8</v>
      </c>
      <c r="AP51" s="315">
        <v>44161</v>
      </c>
      <c r="AQ51" s="316">
        <v>3.1</v>
      </c>
      <c r="AR51" s="317">
        <v>-47.9</v>
      </c>
    </row>
    <row r="52" spans="1:44" ht="13.2">
      <c r="A52" s="247"/>
      <c r="AK52" s="318"/>
      <c r="AL52" s="319" t="s">
        <v>518</v>
      </c>
      <c r="AM52" s="320">
        <v>2054415</v>
      </c>
      <c r="AN52" s="321">
        <v>19809</v>
      </c>
      <c r="AO52" s="322">
        <v>-35.6</v>
      </c>
      <c r="AP52" s="323">
        <v>23644</v>
      </c>
      <c r="AQ52" s="324">
        <v>3.1</v>
      </c>
      <c r="AR52" s="325">
        <v>-38.700000000000003</v>
      </c>
    </row>
    <row r="53" spans="1:44" ht="13.2">
      <c r="A53" s="247"/>
      <c r="AK53" s="303" t="s">
        <v>519</v>
      </c>
      <c r="AL53" s="304"/>
      <c r="AM53" s="312">
        <v>3552709</v>
      </c>
      <c r="AN53" s="313">
        <v>34363</v>
      </c>
      <c r="AO53" s="314">
        <v>-13.3</v>
      </c>
      <c r="AP53" s="315">
        <v>43955</v>
      </c>
      <c r="AQ53" s="316">
        <v>-0.5</v>
      </c>
      <c r="AR53" s="317">
        <v>-12.8</v>
      </c>
    </row>
    <row r="54" spans="1:44" ht="13.2">
      <c r="A54" s="247"/>
      <c r="AK54" s="318"/>
      <c r="AL54" s="319" t="s">
        <v>518</v>
      </c>
      <c r="AM54" s="320">
        <v>1451586</v>
      </c>
      <c r="AN54" s="321">
        <v>14040</v>
      </c>
      <c r="AO54" s="322">
        <v>-29.1</v>
      </c>
      <c r="AP54" s="323">
        <v>21318</v>
      </c>
      <c r="AQ54" s="324">
        <v>-9.8000000000000007</v>
      </c>
      <c r="AR54" s="325">
        <v>-19.3</v>
      </c>
    </row>
    <row r="55" spans="1:44" ht="13.2">
      <c r="A55" s="247"/>
      <c r="AK55" s="303" t="s">
        <v>520</v>
      </c>
      <c r="AL55" s="304"/>
      <c r="AM55" s="312">
        <v>1440706</v>
      </c>
      <c r="AN55" s="313">
        <v>13977</v>
      </c>
      <c r="AO55" s="314">
        <v>-59.3</v>
      </c>
      <c r="AP55" s="315">
        <v>41921</v>
      </c>
      <c r="AQ55" s="316">
        <v>-4.5999999999999996</v>
      </c>
      <c r="AR55" s="317">
        <v>-54.7</v>
      </c>
    </row>
    <row r="56" spans="1:44" ht="13.2">
      <c r="A56" s="247"/>
      <c r="AK56" s="318"/>
      <c r="AL56" s="319" t="s">
        <v>518</v>
      </c>
      <c r="AM56" s="320">
        <v>881293</v>
      </c>
      <c r="AN56" s="321">
        <v>8550</v>
      </c>
      <c r="AO56" s="322">
        <v>-39.1</v>
      </c>
      <c r="AP56" s="323">
        <v>21655</v>
      </c>
      <c r="AQ56" s="324">
        <v>1.6</v>
      </c>
      <c r="AR56" s="325">
        <v>-40.700000000000003</v>
      </c>
    </row>
    <row r="57" spans="1:44" ht="13.2">
      <c r="A57" s="247"/>
      <c r="AK57" s="303" t="s">
        <v>521</v>
      </c>
      <c r="AL57" s="304"/>
      <c r="AM57" s="312">
        <v>2103111</v>
      </c>
      <c r="AN57" s="313">
        <v>20425</v>
      </c>
      <c r="AO57" s="314">
        <v>46.1</v>
      </c>
      <c r="AP57" s="315">
        <v>44585</v>
      </c>
      <c r="AQ57" s="316">
        <v>6.4</v>
      </c>
      <c r="AR57" s="317">
        <v>39.700000000000003</v>
      </c>
    </row>
    <row r="58" spans="1:44" ht="13.2">
      <c r="A58" s="247"/>
      <c r="AK58" s="318"/>
      <c r="AL58" s="319" t="s">
        <v>518</v>
      </c>
      <c r="AM58" s="320">
        <v>985649</v>
      </c>
      <c r="AN58" s="321">
        <v>9572</v>
      </c>
      <c r="AO58" s="322">
        <v>12</v>
      </c>
      <c r="AP58" s="323">
        <v>23077</v>
      </c>
      <c r="AQ58" s="324">
        <v>6.6</v>
      </c>
      <c r="AR58" s="325">
        <v>5.4</v>
      </c>
    </row>
    <row r="59" spans="1:44" ht="13.2">
      <c r="A59" s="247"/>
      <c r="AK59" s="303" t="s">
        <v>522</v>
      </c>
      <c r="AL59" s="304"/>
      <c r="AM59" s="312">
        <v>3126910</v>
      </c>
      <c r="AN59" s="313">
        <v>30466</v>
      </c>
      <c r="AO59" s="314">
        <v>49.2</v>
      </c>
      <c r="AP59" s="315">
        <v>49779</v>
      </c>
      <c r="AQ59" s="316">
        <v>11.6</v>
      </c>
      <c r="AR59" s="317">
        <v>37.6</v>
      </c>
    </row>
    <row r="60" spans="1:44" ht="13.2">
      <c r="A60" s="247"/>
      <c r="AK60" s="318"/>
      <c r="AL60" s="319" t="s">
        <v>518</v>
      </c>
      <c r="AM60" s="320">
        <v>1632000</v>
      </c>
      <c r="AN60" s="321">
        <v>15901</v>
      </c>
      <c r="AO60" s="322">
        <v>66.099999999999994</v>
      </c>
      <c r="AP60" s="323">
        <v>28921</v>
      </c>
      <c r="AQ60" s="324">
        <v>25.3</v>
      </c>
      <c r="AR60" s="325">
        <v>40.799999999999997</v>
      </c>
    </row>
    <row r="61" spans="1:44" ht="13.2">
      <c r="A61" s="247"/>
      <c r="AK61" s="303" t="s">
        <v>523</v>
      </c>
      <c r="AL61" s="326"/>
      <c r="AM61" s="312">
        <v>2867114</v>
      </c>
      <c r="AN61" s="313">
        <v>27776</v>
      </c>
      <c r="AO61" s="314">
        <v>-4.4000000000000004</v>
      </c>
      <c r="AP61" s="315">
        <v>44880</v>
      </c>
      <c r="AQ61" s="327">
        <v>3.2</v>
      </c>
      <c r="AR61" s="317">
        <v>-7.6</v>
      </c>
    </row>
    <row r="62" spans="1:44" ht="13.2">
      <c r="A62" s="247"/>
      <c r="AK62" s="318"/>
      <c r="AL62" s="319" t="s">
        <v>518</v>
      </c>
      <c r="AM62" s="320">
        <v>1400989</v>
      </c>
      <c r="AN62" s="321">
        <v>13574</v>
      </c>
      <c r="AO62" s="322">
        <v>-5.0999999999999996</v>
      </c>
      <c r="AP62" s="323">
        <v>23723</v>
      </c>
      <c r="AQ62" s="324">
        <v>5.4</v>
      </c>
      <c r="AR62" s="325">
        <v>-10.5</v>
      </c>
    </row>
    <row r="63" spans="1:44" ht="13.2">
      <c r="A63" s="247"/>
    </row>
    <row r="64" spans="1:44" ht="13.2">
      <c r="A64" s="247"/>
    </row>
    <row r="65" spans="1:46" ht="13.2">
      <c r="A65" s="247"/>
    </row>
    <row r="66" spans="1:46" ht="13.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c r="AS67" s="243"/>
      <c r="AT67" s="243"/>
    </row>
    <row r="70" spans="1:46" ht="13.2" hidden="1"/>
    <row r="71" spans="1:46" ht="13.2" hidden="1"/>
    <row r="72" spans="1:46" ht="13.2" hidden="1"/>
    <row r="73" spans="1:46" ht="13.2" hidden="1"/>
  </sheetData>
  <sheetProtection algorithmName="SHA-512" hashValue="E/L5WqktzG2E+JZ+3skf9ss181GElWSTqLV6Zs0CpcETnqXRFBeOsJ0bjCkA4cAp5zNbxpuo7LhdZNJ7aL+HWA==" saltValue="7cjUj6heAVTUoGVLoB4cwg=="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3"/>
  <printOptions horizontalCentered="1"/>
  <pageMargins left="0.39370078740157483" right="0.19685039370078741" top="0.39370078740157483" bottom="0.31496062992125984" header="0.51181102362204722" footer="0"/>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cols>
    <col min="1" max="125" width="2.44140625" style="242" customWidth="1"/>
    <col min="126" max="16384" width="9" style="241" hidden="1"/>
  </cols>
  <sheetData>
    <row r="1" spans="2:125" ht="13.5" customHeight="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2">
      <c r="B2" s="241"/>
      <c r="DG2" s="241"/>
    </row>
    <row r="3" spans="2:125" ht="13.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2"/>
    <row r="5" spans="2:125" ht="13.2"/>
    <row r="6" spans="2:125" ht="13.2"/>
    <row r="7" spans="2:125" ht="13.2"/>
    <row r="8" spans="2:125" ht="13.2"/>
    <row r="9" spans="2:125" ht="13.2">
      <c r="DU9" s="241"/>
    </row>
    <row r="10" spans="2:125" ht="13.2"/>
    <row r="11" spans="2:125" ht="13.2"/>
    <row r="12" spans="2:125" ht="13.2"/>
    <row r="13" spans="2:125" ht="13.2"/>
    <row r="14" spans="2:125" ht="13.2"/>
    <row r="15" spans="2:125" ht="13.2"/>
    <row r="16" spans="2:125" ht="13.2"/>
    <row r="17" spans="125:125" ht="13.2">
      <c r="DU17" s="241"/>
    </row>
    <row r="18" spans="125:125" ht="13.2"/>
    <row r="19" spans="125:125" ht="13.2"/>
    <row r="20" spans="125:125" ht="13.2">
      <c r="DU20" s="241"/>
    </row>
    <row r="21" spans="125:125" ht="13.2">
      <c r="DU21" s="241"/>
    </row>
    <row r="22" spans="125:125" ht="13.2"/>
    <row r="23" spans="125:125" ht="13.2"/>
    <row r="24" spans="125:125" ht="13.2"/>
    <row r="25" spans="125:125" ht="13.2"/>
    <row r="26" spans="125:125" ht="13.2"/>
    <row r="27" spans="125:125" ht="13.2"/>
    <row r="28" spans="125:125" ht="13.2">
      <c r="DU28" s="241"/>
    </row>
    <row r="29" spans="125:125" ht="13.2"/>
    <row r="30" spans="125:125" ht="13.2"/>
    <row r="31" spans="125:125" ht="13.2"/>
    <row r="32" spans="125:125" ht="13.2"/>
    <row r="33" spans="2:125" ht="13.2">
      <c r="B33" s="241"/>
      <c r="G33" s="241"/>
      <c r="I33" s="241"/>
    </row>
    <row r="34" spans="2:125" ht="13.2">
      <c r="C34" s="241"/>
      <c r="P34" s="241"/>
      <c r="DE34" s="241"/>
      <c r="DH34" s="241"/>
    </row>
    <row r="35" spans="2:125" ht="13.2">
      <c r="D35" s="241"/>
      <c r="E35" s="241"/>
      <c r="DG35" s="241"/>
      <c r="DJ35" s="241"/>
      <c r="DP35" s="241"/>
      <c r="DQ35" s="241"/>
      <c r="DR35" s="241"/>
      <c r="DS35" s="241"/>
      <c r="DT35" s="241"/>
      <c r="DU35" s="241"/>
    </row>
    <row r="36" spans="2:125" ht="13.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2">
      <c r="DU37" s="241"/>
    </row>
    <row r="38" spans="2:125" ht="13.2">
      <c r="DT38" s="241"/>
      <c r="DU38" s="241"/>
    </row>
    <row r="39" spans="2:125" ht="13.2"/>
    <row r="40" spans="2:125" ht="13.2">
      <c r="DH40" s="241"/>
    </row>
    <row r="41" spans="2:125" ht="13.2">
      <c r="DE41" s="241"/>
    </row>
    <row r="42" spans="2:125" ht="13.2">
      <c r="DG42" s="241"/>
      <c r="DJ42" s="241"/>
    </row>
    <row r="43" spans="2:125" ht="13.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2">
      <c r="DU44" s="241"/>
    </row>
    <row r="45" spans="2:125" ht="13.2"/>
    <row r="46" spans="2:125" ht="13.2"/>
    <row r="47" spans="2:125" ht="13.2"/>
    <row r="48" spans="2:125" ht="13.2">
      <c r="DT48" s="241"/>
      <c r="DU48" s="241"/>
    </row>
    <row r="49" spans="120:125" ht="13.2">
      <c r="DU49" s="241"/>
    </row>
    <row r="50" spans="120:125" ht="13.2">
      <c r="DU50" s="241"/>
    </row>
    <row r="51" spans="120:125" ht="13.2">
      <c r="DP51" s="241"/>
      <c r="DQ51" s="241"/>
      <c r="DR51" s="241"/>
      <c r="DS51" s="241"/>
      <c r="DT51" s="241"/>
      <c r="DU51" s="241"/>
    </row>
    <row r="52" spans="120:125" ht="13.2"/>
    <row r="53" spans="120:125" ht="13.2"/>
    <row r="54" spans="120:125" ht="13.2">
      <c r="DU54" s="241"/>
    </row>
    <row r="55" spans="120:125" ht="13.2"/>
    <row r="56" spans="120:125" ht="13.2"/>
    <row r="57" spans="120:125" ht="13.2"/>
    <row r="58" spans="120:125" ht="13.2">
      <c r="DU58" s="241"/>
    </row>
    <row r="59" spans="120:125" ht="13.2"/>
    <row r="60" spans="120:125" ht="13.2"/>
    <row r="61" spans="120:125" ht="13.2"/>
    <row r="62" spans="120:125" ht="13.2"/>
    <row r="63" spans="120:125" ht="13.2">
      <c r="DU63" s="241"/>
    </row>
    <row r="64" spans="120:125" ht="13.2">
      <c r="DT64" s="241"/>
      <c r="DU64" s="241"/>
    </row>
    <row r="65" spans="123:125" ht="13.2"/>
    <row r="66" spans="123:125" ht="13.2"/>
    <row r="67" spans="123:125" ht="13.2"/>
    <row r="68" spans="123:125" ht="13.2"/>
    <row r="69" spans="123:125" ht="13.2">
      <c r="DS69" s="241"/>
      <c r="DT69" s="241"/>
      <c r="DU69" s="241"/>
    </row>
    <row r="70" spans="123:125" ht="13.2"/>
    <row r="71" spans="123:125" ht="13.2"/>
    <row r="72" spans="123:125" ht="13.2"/>
    <row r="73" spans="123:125" ht="13.2"/>
    <row r="74" spans="123:125" ht="13.2"/>
    <row r="75" spans="123:125" ht="13.2"/>
    <row r="76" spans="123:125" ht="13.2"/>
    <row r="77" spans="123:125" ht="13.2"/>
    <row r="78" spans="123:125" ht="13.2"/>
    <row r="79" spans="123:125" ht="13.2"/>
    <row r="80" spans="123:125" ht="13.2"/>
    <row r="81" spans="116:125" ht="13.2"/>
    <row r="82" spans="116:125" ht="13.2">
      <c r="DL82" s="241"/>
    </row>
    <row r="83" spans="116:125" ht="13.2">
      <c r="DM83" s="241"/>
      <c r="DN83" s="241"/>
      <c r="DO83" s="241"/>
      <c r="DP83" s="241"/>
      <c r="DQ83" s="241"/>
      <c r="DR83" s="241"/>
      <c r="DS83" s="241"/>
      <c r="DT83" s="241"/>
      <c r="DU83" s="241"/>
    </row>
    <row r="84" spans="116:125" ht="13.2"/>
    <row r="85" spans="116:125" ht="13.2"/>
    <row r="86" spans="116:125" ht="13.2"/>
    <row r="87" spans="116:125" ht="13.2"/>
    <row r="88" spans="116:125" ht="13.2">
      <c r="DU88" s="241"/>
    </row>
    <row r="89" spans="116:125" ht="13.2"/>
    <row r="90" spans="116:125" ht="13.2"/>
    <row r="91" spans="116:125" ht="13.2"/>
    <row r="92" spans="116:125" ht="13.5" customHeight="1"/>
    <row r="93" spans="116:125" ht="13.5" customHeight="1"/>
    <row r="94" spans="116:125" ht="13.5" customHeight="1">
      <c r="DS94" s="241"/>
      <c r="DT94" s="241"/>
      <c r="DU94" s="241"/>
    </row>
    <row r="95" spans="116:125" ht="13.5" customHeight="1">
      <c r="DU95" s="241"/>
    </row>
    <row r="96" spans="116:125" ht="13.5" customHeight="1"/>
    <row r="97" spans="124:125" ht="13.5" customHeight="1"/>
    <row r="98" spans="124:125" ht="13.5" customHeight="1"/>
    <row r="99" spans="124:125" ht="13.5" customHeight="1"/>
    <row r="100" spans="124:125" ht="13.5" customHeight="1"/>
    <row r="101" spans="124:125" ht="13.5" customHeight="1">
      <c r="DU101" s="241"/>
    </row>
    <row r="102" spans="124:125" ht="13.5" customHeight="1"/>
    <row r="103" spans="124:125" ht="13.5" customHeight="1"/>
    <row r="104" spans="124:125" ht="13.5" customHeight="1">
      <c r="DT104" s="241"/>
      <c r="DU104" s="241"/>
    </row>
    <row r="105" spans="124:125" ht="13.5" customHeight="1"/>
    <row r="106" spans="124:125" ht="13.5" customHeight="1"/>
    <row r="107" spans="124:125" ht="13.5" customHeight="1"/>
    <row r="108" spans="124:125" ht="13.5" customHeight="1"/>
    <row r="109" spans="124:125" ht="13.5" customHeight="1"/>
    <row r="110" spans="124:125" ht="13.5" customHeight="1"/>
    <row r="111" spans="124:125" ht="13.5" customHeight="1"/>
    <row r="112" spans="124:125" ht="13.5" customHeight="1"/>
    <row r="113" spans="125:125" ht="13.5" customHeight="1"/>
    <row r="114" spans="125:125" ht="13.5" customHeight="1"/>
    <row r="115" spans="125:125" ht="13.5" customHeight="1"/>
    <row r="116" spans="125:125" ht="13.5" customHeight="1">
      <c r="DU116" s="241" t="s">
        <v>475</v>
      </c>
    </row>
    <row r="121" spans="125:125" ht="13.5" hidden="1" customHeight="1">
      <c r="DU121" s="241"/>
    </row>
  </sheetData>
  <sheetProtection algorithmName="SHA-512" hashValue="lU7Z231mySfqaZZrk3U3jVTFCMs9/7rsfYTdI5ZFXqEkCEsO8HdLs7XDQp4nI1RJP/ffac5Yx7T/YJ+Rg02CIw==" saltValue="lvhGk92jdWzPikkzpuFZ8w==" spinCount="100000" sheet="1" objects="1" scenarios="1"/>
  <dataConsolidate/>
  <phoneticPr fontId="3"/>
  <printOptions horizontalCentered="1" verticalCentered="1"/>
  <pageMargins left="0" right="0" top="0.19685039370078741" bottom="0" header="0.39370078740157483" footer="0"/>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cols>
    <col min="1" max="125" width="2.44140625" style="242" customWidth="1"/>
    <col min="126" max="142" width="0" style="241" hidden="1" customWidth="1"/>
    <col min="143" max="16384" width="9" style="241" hidden="1"/>
  </cols>
  <sheetData>
    <row r="1" spans="1:125" ht="13.5" customHeight="1">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2">
      <c r="B2" s="241"/>
      <c r="T2" s="241"/>
    </row>
    <row r="3" spans="1:125" ht="13.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2"/>
    <row r="5" spans="1:125" ht="13.2"/>
    <row r="6" spans="1:125" ht="13.2"/>
    <row r="7" spans="1:125" ht="13.2"/>
    <row r="8" spans="1:125" ht="13.2"/>
    <row r="9" spans="1:125" ht="13.2"/>
    <row r="10" spans="1:125" ht="13.2"/>
    <row r="11" spans="1:125" ht="13.2"/>
    <row r="12" spans="1:125" ht="13.2"/>
    <row r="13" spans="1:125" ht="13.2"/>
    <row r="14" spans="1:125" ht="13.2"/>
    <row r="15" spans="1:125" ht="13.2"/>
    <row r="16" spans="1:125" ht="13.2"/>
    <row r="17" ht="13.2"/>
    <row r="18" ht="13.2"/>
    <row r="19" ht="13.2"/>
    <row r="20" ht="13.2"/>
    <row r="21" ht="13.2"/>
    <row r="22" ht="13.2"/>
    <row r="23" ht="13.2"/>
    <row r="24" ht="13.2"/>
    <row r="25" ht="13.2"/>
    <row r="26" ht="13.2"/>
    <row r="27" ht="13.2"/>
    <row r="28" ht="13.2"/>
    <row r="29" ht="13.2"/>
    <row r="30" ht="13.2"/>
    <row r="31" ht="13.2"/>
    <row r="32" ht="13.2"/>
    <row r="33" spans="2:125" ht="13.2">
      <c r="B33" s="241"/>
      <c r="G33" s="241"/>
      <c r="I33" s="241"/>
    </row>
    <row r="34" spans="2:125" ht="13.2">
      <c r="C34" s="241"/>
      <c r="P34" s="241"/>
      <c r="R34" s="241"/>
      <c r="U34" s="241"/>
    </row>
    <row r="35" spans="2:125" ht="13.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2">
      <c r="F36" s="241"/>
      <c r="H36" s="241"/>
      <c r="J36" s="241"/>
      <c r="K36" s="241"/>
      <c r="L36" s="241"/>
      <c r="M36" s="241"/>
      <c r="N36" s="241"/>
      <c r="O36" s="241"/>
      <c r="Q36" s="241"/>
      <c r="S36" s="241"/>
      <c r="V36" s="241"/>
    </row>
    <row r="37" spans="2:125" ht="13.2"/>
    <row r="38" spans="2:125" ht="13.2"/>
    <row r="39" spans="2:125" ht="13.2"/>
    <row r="40" spans="2:125" ht="13.2">
      <c r="U40" s="241"/>
    </row>
    <row r="41" spans="2:125" ht="13.2">
      <c r="R41" s="241"/>
    </row>
    <row r="42" spans="2:125" ht="13.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2">
      <c r="Q43" s="241"/>
      <c r="S43" s="241"/>
      <c r="V43" s="241"/>
    </row>
    <row r="44" spans="2:125" ht="13.2"/>
    <row r="45" spans="2:125" ht="13.2"/>
    <row r="46" spans="2:125" ht="13.2"/>
    <row r="47" spans="2:125" ht="13.2"/>
    <row r="48" spans="2:125" ht="13.2"/>
    <row r="49" ht="13.2"/>
    <row r="50" ht="13.2"/>
    <row r="51" ht="13.2"/>
    <row r="52" ht="13.2"/>
    <row r="53" ht="13.2"/>
    <row r="54" ht="13.2"/>
    <row r="55" ht="13.2"/>
    <row r="56" ht="13.2"/>
    <row r="57" ht="13.2"/>
    <row r="58" ht="13.2"/>
    <row r="59" ht="13.2"/>
    <row r="60" ht="13.2"/>
    <row r="61" ht="13.2"/>
    <row r="62" ht="13.2"/>
    <row r="63" ht="13.2"/>
    <row r="64" ht="13.2"/>
    <row r="65" ht="13.2"/>
    <row r="66" ht="13.2"/>
    <row r="67" ht="13.2"/>
    <row r="68" ht="13.2"/>
    <row r="69" ht="13.2"/>
    <row r="70" ht="13.2"/>
    <row r="71" ht="13.2"/>
    <row r="72" ht="13.2"/>
    <row r="73" ht="13.2"/>
    <row r="74" ht="13.2"/>
    <row r="75" ht="13.2"/>
    <row r="76" ht="13.2"/>
    <row r="77" ht="13.2"/>
    <row r="78" ht="13.2"/>
    <row r="79" ht="13.2"/>
    <row r="80" ht="13.2"/>
    <row r="81" ht="13.2"/>
    <row r="82" ht="13.2"/>
    <row r="83" ht="13.2"/>
    <row r="84" ht="13.2"/>
    <row r="85" ht="13.2"/>
    <row r="86" ht="13.2"/>
    <row r="87" ht="13.2"/>
    <row r="88" ht="13.2"/>
    <row r="89" ht="13.2"/>
    <row r="90" ht="13.2"/>
    <row r="91" ht="13.2"/>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spans="125:125" ht="13.5" customHeight="1"/>
    <row r="114" spans="125:125" ht="13.5" customHeight="1"/>
    <row r="115" spans="125:125" ht="13.5" customHeight="1"/>
    <row r="116" spans="125:125" ht="13.5" customHeight="1">
      <c r="DU116" s="242" t="s">
        <v>475</v>
      </c>
    </row>
  </sheetData>
  <sheetProtection algorithmName="SHA-512" hashValue="cvQy3v0xI40MsGM7/T6somlzEQvDKyRUhj1dqZPP0G1rTg+6pgyFy49mxFi5nqEIIw8Dm96ib8FG6xcPs7krKg==" saltValue="Qr2HLGStFUcnvrD1b3EEog==" spinCount="100000" sheet="1" objects="1" scenarios="1"/>
  <dataConsolidate/>
  <phoneticPr fontId="3"/>
  <printOptions horizontalCentered="1" verticalCentered="1"/>
  <pageMargins left="0" right="0" top="0.19685039370078741" bottom="0" header="0.39370078740157483" footer="0"/>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heetViews>
  <sheetFormatPr defaultColWidth="0" defaultRowHeight="13.5" customHeight="1" zeroHeight="1"/>
  <cols>
    <col min="1" max="1" width="8.21875" style="1" customWidth="1"/>
    <col min="2" max="16" width="14.6640625" style="1" customWidth="1"/>
    <col min="17"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spans="2:10" ht="16.5" customHeight="1"/>
    <row r="34" spans="2:10" ht="16.5" customHeight="1"/>
    <row r="35" spans="2:10" ht="16.5" customHeight="1"/>
    <row r="36" spans="2:10" ht="16.5" customHeight="1"/>
    <row r="37" spans="2:10" ht="16.5" customHeight="1"/>
    <row r="38" spans="2:10" ht="16.5" customHeight="1"/>
    <row r="39" spans="2:10" ht="16.5" customHeight="1"/>
    <row r="40" spans="2:10" ht="16.5" customHeight="1"/>
    <row r="41" spans="2:10" ht="16.5" customHeight="1"/>
    <row r="42" spans="2:10" ht="16.5" customHeight="1"/>
    <row r="43" spans="2:10" ht="16.5" customHeight="1"/>
    <row r="44" spans="2:10" ht="16.5" customHeight="1"/>
    <row r="45" spans="2:10" ht="29.25" customHeight="1" thickBot="1">
      <c r="B45" s="2"/>
      <c r="C45" s="2"/>
      <c r="D45" s="2"/>
      <c r="E45" s="2"/>
      <c r="F45" s="2"/>
      <c r="G45" s="2"/>
      <c r="H45" s="2"/>
      <c r="I45" s="2"/>
      <c r="J45" s="3" t="s">
        <v>0</v>
      </c>
    </row>
    <row r="46" spans="2:10" ht="29.25" customHeight="1" thickBot="1">
      <c r="B46" s="4" t="s">
        <v>1</v>
      </c>
      <c r="C46" s="5"/>
      <c r="D46" s="5"/>
      <c r="E46" s="6" t="s">
        <v>2</v>
      </c>
      <c r="F46" s="7" t="s">
        <v>525</v>
      </c>
      <c r="G46" s="8" t="s">
        <v>526</v>
      </c>
      <c r="H46" s="8" t="s">
        <v>527</v>
      </c>
      <c r="I46" s="8" t="s">
        <v>528</v>
      </c>
      <c r="J46" s="9" t="s">
        <v>529</v>
      </c>
    </row>
    <row r="47" spans="2:10" ht="57.75" customHeight="1">
      <c r="B47" s="10"/>
      <c r="C47" s="1126" t="s">
        <v>3</v>
      </c>
      <c r="D47" s="1126"/>
      <c r="E47" s="1127"/>
      <c r="F47" s="11">
        <v>21.51</v>
      </c>
      <c r="G47" s="12">
        <v>20.84</v>
      </c>
      <c r="H47" s="12">
        <v>22.35</v>
      </c>
      <c r="I47" s="12">
        <v>18.18</v>
      </c>
      <c r="J47" s="13">
        <v>12.66</v>
      </c>
    </row>
    <row r="48" spans="2:10" ht="57.75" customHeight="1">
      <c r="B48" s="14"/>
      <c r="C48" s="1128" t="s">
        <v>4</v>
      </c>
      <c r="D48" s="1128"/>
      <c r="E48" s="1129"/>
      <c r="F48" s="15">
        <v>1.03</v>
      </c>
      <c r="G48" s="16">
        <v>2.16</v>
      </c>
      <c r="H48" s="16">
        <v>0.51</v>
      </c>
      <c r="I48" s="16">
        <v>0.72</v>
      </c>
      <c r="J48" s="17">
        <v>0.57999999999999996</v>
      </c>
    </row>
    <row r="49" spans="2:10" ht="57.75" customHeight="1" thickBot="1">
      <c r="B49" s="18"/>
      <c r="C49" s="1130" t="s">
        <v>5</v>
      </c>
      <c r="D49" s="1130"/>
      <c r="E49" s="1131"/>
      <c r="F49" s="19" t="s">
        <v>530</v>
      </c>
      <c r="G49" s="20">
        <v>1.19</v>
      </c>
      <c r="H49" s="20" t="s">
        <v>531</v>
      </c>
      <c r="I49" s="20" t="s">
        <v>532</v>
      </c>
      <c r="J49" s="21" t="s">
        <v>533</v>
      </c>
    </row>
    <row r="50" spans="2:10" ht="13.2"/>
  </sheetData>
  <sheetProtection algorithmName="SHA-512" hashValue="TRCJg9dxFoEEfX3YJU6oM2PwICrJ86rz5s7mpLlz0aEqi57kuahAYFKvTWgIty4VmKaTu/RaWRCDgq3wV7c8Fw==" saltValue="AIdM0NAAVhBPD/TPrG8avg==" spinCount="100000" sheet="1" objects="1" scenarios="1"/>
  <mergeCells count="3">
    <mergeCell ref="C47:E47"/>
    <mergeCell ref="C48:E48"/>
    <mergeCell ref="C49:E49"/>
  </mergeCells>
  <phoneticPr fontId="3"/>
  <printOptions horizontalCentered="1"/>
  <pageMargins left="0" right="0" top="0.19685039370078741" bottom="0" header="0" footer="0"/>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c r="A1" s="22"/>
      <c r="B1" s="22"/>
      <c r="C1" s="22"/>
      <c r="D1" s="22"/>
      <c r="E1" s="22"/>
      <c r="F1" s="22"/>
      <c r="G1" s="22"/>
      <c r="H1" s="22"/>
      <c r="I1" s="22"/>
      <c r="J1" s="22"/>
      <c r="K1" s="22"/>
      <c r="L1" s="22"/>
      <c r="M1" s="22"/>
      <c r="N1" s="22"/>
      <c r="O1" s="22"/>
      <c r="P1" s="22"/>
    </row>
    <row r="2" spans="1:16" ht="16.5" customHeight="1">
      <c r="A2" s="22"/>
      <c r="B2" s="22"/>
      <c r="C2" s="22"/>
      <c r="D2" s="22"/>
      <c r="E2" s="22"/>
      <c r="F2" s="22"/>
      <c r="G2" s="22"/>
      <c r="H2" s="22"/>
      <c r="I2" s="22"/>
      <c r="J2" s="22"/>
      <c r="K2" s="22"/>
      <c r="L2" s="22"/>
      <c r="M2" s="22"/>
      <c r="N2" s="22"/>
      <c r="O2" s="22"/>
      <c r="P2" s="22"/>
    </row>
    <row r="3" spans="1:16" ht="16.5" customHeight="1">
      <c r="A3" s="22"/>
      <c r="B3" s="22"/>
      <c r="C3" s="22"/>
      <c r="D3" s="22"/>
      <c r="E3" s="22"/>
      <c r="F3" s="22"/>
      <c r="G3" s="22"/>
      <c r="H3" s="22"/>
      <c r="I3" s="22"/>
      <c r="J3" s="22"/>
      <c r="K3" s="22"/>
      <c r="L3" s="22"/>
      <c r="M3" s="22"/>
      <c r="N3" s="22"/>
      <c r="O3" s="22"/>
      <c r="P3" s="22"/>
    </row>
    <row r="4" spans="1:16" ht="16.5" customHeight="1">
      <c r="A4" s="22"/>
      <c r="B4" s="22"/>
      <c r="C4" s="22"/>
      <c r="D4" s="22"/>
      <c r="E4" s="22"/>
      <c r="F4" s="22"/>
      <c r="G4" s="22"/>
      <c r="H4" s="22"/>
      <c r="I4" s="22"/>
      <c r="J4" s="22"/>
      <c r="K4" s="22"/>
      <c r="L4" s="22"/>
      <c r="M4" s="22"/>
      <c r="N4" s="22"/>
      <c r="O4" s="22"/>
      <c r="P4" s="22"/>
    </row>
    <row r="5" spans="1:16" ht="16.5" customHeight="1">
      <c r="A5" s="22"/>
      <c r="B5" s="22"/>
      <c r="C5" s="22"/>
      <c r="D5" s="22"/>
      <c r="E5" s="22"/>
      <c r="F5" s="22"/>
      <c r="G5" s="22"/>
      <c r="H5" s="22"/>
      <c r="I5" s="22"/>
      <c r="J5" s="22"/>
      <c r="K5" s="22"/>
      <c r="L5" s="22"/>
      <c r="M5" s="22"/>
      <c r="N5" s="22"/>
      <c r="O5" s="22"/>
      <c r="P5" s="22"/>
    </row>
    <row r="6" spans="1:16" ht="16.5" customHeight="1">
      <c r="A6" s="22"/>
      <c r="B6" s="22"/>
      <c r="C6" s="22"/>
      <c r="D6" s="22"/>
      <c r="E6" s="22"/>
      <c r="F6" s="22"/>
      <c r="G6" s="22"/>
      <c r="H6" s="22"/>
      <c r="I6" s="22"/>
      <c r="J6" s="22"/>
      <c r="K6" s="22"/>
      <c r="L6" s="22"/>
      <c r="M6" s="22"/>
      <c r="N6" s="22"/>
      <c r="O6" s="22"/>
      <c r="P6" s="22"/>
    </row>
    <row r="7" spans="1:16" ht="16.5" customHeight="1">
      <c r="A7" s="22"/>
      <c r="B7" s="22"/>
      <c r="C7" s="22"/>
      <c r="D7" s="22"/>
      <c r="E7" s="22"/>
      <c r="F7" s="22"/>
      <c r="G7" s="22"/>
      <c r="H7" s="22"/>
      <c r="I7" s="22"/>
      <c r="J7" s="22"/>
      <c r="K7" s="22"/>
      <c r="L7" s="22"/>
      <c r="M7" s="22"/>
      <c r="N7" s="22"/>
      <c r="O7" s="22"/>
      <c r="P7" s="22"/>
    </row>
    <row r="8" spans="1:16" ht="16.5" customHeight="1">
      <c r="A8" s="22"/>
      <c r="B8" s="22"/>
      <c r="C8" s="22"/>
      <c r="D8" s="22"/>
      <c r="E8" s="22"/>
      <c r="F8" s="22"/>
      <c r="G8" s="22"/>
      <c r="H8" s="22"/>
      <c r="I8" s="22"/>
      <c r="J8" s="22"/>
      <c r="K8" s="22"/>
      <c r="L8" s="22"/>
      <c r="M8" s="22"/>
      <c r="N8" s="22"/>
      <c r="O8" s="22"/>
      <c r="P8" s="22"/>
    </row>
    <row r="9" spans="1:16" ht="16.5" customHeight="1">
      <c r="A9" s="22"/>
      <c r="B9" s="22"/>
      <c r="C9" s="22"/>
      <c r="D9" s="22"/>
      <c r="E9" s="22"/>
      <c r="F9" s="22"/>
      <c r="G9" s="22"/>
      <c r="H9" s="22"/>
      <c r="I9" s="22"/>
      <c r="J9" s="22"/>
      <c r="K9" s="22"/>
      <c r="L9" s="22"/>
      <c r="M9" s="22"/>
      <c r="N9" s="22"/>
      <c r="O9" s="22"/>
      <c r="P9" s="22"/>
    </row>
    <row r="10" spans="1:16" ht="16.5" customHeight="1">
      <c r="A10" s="22"/>
      <c r="B10" s="22"/>
      <c r="C10" s="22"/>
      <c r="D10" s="22"/>
      <c r="E10" s="22"/>
      <c r="F10" s="22"/>
      <c r="G10" s="22"/>
      <c r="H10" s="22"/>
      <c r="I10" s="22"/>
      <c r="J10" s="22"/>
      <c r="K10" s="22"/>
      <c r="L10" s="22"/>
      <c r="M10" s="22"/>
      <c r="N10" s="22"/>
      <c r="O10" s="22"/>
      <c r="P10" s="22"/>
    </row>
    <row r="11" spans="1:16" ht="16.5" customHeight="1">
      <c r="A11" s="22"/>
      <c r="B11" s="22"/>
      <c r="C11" s="22"/>
      <c r="D11" s="22"/>
      <c r="E11" s="22"/>
      <c r="F11" s="22"/>
      <c r="G11" s="22"/>
      <c r="H11" s="22"/>
      <c r="I11" s="22"/>
      <c r="J11" s="22"/>
      <c r="K11" s="22"/>
      <c r="L11" s="22"/>
      <c r="M11" s="22"/>
      <c r="N11" s="22"/>
      <c r="O11" s="22"/>
      <c r="P11" s="22"/>
    </row>
    <row r="12" spans="1:16" ht="16.5" customHeight="1">
      <c r="A12" s="22"/>
      <c r="B12" s="22"/>
      <c r="C12" s="22"/>
      <c r="D12" s="22"/>
      <c r="E12" s="22"/>
      <c r="F12" s="22"/>
      <c r="G12" s="22"/>
      <c r="H12" s="22"/>
      <c r="I12" s="22"/>
      <c r="J12" s="22"/>
      <c r="K12" s="22"/>
      <c r="L12" s="22"/>
      <c r="M12" s="22"/>
      <c r="N12" s="22"/>
      <c r="O12" s="22"/>
      <c r="P12" s="22"/>
    </row>
    <row r="13" spans="1:16" ht="16.5" customHeight="1">
      <c r="A13" s="22"/>
      <c r="B13" s="22"/>
      <c r="C13" s="22"/>
      <c r="D13" s="22"/>
      <c r="E13" s="22"/>
      <c r="F13" s="22"/>
      <c r="G13" s="22"/>
      <c r="H13" s="22"/>
      <c r="I13" s="22"/>
      <c r="J13" s="22"/>
      <c r="K13" s="22"/>
      <c r="L13" s="22"/>
      <c r="M13" s="22"/>
      <c r="N13" s="22"/>
      <c r="O13" s="22"/>
      <c r="P13" s="22"/>
    </row>
    <row r="14" spans="1:16" ht="16.5" customHeight="1">
      <c r="A14" s="22"/>
      <c r="B14" s="22"/>
      <c r="C14" s="22"/>
      <c r="D14" s="22"/>
      <c r="E14" s="22"/>
      <c r="F14" s="22"/>
      <c r="G14" s="22"/>
      <c r="H14" s="22"/>
      <c r="I14" s="22"/>
      <c r="J14" s="22"/>
      <c r="K14" s="22"/>
      <c r="L14" s="22"/>
      <c r="M14" s="22"/>
      <c r="N14" s="22"/>
      <c r="O14" s="22"/>
      <c r="P14" s="22"/>
    </row>
    <row r="15" spans="1:16" ht="16.5" customHeight="1">
      <c r="A15" s="22"/>
      <c r="B15" s="22"/>
      <c r="C15" s="22"/>
      <c r="D15" s="22"/>
      <c r="E15" s="22"/>
      <c r="F15" s="22"/>
      <c r="G15" s="22"/>
      <c r="H15" s="22"/>
      <c r="I15" s="22"/>
      <c r="J15" s="22"/>
      <c r="K15" s="22"/>
      <c r="L15" s="22"/>
      <c r="M15" s="22"/>
      <c r="N15" s="22"/>
      <c r="O15" s="22"/>
      <c r="P15" s="22"/>
    </row>
    <row r="16" spans="1:16" ht="16.5" customHeight="1">
      <c r="A16" s="22"/>
      <c r="B16" s="22"/>
      <c r="C16" s="22"/>
      <c r="D16" s="22"/>
      <c r="E16" s="22"/>
      <c r="F16" s="22"/>
      <c r="G16" s="22"/>
      <c r="H16" s="22"/>
      <c r="I16" s="22"/>
      <c r="J16" s="22"/>
      <c r="K16" s="22"/>
      <c r="L16" s="22"/>
      <c r="M16" s="22"/>
      <c r="N16" s="22"/>
      <c r="O16" s="22"/>
      <c r="P16" s="22"/>
    </row>
    <row r="17" spans="1:16" ht="16.5" customHeight="1">
      <c r="A17" s="22"/>
      <c r="B17" s="22"/>
      <c r="C17" s="22"/>
      <c r="D17" s="22"/>
      <c r="E17" s="22"/>
      <c r="F17" s="22"/>
      <c r="G17" s="22"/>
      <c r="H17" s="22"/>
      <c r="I17" s="22"/>
      <c r="J17" s="22"/>
      <c r="K17" s="22"/>
      <c r="L17" s="22"/>
      <c r="M17" s="22"/>
      <c r="N17" s="22"/>
      <c r="O17" s="22"/>
      <c r="P17" s="22"/>
    </row>
    <row r="18" spans="1:16" ht="16.5" customHeight="1">
      <c r="A18" s="22"/>
      <c r="B18" s="22"/>
      <c r="C18" s="22"/>
      <c r="D18" s="22"/>
      <c r="E18" s="22"/>
      <c r="F18" s="22"/>
      <c r="G18" s="22"/>
      <c r="H18" s="22"/>
      <c r="I18" s="22"/>
      <c r="J18" s="22"/>
      <c r="K18" s="22"/>
      <c r="L18" s="22"/>
      <c r="M18" s="22"/>
      <c r="N18" s="22"/>
      <c r="O18" s="22"/>
      <c r="P18" s="22"/>
    </row>
    <row r="19" spans="1:16" ht="16.5" customHeight="1">
      <c r="A19" s="22"/>
      <c r="B19" s="22"/>
      <c r="C19" s="22"/>
      <c r="D19" s="22"/>
      <c r="E19" s="22"/>
      <c r="F19" s="22"/>
      <c r="G19" s="22"/>
      <c r="H19" s="22"/>
      <c r="I19" s="22"/>
      <c r="J19" s="22"/>
      <c r="K19" s="22"/>
      <c r="L19" s="22"/>
      <c r="M19" s="22"/>
      <c r="N19" s="22"/>
      <c r="O19" s="22"/>
      <c r="P19" s="22"/>
    </row>
    <row r="20" spans="1:16" ht="16.5" customHeight="1">
      <c r="A20" s="22"/>
      <c r="B20" s="22"/>
      <c r="C20" s="22"/>
      <c r="D20" s="22"/>
      <c r="E20" s="22"/>
      <c r="F20" s="22"/>
      <c r="G20" s="22"/>
      <c r="H20" s="22"/>
      <c r="I20" s="22"/>
      <c r="J20" s="22"/>
      <c r="K20" s="22"/>
      <c r="L20" s="22"/>
      <c r="M20" s="22"/>
      <c r="N20" s="22"/>
      <c r="O20" s="22"/>
      <c r="P20" s="22"/>
    </row>
    <row r="21" spans="1:16" ht="16.5" customHeight="1">
      <c r="A21" s="22"/>
      <c r="B21" s="22"/>
      <c r="C21" s="22"/>
      <c r="D21" s="22"/>
      <c r="E21" s="22"/>
      <c r="F21" s="22"/>
      <c r="G21" s="22"/>
      <c r="H21" s="22"/>
      <c r="I21" s="22"/>
      <c r="J21" s="22"/>
      <c r="K21" s="22"/>
      <c r="L21" s="22"/>
      <c r="M21" s="22"/>
      <c r="N21" s="22"/>
      <c r="O21" s="22"/>
      <c r="P21" s="22"/>
    </row>
    <row r="22" spans="1:16" ht="16.5" customHeight="1">
      <c r="A22" s="22"/>
      <c r="B22" s="22"/>
      <c r="C22" s="22"/>
      <c r="D22" s="22"/>
      <c r="E22" s="22"/>
      <c r="F22" s="22"/>
      <c r="G22" s="22"/>
      <c r="H22" s="22"/>
      <c r="I22" s="22"/>
      <c r="J22" s="22"/>
      <c r="K22" s="22"/>
      <c r="L22" s="22"/>
      <c r="M22" s="22"/>
      <c r="N22" s="22"/>
      <c r="O22" s="22"/>
      <c r="P22" s="22"/>
    </row>
    <row r="23" spans="1:16" ht="16.5" customHeight="1">
      <c r="A23" s="22"/>
      <c r="B23" s="22"/>
      <c r="C23" s="22"/>
      <c r="D23" s="22"/>
      <c r="E23" s="22"/>
      <c r="F23" s="22"/>
      <c r="G23" s="22"/>
      <c r="H23" s="22"/>
      <c r="I23" s="22"/>
      <c r="J23" s="22"/>
      <c r="K23" s="22"/>
      <c r="L23" s="22"/>
      <c r="M23" s="22"/>
      <c r="N23" s="22"/>
      <c r="O23" s="22"/>
      <c r="P23" s="22"/>
    </row>
    <row r="24" spans="1:16" ht="16.5" customHeight="1">
      <c r="A24" s="22"/>
      <c r="B24" s="22"/>
      <c r="C24" s="22"/>
      <c r="D24" s="22"/>
      <c r="E24" s="22"/>
      <c r="F24" s="22"/>
      <c r="G24" s="22"/>
      <c r="H24" s="22"/>
      <c r="I24" s="22"/>
      <c r="J24" s="22"/>
      <c r="K24" s="22"/>
      <c r="L24" s="22"/>
      <c r="M24" s="22"/>
      <c r="N24" s="22"/>
      <c r="O24" s="22"/>
      <c r="P24" s="22"/>
    </row>
    <row r="25" spans="1:16" ht="16.5" customHeight="1">
      <c r="A25" s="22"/>
      <c r="B25" s="22"/>
      <c r="C25" s="22"/>
      <c r="D25" s="22"/>
      <c r="E25" s="22"/>
      <c r="F25" s="22"/>
      <c r="G25" s="22"/>
      <c r="H25" s="22"/>
      <c r="I25" s="22"/>
      <c r="J25" s="22"/>
      <c r="K25" s="22"/>
      <c r="L25" s="22"/>
      <c r="M25" s="22"/>
      <c r="N25" s="22"/>
      <c r="O25" s="22"/>
      <c r="P25" s="22"/>
    </row>
    <row r="26" spans="1:16" ht="16.5" customHeight="1">
      <c r="A26" s="22"/>
      <c r="B26" s="22"/>
      <c r="C26" s="22"/>
      <c r="D26" s="22"/>
      <c r="E26" s="22"/>
      <c r="F26" s="22"/>
      <c r="G26" s="22"/>
      <c r="H26" s="22"/>
      <c r="I26" s="22"/>
      <c r="J26" s="22"/>
      <c r="K26" s="22"/>
      <c r="L26" s="22"/>
      <c r="M26" s="22"/>
      <c r="N26" s="22"/>
      <c r="O26" s="22"/>
      <c r="P26" s="22"/>
    </row>
    <row r="27" spans="1:16" ht="16.5" customHeight="1">
      <c r="A27" s="22"/>
      <c r="B27" s="22"/>
      <c r="C27" s="22"/>
      <c r="D27" s="22"/>
      <c r="E27" s="22"/>
      <c r="F27" s="22"/>
      <c r="G27" s="22"/>
      <c r="H27" s="22"/>
      <c r="I27" s="22"/>
      <c r="J27" s="22"/>
      <c r="K27" s="22"/>
      <c r="L27" s="22"/>
      <c r="M27" s="22"/>
      <c r="N27" s="22"/>
      <c r="O27" s="22"/>
      <c r="P27" s="22"/>
    </row>
    <row r="28" spans="1:16" ht="16.5" customHeight="1">
      <c r="A28" s="22"/>
      <c r="B28" s="22"/>
      <c r="C28" s="22"/>
      <c r="D28" s="22"/>
      <c r="E28" s="22"/>
      <c r="F28" s="22"/>
      <c r="G28" s="22"/>
      <c r="H28" s="22"/>
      <c r="I28" s="22"/>
      <c r="J28" s="22"/>
      <c r="K28" s="22"/>
      <c r="L28" s="22"/>
      <c r="M28" s="22"/>
      <c r="N28" s="22"/>
      <c r="O28" s="22"/>
      <c r="P28" s="22"/>
    </row>
    <row r="29" spans="1:16" ht="16.5" customHeight="1">
      <c r="A29" s="22"/>
      <c r="B29" s="22"/>
      <c r="C29" s="22"/>
      <c r="D29" s="22"/>
      <c r="E29" s="22"/>
      <c r="F29" s="22"/>
      <c r="G29" s="22"/>
      <c r="H29" s="22"/>
      <c r="I29" s="22"/>
      <c r="J29" s="22"/>
      <c r="K29" s="22"/>
      <c r="L29" s="22"/>
      <c r="M29" s="22"/>
      <c r="N29" s="22"/>
      <c r="O29" s="22"/>
      <c r="P29" s="22"/>
    </row>
    <row r="30" spans="1:16" ht="16.5" customHeight="1">
      <c r="A30" s="22"/>
      <c r="B30" s="22"/>
      <c r="C30" s="22"/>
      <c r="D30" s="22"/>
      <c r="E30" s="22"/>
      <c r="F30" s="22"/>
      <c r="G30" s="22"/>
      <c r="H30" s="22"/>
      <c r="I30" s="22"/>
      <c r="J30" s="22"/>
      <c r="K30" s="22"/>
      <c r="L30" s="22"/>
      <c r="M30" s="22"/>
      <c r="N30" s="22"/>
      <c r="O30" s="22"/>
      <c r="P30" s="22"/>
    </row>
    <row r="31" spans="1:16" ht="16.5" customHeight="1">
      <c r="A31" s="22"/>
      <c r="B31" s="22"/>
      <c r="C31" s="22"/>
      <c r="D31" s="22"/>
      <c r="E31" s="22"/>
      <c r="F31" s="22"/>
      <c r="G31" s="22"/>
      <c r="H31" s="22"/>
      <c r="I31" s="22"/>
      <c r="J31" s="22"/>
      <c r="K31" s="22"/>
      <c r="L31" s="22"/>
      <c r="M31" s="22"/>
      <c r="N31" s="22"/>
      <c r="O31" s="22"/>
      <c r="P31" s="22"/>
    </row>
    <row r="32" spans="1:16" ht="31.5" customHeight="1" thickBot="1">
      <c r="A32" s="22"/>
      <c r="B32" s="22"/>
      <c r="C32" s="22"/>
      <c r="D32" s="22"/>
      <c r="E32" s="22"/>
      <c r="F32" s="22"/>
      <c r="G32" s="22"/>
      <c r="H32" s="22"/>
      <c r="I32" s="22"/>
      <c r="J32" s="24" t="s">
        <v>0</v>
      </c>
      <c r="K32" s="22"/>
      <c r="L32" s="22"/>
      <c r="M32" s="22"/>
      <c r="N32" s="22"/>
      <c r="O32" s="22"/>
      <c r="P32" s="22"/>
    </row>
    <row r="33" spans="1:16" ht="39" customHeight="1" thickBot="1">
      <c r="A33" s="22"/>
      <c r="B33" s="25" t="s">
        <v>6</v>
      </c>
      <c r="C33" s="26"/>
      <c r="D33" s="26"/>
      <c r="E33" s="27" t="s">
        <v>2</v>
      </c>
      <c r="F33" s="28" t="s">
        <v>525</v>
      </c>
      <c r="G33" s="29" t="s">
        <v>526</v>
      </c>
      <c r="H33" s="29" t="s">
        <v>527</v>
      </c>
      <c r="I33" s="29" t="s">
        <v>528</v>
      </c>
      <c r="J33" s="30" t="s">
        <v>529</v>
      </c>
      <c r="K33" s="22"/>
      <c r="L33" s="22"/>
      <c r="M33" s="22"/>
      <c r="N33" s="22"/>
      <c r="O33" s="22"/>
      <c r="P33" s="22"/>
    </row>
    <row r="34" spans="1:16" ht="39" customHeight="1">
      <c r="A34" s="22"/>
      <c r="B34" s="31"/>
      <c r="C34" s="1136" t="s">
        <v>534</v>
      </c>
      <c r="D34" s="1136"/>
      <c r="E34" s="1137"/>
      <c r="F34" s="32">
        <v>13.78</v>
      </c>
      <c r="G34" s="33">
        <v>12.96</v>
      </c>
      <c r="H34" s="33">
        <v>12.23</v>
      </c>
      <c r="I34" s="33">
        <v>11.22</v>
      </c>
      <c r="J34" s="34">
        <v>10.38</v>
      </c>
      <c r="K34" s="22"/>
      <c r="L34" s="22"/>
      <c r="M34" s="22"/>
      <c r="N34" s="22"/>
      <c r="O34" s="22"/>
      <c r="P34" s="22"/>
    </row>
    <row r="35" spans="1:16" ht="39" customHeight="1">
      <c r="A35" s="22"/>
      <c r="B35" s="35"/>
      <c r="C35" s="1132" t="s">
        <v>535</v>
      </c>
      <c r="D35" s="1132"/>
      <c r="E35" s="1133"/>
      <c r="F35" s="36">
        <v>5.72</v>
      </c>
      <c r="G35" s="37">
        <v>12.83</v>
      </c>
      <c r="H35" s="37">
        <v>19.54</v>
      </c>
      <c r="I35" s="37">
        <v>16.12</v>
      </c>
      <c r="J35" s="38">
        <v>9.7899999999999991</v>
      </c>
      <c r="K35" s="22"/>
      <c r="L35" s="22"/>
      <c r="M35" s="22"/>
      <c r="N35" s="22"/>
      <c r="O35" s="22"/>
      <c r="P35" s="22"/>
    </row>
    <row r="36" spans="1:16" ht="39" customHeight="1">
      <c r="A36" s="22"/>
      <c r="B36" s="35"/>
      <c r="C36" s="1132" t="s">
        <v>536</v>
      </c>
      <c r="D36" s="1132"/>
      <c r="E36" s="1133"/>
      <c r="F36" s="36">
        <v>9.66</v>
      </c>
      <c r="G36" s="37">
        <v>9.25</v>
      </c>
      <c r="H36" s="37">
        <v>9.16</v>
      </c>
      <c r="I36" s="37">
        <v>8.4700000000000006</v>
      </c>
      <c r="J36" s="38">
        <v>8.0399999999999991</v>
      </c>
      <c r="K36" s="22"/>
      <c r="L36" s="22"/>
      <c r="M36" s="22"/>
      <c r="N36" s="22"/>
      <c r="O36" s="22"/>
      <c r="P36" s="22"/>
    </row>
    <row r="37" spans="1:16" ht="39" customHeight="1">
      <c r="A37" s="22"/>
      <c r="B37" s="35"/>
      <c r="C37" s="1132" t="s">
        <v>537</v>
      </c>
      <c r="D37" s="1132"/>
      <c r="E37" s="1133"/>
      <c r="F37" s="36">
        <v>1.8</v>
      </c>
      <c r="G37" s="37">
        <v>2.2400000000000002</v>
      </c>
      <c r="H37" s="37">
        <v>2.29</v>
      </c>
      <c r="I37" s="37">
        <v>1.8</v>
      </c>
      <c r="J37" s="38">
        <v>1.25</v>
      </c>
      <c r="K37" s="22"/>
      <c r="L37" s="22"/>
      <c r="M37" s="22"/>
      <c r="N37" s="22"/>
      <c r="O37" s="22"/>
      <c r="P37" s="22"/>
    </row>
    <row r="38" spans="1:16" ht="39" customHeight="1">
      <c r="A38" s="22"/>
      <c r="B38" s="35"/>
      <c r="C38" s="1132" t="s">
        <v>538</v>
      </c>
      <c r="D38" s="1132"/>
      <c r="E38" s="1133"/>
      <c r="F38" s="36">
        <v>1.32</v>
      </c>
      <c r="G38" s="37">
        <v>0.94</v>
      </c>
      <c r="H38" s="37">
        <v>0.94</v>
      </c>
      <c r="I38" s="37">
        <v>0.97</v>
      </c>
      <c r="J38" s="38">
        <v>0.88</v>
      </c>
      <c r="K38" s="22"/>
      <c r="L38" s="22"/>
      <c r="M38" s="22"/>
      <c r="N38" s="22"/>
      <c r="O38" s="22"/>
      <c r="P38" s="22"/>
    </row>
    <row r="39" spans="1:16" ht="39" customHeight="1">
      <c r="A39" s="22"/>
      <c r="B39" s="35"/>
      <c r="C39" s="1132" t="s">
        <v>539</v>
      </c>
      <c r="D39" s="1132"/>
      <c r="E39" s="1133"/>
      <c r="F39" s="36">
        <v>1.03</v>
      </c>
      <c r="G39" s="37">
        <v>2.15</v>
      </c>
      <c r="H39" s="37">
        <v>0.5</v>
      </c>
      <c r="I39" s="37">
        <v>0.71</v>
      </c>
      <c r="J39" s="38">
        <v>0.57999999999999996</v>
      </c>
      <c r="K39" s="22"/>
      <c r="L39" s="22"/>
      <c r="M39" s="22"/>
      <c r="N39" s="22"/>
      <c r="O39" s="22"/>
      <c r="P39" s="22"/>
    </row>
    <row r="40" spans="1:16" ht="39" customHeight="1">
      <c r="A40" s="22"/>
      <c r="B40" s="35"/>
      <c r="C40" s="1132" t="s">
        <v>540</v>
      </c>
      <c r="D40" s="1132"/>
      <c r="E40" s="1133"/>
      <c r="F40" s="36">
        <v>0.26</v>
      </c>
      <c r="G40" s="37">
        <v>0.25</v>
      </c>
      <c r="H40" s="37">
        <v>0.28000000000000003</v>
      </c>
      <c r="I40" s="37">
        <v>0.28000000000000003</v>
      </c>
      <c r="J40" s="38">
        <v>0.34</v>
      </c>
      <c r="K40" s="22"/>
      <c r="L40" s="22"/>
      <c r="M40" s="22"/>
      <c r="N40" s="22"/>
      <c r="O40" s="22"/>
      <c r="P40" s="22"/>
    </row>
    <row r="41" spans="1:16" ht="39" customHeight="1">
      <c r="A41" s="22"/>
      <c r="B41" s="35"/>
      <c r="C41" s="1132"/>
      <c r="D41" s="1132"/>
      <c r="E41" s="1133"/>
      <c r="F41" s="36"/>
      <c r="G41" s="37"/>
      <c r="H41" s="37"/>
      <c r="I41" s="37"/>
      <c r="J41" s="38"/>
      <c r="K41" s="22"/>
      <c r="L41" s="22"/>
      <c r="M41" s="22"/>
      <c r="N41" s="22"/>
      <c r="O41" s="22"/>
      <c r="P41" s="22"/>
    </row>
    <row r="42" spans="1:16" ht="39" customHeight="1">
      <c r="A42" s="22"/>
      <c r="B42" s="39"/>
      <c r="C42" s="1132" t="s">
        <v>541</v>
      </c>
      <c r="D42" s="1132"/>
      <c r="E42" s="1133"/>
      <c r="F42" s="36" t="s">
        <v>487</v>
      </c>
      <c r="G42" s="37" t="s">
        <v>487</v>
      </c>
      <c r="H42" s="37" t="s">
        <v>487</v>
      </c>
      <c r="I42" s="37" t="s">
        <v>487</v>
      </c>
      <c r="J42" s="38" t="s">
        <v>487</v>
      </c>
      <c r="K42" s="22"/>
      <c r="L42" s="22"/>
      <c r="M42" s="22"/>
      <c r="N42" s="22"/>
      <c r="O42" s="22"/>
      <c r="P42" s="22"/>
    </row>
    <row r="43" spans="1:16" ht="39" customHeight="1" thickBot="1">
      <c r="A43" s="22"/>
      <c r="B43" s="40"/>
      <c r="C43" s="1134" t="s">
        <v>542</v>
      </c>
      <c r="D43" s="1134"/>
      <c r="E43" s="1135"/>
      <c r="F43" s="41" t="s">
        <v>487</v>
      </c>
      <c r="G43" s="42" t="s">
        <v>487</v>
      </c>
      <c r="H43" s="42" t="s">
        <v>487</v>
      </c>
      <c r="I43" s="42" t="s">
        <v>487</v>
      </c>
      <c r="J43" s="43" t="s">
        <v>487</v>
      </c>
      <c r="K43" s="22"/>
      <c r="L43" s="22"/>
      <c r="M43" s="22"/>
      <c r="N43" s="22"/>
      <c r="O43" s="22"/>
      <c r="P43" s="22"/>
    </row>
    <row r="44" spans="1:16" ht="39" customHeight="1">
      <c r="A44" s="22"/>
      <c r="B44" s="44"/>
      <c r="C44" s="45"/>
      <c r="D44" s="45"/>
      <c r="E44" s="45"/>
      <c r="F44" s="22"/>
      <c r="G44" s="22"/>
      <c r="H44" s="22"/>
      <c r="I44" s="22"/>
      <c r="J44" s="22"/>
      <c r="K44" s="22"/>
      <c r="L44" s="22"/>
      <c r="M44" s="22"/>
      <c r="N44" s="22"/>
      <c r="O44" s="22"/>
      <c r="P44" s="22"/>
    </row>
    <row r="45" spans="1:16" ht="16.2">
      <c r="A45" s="22"/>
      <c r="B45" s="22"/>
      <c r="C45" s="22"/>
      <c r="D45" s="22"/>
      <c r="E45" s="22"/>
      <c r="F45" s="22"/>
      <c r="G45" s="22"/>
      <c r="H45" s="22"/>
      <c r="I45" s="22"/>
      <c r="J45" s="22"/>
      <c r="K45" s="22"/>
      <c r="L45" s="22"/>
      <c r="M45" s="22"/>
      <c r="N45" s="22"/>
      <c r="O45" s="22"/>
      <c r="P45" s="22"/>
    </row>
  </sheetData>
  <sheetProtection algorithmName="SHA-512" hashValue="9FxYV9A8xIm7Ap0Fv6/PFQRHqfrR0bQoj7vxrQYVQUx51YxEb+vZtBbpXUI/HjUgN5Hm2eTM6FU80am5JHxMrg==" saltValue="K6M/qTj4AWTrA2iV0Nhv5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3"/>
  <printOptions horizontalCentered="1"/>
  <pageMargins left="0" right="0" top="0.19685039370078741" bottom="0" header="0" footer="0"/>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heetViews>
  <sheetFormatPr defaultColWidth="0" defaultRowHeight="12.6" customHeight="1" zeroHeight="1"/>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c r="A1" s="46"/>
      <c r="B1" s="46"/>
      <c r="C1" s="46"/>
      <c r="D1" s="46"/>
      <c r="E1" s="46"/>
      <c r="F1" s="46"/>
      <c r="G1" s="46"/>
      <c r="H1" s="46"/>
      <c r="I1" s="46"/>
      <c r="J1" s="46"/>
      <c r="K1" s="46"/>
      <c r="L1" s="46"/>
      <c r="M1" s="46"/>
      <c r="N1" s="46"/>
      <c r="O1" s="46"/>
      <c r="P1" s="46"/>
      <c r="Q1" s="46"/>
      <c r="R1" s="46"/>
      <c r="S1" s="46"/>
      <c r="T1" s="46"/>
      <c r="U1" s="46"/>
    </row>
    <row r="2" spans="1:21" ht="13.5" customHeight="1">
      <c r="A2" s="46"/>
      <c r="B2" s="46"/>
      <c r="C2" s="46"/>
      <c r="D2" s="46"/>
      <c r="E2" s="46"/>
      <c r="F2" s="46"/>
      <c r="G2" s="46"/>
      <c r="H2" s="46"/>
      <c r="I2" s="46"/>
      <c r="J2" s="46"/>
      <c r="K2" s="46"/>
      <c r="L2" s="46"/>
      <c r="M2" s="46"/>
      <c r="N2" s="46"/>
      <c r="O2" s="46"/>
      <c r="P2" s="46"/>
      <c r="Q2" s="46"/>
      <c r="R2" s="46"/>
      <c r="S2" s="46"/>
      <c r="T2" s="46"/>
      <c r="U2" s="46"/>
    </row>
    <row r="3" spans="1:21" ht="13.5" customHeight="1">
      <c r="A3" s="46"/>
      <c r="B3" s="46"/>
      <c r="C3" s="46"/>
      <c r="D3" s="46"/>
      <c r="E3" s="46"/>
      <c r="F3" s="46"/>
      <c r="G3" s="46"/>
      <c r="H3" s="46"/>
      <c r="I3" s="46"/>
      <c r="J3" s="46"/>
      <c r="K3" s="46"/>
      <c r="L3" s="46"/>
      <c r="M3" s="46"/>
      <c r="N3" s="46"/>
      <c r="O3" s="46"/>
      <c r="P3" s="46"/>
      <c r="Q3" s="46"/>
      <c r="R3" s="46"/>
      <c r="S3" s="46"/>
      <c r="T3" s="46"/>
      <c r="U3" s="46"/>
    </row>
    <row r="4" spans="1:21" ht="13.5" customHeight="1">
      <c r="A4" s="46"/>
      <c r="B4" s="46"/>
      <c r="C4" s="46"/>
      <c r="D4" s="46"/>
      <c r="E4" s="46"/>
      <c r="F4" s="46"/>
      <c r="G4" s="46"/>
      <c r="H4" s="46"/>
      <c r="I4" s="46"/>
      <c r="J4" s="46"/>
      <c r="K4" s="46"/>
      <c r="L4" s="46"/>
      <c r="M4" s="46"/>
      <c r="N4" s="46"/>
      <c r="O4" s="46"/>
      <c r="P4" s="46"/>
      <c r="Q4" s="46"/>
      <c r="R4" s="46"/>
      <c r="S4" s="46"/>
      <c r="T4" s="46"/>
      <c r="U4" s="46"/>
    </row>
    <row r="5" spans="1:21" ht="13.5" customHeight="1">
      <c r="A5" s="46"/>
      <c r="B5" s="46"/>
      <c r="C5" s="46"/>
      <c r="D5" s="46"/>
      <c r="E5" s="46"/>
      <c r="F5" s="46"/>
      <c r="G5" s="46"/>
      <c r="H5" s="46"/>
      <c r="I5" s="46"/>
      <c r="J5" s="46"/>
      <c r="K5" s="46"/>
      <c r="L5" s="46"/>
      <c r="M5" s="46"/>
      <c r="N5" s="46"/>
      <c r="O5" s="46"/>
      <c r="P5" s="46"/>
      <c r="Q5" s="46"/>
      <c r="R5" s="46"/>
      <c r="S5" s="46"/>
      <c r="T5" s="46"/>
      <c r="U5" s="46"/>
    </row>
    <row r="6" spans="1:21" ht="13.5" customHeight="1">
      <c r="A6" s="46"/>
      <c r="B6" s="46"/>
      <c r="C6" s="46"/>
      <c r="D6" s="46"/>
      <c r="E6" s="46"/>
      <c r="F6" s="46"/>
      <c r="G6" s="46"/>
      <c r="H6" s="46"/>
      <c r="I6" s="46"/>
      <c r="J6" s="46"/>
      <c r="K6" s="46"/>
      <c r="L6" s="46"/>
      <c r="M6" s="46"/>
      <c r="N6" s="46"/>
      <c r="O6" s="46"/>
      <c r="P6" s="46"/>
      <c r="Q6" s="46"/>
      <c r="R6" s="46"/>
      <c r="S6" s="46"/>
      <c r="T6" s="46"/>
      <c r="U6" s="46"/>
    </row>
    <row r="7" spans="1:21" ht="13.5" customHeight="1">
      <c r="A7" s="46"/>
      <c r="B7" s="46"/>
      <c r="C7" s="46"/>
      <c r="D7" s="46"/>
      <c r="E7" s="46"/>
      <c r="F7" s="46"/>
      <c r="G7" s="46"/>
      <c r="H7" s="46"/>
      <c r="I7" s="46"/>
      <c r="J7" s="46"/>
      <c r="K7" s="46"/>
      <c r="L7" s="46"/>
      <c r="M7" s="46"/>
      <c r="N7" s="46"/>
      <c r="O7" s="46"/>
      <c r="P7" s="46"/>
      <c r="Q7" s="46"/>
      <c r="R7" s="46"/>
      <c r="S7" s="46"/>
      <c r="T7" s="46"/>
      <c r="U7" s="46"/>
    </row>
    <row r="8" spans="1:21" ht="13.5" customHeight="1">
      <c r="A8" s="46"/>
      <c r="B8" s="46"/>
      <c r="C8" s="46"/>
      <c r="D8" s="46"/>
      <c r="E8" s="46"/>
      <c r="F8" s="46"/>
      <c r="G8" s="46"/>
      <c r="H8" s="46"/>
      <c r="I8" s="46"/>
      <c r="J8" s="46"/>
      <c r="K8" s="46"/>
      <c r="L8" s="46"/>
      <c r="M8" s="46"/>
      <c r="N8" s="46"/>
      <c r="O8" s="46"/>
      <c r="P8" s="46"/>
      <c r="Q8" s="46"/>
      <c r="R8" s="46"/>
      <c r="S8" s="46"/>
      <c r="T8" s="46"/>
      <c r="U8" s="46"/>
    </row>
    <row r="9" spans="1:21" ht="13.5" customHeight="1">
      <c r="A9" s="46"/>
      <c r="B9" s="46"/>
      <c r="C9" s="46"/>
      <c r="D9" s="46"/>
      <c r="E9" s="46"/>
      <c r="F9" s="46"/>
      <c r="G9" s="46"/>
      <c r="H9" s="46"/>
      <c r="I9" s="46"/>
      <c r="J9" s="46"/>
      <c r="K9" s="46"/>
      <c r="L9" s="46"/>
      <c r="M9" s="46"/>
      <c r="N9" s="46"/>
      <c r="O9" s="46"/>
      <c r="P9" s="46"/>
      <c r="Q9" s="46"/>
      <c r="R9" s="46"/>
      <c r="S9" s="46"/>
      <c r="T9" s="46"/>
      <c r="U9" s="46"/>
    </row>
    <row r="10" spans="1:21" ht="13.5" customHeight="1">
      <c r="A10" s="46"/>
      <c r="B10" s="46"/>
      <c r="C10" s="46"/>
      <c r="D10" s="46"/>
      <c r="E10" s="46"/>
      <c r="F10" s="46"/>
      <c r="G10" s="46"/>
      <c r="H10" s="46"/>
      <c r="I10" s="46"/>
      <c r="J10" s="46"/>
      <c r="K10" s="46"/>
      <c r="L10" s="46"/>
      <c r="M10" s="46"/>
      <c r="N10" s="46"/>
      <c r="O10" s="46"/>
      <c r="P10" s="46"/>
      <c r="Q10" s="46"/>
      <c r="R10" s="46"/>
      <c r="S10" s="46"/>
      <c r="T10" s="46"/>
      <c r="U10" s="46"/>
    </row>
    <row r="11" spans="1:21" ht="13.5" customHeight="1">
      <c r="A11" s="46"/>
      <c r="B11" s="46"/>
      <c r="C11" s="46"/>
      <c r="D11" s="46"/>
      <c r="E11" s="46"/>
      <c r="F11" s="46"/>
      <c r="G11" s="46"/>
      <c r="H11" s="46"/>
      <c r="I11" s="46"/>
      <c r="J11" s="46"/>
      <c r="K11" s="46"/>
      <c r="L11" s="46"/>
      <c r="M11" s="46"/>
      <c r="N11" s="46"/>
      <c r="O11" s="46"/>
      <c r="P11" s="46"/>
      <c r="Q11" s="46"/>
      <c r="R11" s="46"/>
      <c r="S11" s="46"/>
      <c r="T11" s="46"/>
      <c r="U11" s="46"/>
    </row>
    <row r="12" spans="1:21" ht="13.5" customHeight="1">
      <c r="A12" s="46"/>
      <c r="B12" s="46"/>
      <c r="C12" s="46"/>
      <c r="D12" s="46"/>
      <c r="E12" s="46"/>
      <c r="F12" s="46"/>
      <c r="G12" s="46"/>
      <c r="H12" s="46"/>
      <c r="I12" s="46"/>
      <c r="J12" s="46"/>
      <c r="K12" s="46"/>
      <c r="L12" s="46"/>
      <c r="M12" s="46"/>
      <c r="N12" s="46"/>
      <c r="O12" s="46"/>
      <c r="P12" s="46"/>
      <c r="Q12" s="46"/>
      <c r="R12" s="46"/>
      <c r="S12" s="46"/>
      <c r="T12" s="46"/>
      <c r="U12" s="46"/>
    </row>
    <row r="13" spans="1:21" ht="13.5" customHeight="1">
      <c r="A13" s="46"/>
      <c r="B13" s="46"/>
      <c r="C13" s="46"/>
      <c r="D13" s="46"/>
      <c r="E13" s="46"/>
      <c r="F13" s="46"/>
      <c r="G13" s="46"/>
      <c r="H13" s="46"/>
      <c r="I13" s="46"/>
      <c r="J13" s="46"/>
      <c r="K13" s="46"/>
      <c r="L13" s="46"/>
      <c r="M13" s="46"/>
      <c r="N13" s="46"/>
      <c r="O13" s="46"/>
      <c r="P13" s="46"/>
      <c r="Q13" s="46"/>
      <c r="R13" s="46"/>
      <c r="S13" s="46"/>
      <c r="T13" s="46"/>
      <c r="U13" s="46"/>
    </row>
    <row r="14" spans="1:21" ht="13.5" customHeight="1">
      <c r="A14" s="46"/>
      <c r="B14" s="46"/>
      <c r="C14" s="46"/>
      <c r="D14" s="46"/>
      <c r="E14" s="46"/>
      <c r="F14" s="46"/>
      <c r="G14" s="46"/>
      <c r="H14" s="46"/>
      <c r="I14" s="46"/>
      <c r="J14" s="46"/>
      <c r="K14" s="46"/>
      <c r="L14" s="46"/>
      <c r="M14" s="46"/>
      <c r="N14" s="46"/>
      <c r="O14" s="46"/>
      <c r="P14" s="46"/>
      <c r="Q14" s="46"/>
      <c r="R14" s="46"/>
      <c r="S14" s="46"/>
      <c r="T14" s="46"/>
      <c r="U14" s="46"/>
    </row>
    <row r="15" spans="1:21" ht="13.5" customHeight="1">
      <c r="A15" s="46"/>
      <c r="B15" s="46"/>
      <c r="C15" s="46"/>
      <c r="D15" s="46"/>
      <c r="E15" s="46"/>
      <c r="F15" s="46"/>
      <c r="G15" s="46"/>
      <c r="H15" s="46"/>
      <c r="I15" s="46"/>
      <c r="J15" s="46"/>
      <c r="K15" s="46"/>
      <c r="L15" s="46"/>
      <c r="M15" s="46"/>
      <c r="N15" s="46"/>
      <c r="O15" s="46"/>
      <c r="P15" s="46"/>
      <c r="Q15" s="46"/>
      <c r="R15" s="46"/>
      <c r="S15" s="46"/>
      <c r="T15" s="46"/>
      <c r="U15" s="46"/>
    </row>
    <row r="16" spans="1:21" ht="13.5" customHeight="1">
      <c r="A16" s="46"/>
      <c r="B16" s="46"/>
      <c r="C16" s="46"/>
      <c r="D16" s="46"/>
      <c r="E16" s="46"/>
      <c r="F16" s="46"/>
      <c r="G16" s="46"/>
      <c r="H16" s="46"/>
      <c r="I16" s="46"/>
      <c r="J16" s="46"/>
      <c r="K16" s="46"/>
      <c r="L16" s="46"/>
      <c r="M16" s="46"/>
      <c r="N16" s="46"/>
      <c r="O16" s="46"/>
      <c r="P16" s="46"/>
      <c r="Q16" s="46"/>
      <c r="R16" s="46"/>
      <c r="S16" s="46"/>
      <c r="T16" s="46"/>
      <c r="U16" s="46"/>
    </row>
    <row r="17" spans="1:21" ht="13.5" customHeight="1">
      <c r="A17" s="46"/>
      <c r="B17" s="46"/>
      <c r="C17" s="46"/>
      <c r="D17" s="46"/>
      <c r="E17" s="46"/>
      <c r="F17" s="46"/>
      <c r="G17" s="46"/>
      <c r="H17" s="46"/>
      <c r="I17" s="46"/>
      <c r="J17" s="46"/>
      <c r="K17" s="46"/>
      <c r="L17" s="46"/>
      <c r="M17" s="46"/>
      <c r="N17" s="46"/>
      <c r="O17" s="46"/>
      <c r="P17" s="46"/>
      <c r="Q17" s="46"/>
      <c r="R17" s="46"/>
      <c r="S17" s="46"/>
      <c r="T17" s="46"/>
      <c r="U17" s="46"/>
    </row>
    <row r="18" spans="1:21" ht="13.5" customHeight="1">
      <c r="A18" s="46"/>
      <c r="B18" s="46"/>
      <c r="C18" s="46"/>
      <c r="D18" s="46"/>
      <c r="E18" s="46"/>
      <c r="F18" s="46"/>
      <c r="G18" s="46"/>
      <c r="H18" s="46"/>
      <c r="I18" s="46"/>
      <c r="J18" s="46"/>
      <c r="K18" s="46"/>
      <c r="L18" s="46"/>
      <c r="M18" s="46"/>
      <c r="N18" s="46"/>
      <c r="O18" s="46"/>
      <c r="P18" s="46"/>
      <c r="Q18" s="46"/>
      <c r="R18" s="46"/>
      <c r="S18" s="46"/>
      <c r="T18" s="46"/>
      <c r="U18" s="46"/>
    </row>
    <row r="19" spans="1:21" ht="13.5" customHeight="1">
      <c r="A19" s="46"/>
      <c r="B19" s="46"/>
      <c r="C19" s="46"/>
      <c r="D19" s="46"/>
      <c r="E19" s="46"/>
      <c r="F19" s="46"/>
      <c r="G19" s="46"/>
      <c r="H19" s="46"/>
      <c r="I19" s="46"/>
      <c r="J19" s="46"/>
      <c r="K19" s="46"/>
      <c r="L19" s="46"/>
      <c r="M19" s="46"/>
      <c r="N19" s="46"/>
      <c r="O19" s="46"/>
      <c r="P19" s="46"/>
      <c r="Q19" s="46"/>
      <c r="R19" s="46"/>
      <c r="S19" s="46"/>
      <c r="T19" s="46"/>
      <c r="U19" s="46"/>
    </row>
    <row r="20" spans="1:21" ht="13.5" customHeight="1">
      <c r="A20" s="46"/>
      <c r="B20" s="46"/>
      <c r="C20" s="46"/>
      <c r="D20" s="46"/>
      <c r="E20" s="46"/>
      <c r="F20" s="46"/>
      <c r="G20" s="46"/>
      <c r="H20" s="46"/>
      <c r="I20" s="46"/>
      <c r="J20" s="46"/>
      <c r="K20" s="46"/>
      <c r="L20" s="46"/>
      <c r="M20" s="46"/>
      <c r="N20" s="46"/>
      <c r="O20" s="46"/>
      <c r="P20" s="46"/>
      <c r="Q20" s="46"/>
      <c r="R20" s="46"/>
      <c r="S20" s="46"/>
      <c r="T20" s="46"/>
      <c r="U20" s="46"/>
    </row>
    <row r="21" spans="1:21" ht="13.5" customHeight="1">
      <c r="A21" s="46"/>
      <c r="B21" s="46"/>
      <c r="C21" s="46"/>
      <c r="D21" s="46"/>
      <c r="E21" s="46"/>
      <c r="F21" s="46"/>
      <c r="G21" s="46"/>
      <c r="H21" s="46"/>
      <c r="I21" s="46"/>
      <c r="J21" s="46"/>
      <c r="K21" s="46"/>
      <c r="L21" s="46"/>
      <c r="M21" s="46"/>
      <c r="N21" s="46"/>
      <c r="O21" s="46"/>
      <c r="P21" s="46"/>
      <c r="Q21" s="46"/>
      <c r="R21" s="46"/>
      <c r="S21" s="46"/>
      <c r="T21" s="46"/>
      <c r="U21" s="46"/>
    </row>
    <row r="22" spans="1:21" ht="13.5" customHeight="1">
      <c r="A22" s="46"/>
      <c r="B22" s="46"/>
      <c r="C22" s="46"/>
      <c r="D22" s="46"/>
      <c r="E22" s="46"/>
      <c r="F22" s="46"/>
      <c r="G22" s="46"/>
      <c r="H22" s="46"/>
      <c r="I22" s="46"/>
      <c r="J22" s="46"/>
      <c r="K22" s="46"/>
      <c r="L22" s="46"/>
      <c r="M22" s="46"/>
      <c r="N22" s="46"/>
      <c r="O22" s="46"/>
      <c r="P22" s="46"/>
      <c r="Q22" s="46"/>
      <c r="R22" s="46"/>
      <c r="S22" s="46"/>
      <c r="T22" s="46"/>
      <c r="U22" s="46"/>
    </row>
    <row r="23" spans="1:21" ht="13.5" customHeight="1">
      <c r="A23" s="46"/>
      <c r="B23" s="46"/>
      <c r="C23" s="46"/>
      <c r="D23" s="46"/>
      <c r="E23" s="46"/>
      <c r="F23" s="46"/>
      <c r="G23" s="46"/>
      <c r="H23" s="46"/>
      <c r="I23" s="46"/>
      <c r="J23" s="46"/>
      <c r="K23" s="46"/>
      <c r="L23" s="46"/>
      <c r="M23" s="46"/>
      <c r="N23" s="46"/>
      <c r="O23" s="46"/>
      <c r="P23" s="46"/>
      <c r="Q23" s="46"/>
      <c r="R23" s="46"/>
      <c r="S23" s="46"/>
      <c r="T23" s="46"/>
      <c r="U23" s="46"/>
    </row>
    <row r="24" spans="1:21" ht="13.5" customHeight="1">
      <c r="A24" s="46"/>
      <c r="B24" s="46"/>
      <c r="C24" s="46"/>
      <c r="D24" s="46"/>
      <c r="E24" s="46"/>
      <c r="F24" s="46"/>
      <c r="G24" s="46"/>
      <c r="H24" s="46"/>
      <c r="I24" s="46"/>
      <c r="J24" s="46"/>
      <c r="K24" s="46"/>
      <c r="L24" s="46"/>
      <c r="M24" s="46"/>
      <c r="N24" s="46"/>
      <c r="O24" s="46"/>
      <c r="P24" s="46"/>
      <c r="Q24" s="46"/>
      <c r="R24" s="46"/>
      <c r="S24" s="46"/>
      <c r="T24" s="46"/>
      <c r="U24" s="46"/>
    </row>
    <row r="25" spans="1:21" ht="13.5" customHeight="1">
      <c r="A25" s="46"/>
      <c r="B25" s="46"/>
      <c r="C25" s="46"/>
      <c r="D25" s="46"/>
      <c r="E25" s="46"/>
      <c r="F25" s="46"/>
      <c r="G25" s="46"/>
      <c r="H25" s="46"/>
      <c r="I25" s="46"/>
      <c r="J25" s="46"/>
      <c r="K25" s="46"/>
      <c r="L25" s="46"/>
      <c r="M25" s="46"/>
      <c r="N25" s="46"/>
      <c r="O25" s="46"/>
      <c r="P25" s="46"/>
      <c r="Q25" s="46"/>
      <c r="R25" s="46"/>
      <c r="S25" s="46"/>
      <c r="T25" s="46"/>
      <c r="U25" s="46"/>
    </row>
    <row r="26" spans="1:21" ht="13.5" customHeight="1">
      <c r="A26" s="46"/>
      <c r="B26" s="46"/>
      <c r="C26" s="46"/>
      <c r="D26" s="46"/>
      <c r="E26" s="46"/>
      <c r="F26" s="46"/>
      <c r="G26" s="46"/>
      <c r="H26" s="46"/>
      <c r="I26" s="46"/>
      <c r="J26" s="46"/>
      <c r="K26" s="46"/>
      <c r="L26" s="46"/>
      <c r="M26" s="46"/>
      <c r="N26" s="46"/>
      <c r="O26" s="46"/>
      <c r="P26" s="46"/>
      <c r="Q26" s="46"/>
      <c r="R26" s="46"/>
      <c r="S26" s="46"/>
      <c r="T26" s="46"/>
      <c r="U26" s="46"/>
    </row>
    <row r="27" spans="1:21" ht="13.5" customHeight="1">
      <c r="A27" s="46"/>
      <c r="B27" s="46"/>
      <c r="C27" s="46"/>
      <c r="D27" s="46"/>
      <c r="E27" s="46"/>
      <c r="F27" s="46"/>
      <c r="G27" s="46"/>
      <c r="H27" s="46"/>
      <c r="I27" s="46"/>
      <c r="J27" s="46"/>
      <c r="K27" s="46"/>
      <c r="L27" s="46"/>
      <c r="M27" s="46"/>
      <c r="N27" s="46"/>
      <c r="O27" s="46"/>
      <c r="P27" s="46"/>
      <c r="Q27" s="46"/>
      <c r="R27" s="46"/>
      <c r="S27" s="46"/>
      <c r="T27" s="46"/>
      <c r="U27" s="46"/>
    </row>
    <row r="28" spans="1:21" ht="13.5" customHeight="1">
      <c r="A28" s="46"/>
      <c r="B28" s="46"/>
      <c r="C28" s="46"/>
      <c r="D28" s="46"/>
      <c r="E28" s="46"/>
      <c r="F28" s="46"/>
      <c r="G28" s="46"/>
      <c r="H28" s="46"/>
      <c r="I28" s="46"/>
      <c r="J28" s="46"/>
      <c r="K28" s="46"/>
      <c r="L28" s="46"/>
      <c r="M28" s="46"/>
      <c r="N28" s="46"/>
      <c r="O28" s="46"/>
      <c r="P28" s="46"/>
      <c r="Q28" s="46"/>
      <c r="R28" s="46"/>
      <c r="S28" s="46"/>
      <c r="T28" s="46"/>
      <c r="U28" s="46"/>
    </row>
    <row r="29" spans="1:21" ht="13.5" customHeight="1">
      <c r="A29" s="46"/>
      <c r="B29" s="46"/>
      <c r="C29" s="46"/>
      <c r="D29" s="46"/>
      <c r="E29" s="46"/>
      <c r="F29" s="46"/>
      <c r="G29" s="46"/>
      <c r="H29" s="46"/>
      <c r="I29" s="46"/>
      <c r="J29" s="46"/>
      <c r="K29" s="46"/>
      <c r="L29" s="46"/>
      <c r="M29" s="46"/>
      <c r="N29" s="46"/>
      <c r="O29" s="46"/>
      <c r="P29" s="46"/>
      <c r="Q29" s="46"/>
      <c r="R29" s="46"/>
      <c r="S29" s="46"/>
      <c r="T29" s="46"/>
      <c r="U29" s="46"/>
    </row>
    <row r="30" spans="1:21" ht="13.5" customHeight="1">
      <c r="A30" s="46"/>
      <c r="B30" s="46"/>
      <c r="C30" s="46"/>
      <c r="D30" s="46"/>
      <c r="E30" s="46"/>
      <c r="F30" s="46"/>
      <c r="G30" s="46"/>
      <c r="H30" s="46"/>
      <c r="I30" s="46"/>
      <c r="J30" s="46"/>
      <c r="K30" s="46"/>
      <c r="L30" s="46"/>
      <c r="M30" s="46"/>
      <c r="N30" s="46"/>
      <c r="O30" s="46"/>
      <c r="P30" s="46"/>
      <c r="Q30" s="46"/>
      <c r="R30" s="46"/>
      <c r="S30" s="46"/>
      <c r="T30" s="46"/>
      <c r="U30" s="46"/>
    </row>
    <row r="31" spans="1:21" ht="13.5" customHeight="1">
      <c r="A31" s="46"/>
      <c r="B31" s="46"/>
      <c r="C31" s="46"/>
      <c r="D31" s="46"/>
      <c r="E31" s="46"/>
      <c r="F31" s="46"/>
      <c r="G31" s="46"/>
      <c r="H31" s="46"/>
      <c r="I31" s="46"/>
      <c r="J31" s="46"/>
      <c r="K31" s="46"/>
      <c r="L31" s="46"/>
      <c r="M31" s="46"/>
      <c r="N31" s="46"/>
      <c r="O31" s="46"/>
      <c r="P31" s="46"/>
      <c r="Q31" s="46"/>
      <c r="R31" s="46"/>
      <c r="S31" s="46"/>
      <c r="T31" s="46"/>
      <c r="U31" s="46"/>
    </row>
    <row r="32" spans="1:21" ht="13.5" customHeight="1">
      <c r="A32" s="46"/>
      <c r="B32" s="46"/>
      <c r="C32" s="46"/>
      <c r="D32" s="46"/>
      <c r="E32" s="46"/>
      <c r="F32" s="46"/>
      <c r="G32" s="46"/>
      <c r="H32" s="46"/>
      <c r="I32" s="46"/>
      <c r="J32" s="46"/>
      <c r="K32" s="46"/>
      <c r="L32" s="46"/>
      <c r="M32" s="46"/>
      <c r="N32" s="46"/>
      <c r="O32" s="46"/>
      <c r="P32" s="46"/>
      <c r="Q32" s="46"/>
      <c r="R32" s="46"/>
      <c r="S32" s="46"/>
      <c r="T32" s="46"/>
      <c r="U32" s="46"/>
    </row>
    <row r="33" spans="1:21" ht="13.5" customHeight="1">
      <c r="A33" s="46"/>
      <c r="B33" s="46"/>
      <c r="C33" s="46"/>
      <c r="D33" s="46"/>
      <c r="E33" s="46"/>
      <c r="F33" s="46"/>
      <c r="G33" s="46"/>
      <c r="H33" s="46"/>
      <c r="I33" s="46"/>
      <c r="J33" s="46"/>
      <c r="K33" s="46"/>
      <c r="L33" s="46"/>
      <c r="M33" s="46"/>
      <c r="N33" s="46"/>
      <c r="O33" s="46"/>
      <c r="P33" s="46"/>
      <c r="Q33" s="46"/>
      <c r="R33" s="46"/>
      <c r="S33" s="46"/>
      <c r="T33" s="46"/>
      <c r="U33" s="46"/>
    </row>
    <row r="34" spans="1:21" ht="13.5" customHeight="1">
      <c r="A34" s="46"/>
      <c r="B34" s="46"/>
      <c r="C34" s="46"/>
      <c r="D34" s="46"/>
      <c r="E34" s="46"/>
      <c r="F34" s="46"/>
      <c r="G34" s="46"/>
      <c r="H34" s="46"/>
      <c r="I34" s="46"/>
      <c r="J34" s="46"/>
      <c r="K34" s="46"/>
      <c r="L34" s="46"/>
      <c r="M34" s="46"/>
      <c r="N34" s="46"/>
      <c r="O34" s="46"/>
      <c r="P34" s="46"/>
      <c r="Q34" s="46"/>
      <c r="R34" s="46"/>
      <c r="S34" s="46"/>
      <c r="T34" s="46"/>
      <c r="U34" s="46"/>
    </row>
    <row r="35" spans="1:21" ht="13.5" customHeight="1">
      <c r="A35" s="46"/>
      <c r="B35" s="46"/>
      <c r="C35" s="46"/>
      <c r="D35" s="46"/>
      <c r="E35" s="46"/>
      <c r="F35" s="46"/>
      <c r="G35" s="46"/>
      <c r="H35" s="46"/>
      <c r="I35" s="46"/>
      <c r="J35" s="46"/>
      <c r="K35" s="46"/>
      <c r="L35" s="46"/>
      <c r="M35" s="46"/>
      <c r="N35" s="46"/>
      <c r="O35" s="46"/>
      <c r="P35" s="46"/>
      <c r="Q35" s="46"/>
      <c r="R35" s="46"/>
      <c r="S35" s="46"/>
      <c r="T35" s="46"/>
      <c r="U35" s="46"/>
    </row>
    <row r="36" spans="1:21" ht="13.5" customHeight="1">
      <c r="A36" s="46"/>
      <c r="B36" s="46"/>
      <c r="C36" s="46"/>
      <c r="D36" s="46"/>
      <c r="E36" s="46"/>
      <c r="F36" s="46"/>
      <c r="G36" s="46"/>
      <c r="H36" s="46"/>
      <c r="I36" s="46"/>
      <c r="J36" s="46"/>
      <c r="K36" s="46"/>
      <c r="L36" s="46"/>
      <c r="M36" s="46"/>
      <c r="N36" s="46"/>
      <c r="O36" s="46"/>
      <c r="P36" s="46"/>
      <c r="Q36" s="46"/>
      <c r="R36" s="46"/>
      <c r="S36" s="46"/>
      <c r="T36" s="46"/>
      <c r="U36" s="46"/>
    </row>
    <row r="37" spans="1:21" ht="13.5" customHeight="1">
      <c r="A37" s="46"/>
      <c r="B37" s="46"/>
      <c r="C37" s="46"/>
      <c r="D37" s="46"/>
      <c r="E37" s="46"/>
      <c r="F37" s="46"/>
      <c r="G37" s="46"/>
      <c r="H37" s="46"/>
      <c r="I37" s="46"/>
      <c r="J37" s="46"/>
      <c r="K37" s="46"/>
      <c r="L37" s="46"/>
      <c r="M37" s="46"/>
      <c r="N37" s="46"/>
      <c r="O37" s="46"/>
      <c r="P37" s="46"/>
      <c r="Q37" s="46"/>
      <c r="R37" s="46"/>
      <c r="S37" s="46"/>
      <c r="T37" s="46"/>
      <c r="U37" s="46"/>
    </row>
    <row r="38" spans="1:21" ht="13.5" customHeight="1">
      <c r="A38" s="46"/>
      <c r="B38" s="46"/>
      <c r="C38" s="46"/>
      <c r="D38" s="46"/>
      <c r="E38" s="46"/>
      <c r="F38" s="46"/>
      <c r="G38" s="46"/>
      <c r="H38" s="46"/>
      <c r="I38" s="46"/>
      <c r="J38" s="46"/>
      <c r="K38" s="46"/>
      <c r="L38" s="46"/>
      <c r="M38" s="46"/>
      <c r="N38" s="46"/>
      <c r="O38" s="46"/>
      <c r="P38" s="46"/>
      <c r="Q38" s="46"/>
      <c r="R38" s="46"/>
      <c r="S38" s="46"/>
      <c r="T38" s="46"/>
      <c r="U38" s="46"/>
    </row>
    <row r="39" spans="1:21" ht="13.5" customHeight="1">
      <c r="A39" s="46"/>
      <c r="B39" s="46"/>
      <c r="C39" s="46"/>
      <c r="D39" s="46"/>
      <c r="E39" s="46"/>
      <c r="F39" s="46"/>
      <c r="G39" s="46"/>
      <c r="H39" s="46"/>
      <c r="I39" s="46"/>
      <c r="J39" s="46"/>
      <c r="K39" s="46"/>
      <c r="L39" s="46"/>
      <c r="M39" s="46"/>
      <c r="N39" s="46"/>
      <c r="O39" s="46"/>
      <c r="P39" s="46"/>
      <c r="Q39" s="46"/>
      <c r="R39" s="46"/>
      <c r="S39" s="46"/>
      <c r="T39" s="46"/>
      <c r="U39" s="46"/>
    </row>
    <row r="40" spans="1:21" ht="13.5" customHeight="1">
      <c r="A40" s="46"/>
      <c r="B40" s="46"/>
      <c r="C40" s="46"/>
      <c r="D40" s="46"/>
      <c r="E40" s="46"/>
      <c r="F40" s="46"/>
      <c r="G40" s="46"/>
      <c r="H40" s="46"/>
      <c r="I40" s="46"/>
      <c r="J40" s="46"/>
      <c r="K40" s="46"/>
      <c r="L40" s="46"/>
      <c r="M40" s="46"/>
      <c r="N40" s="46"/>
      <c r="O40" s="46"/>
      <c r="P40" s="46"/>
      <c r="Q40" s="46"/>
      <c r="R40" s="46"/>
      <c r="S40" s="46"/>
      <c r="T40" s="46"/>
      <c r="U40" s="46"/>
    </row>
    <row r="41" spans="1:21" ht="13.5" customHeight="1">
      <c r="A41" s="46"/>
      <c r="B41" s="46"/>
      <c r="C41" s="46"/>
      <c r="D41" s="46"/>
      <c r="E41" s="46"/>
      <c r="F41" s="46"/>
      <c r="G41" s="46"/>
      <c r="H41" s="46"/>
      <c r="I41" s="46"/>
      <c r="J41" s="46"/>
      <c r="K41" s="46"/>
      <c r="L41" s="46"/>
      <c r="M41" s="46"/>
      <c r="N41" s="46"/>
      <c r="O41" s="46"/>
      <c r="P41" s="46"/>
      <c r="Q41" s="46"/>
      <c r="R41" s="46"/>
      <c r="S41" s="46"/>
      <c r="T41" s="46"/>
      <c r="U41" s="46"/>
    </row>
    <row r="42" spans="1:21" ht="13.5" customHeight="1">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c r="A44" s="46"/>
      <c r="B44" s="49" t="s">
        <v>8</v>
      </c>
      <c r="C44" s="50"/>
      <c r="D44" s="50"/>
      <c r="E44" s="51"/>
      <c r="F44" s="51"/>
      <c r="G44" s="51"/>
      <c r="H44" s="51"/>
      <c r="I44" s="51"/>
      <c r="J44" s="52" t="s">
        <v>2</v>
      </c>
      <c r="K44" s="53" t="s">
        <v>525</v>
      </c>
      <c r="L44" s="54" t="s">
        <v>526</v>
      </c>
      <c r="M44" s="54" t="s">
        <v>527</v>
      </c>
      <c r="N44" s="54" t="s">
        <v>528</v>
      </c>
      <c r="O44" s="55" t="s">
        <v>529</v>
      </c>
      <c r="P44" s="46"/>
      <c r="Q44" s="46"/>
      <c r="R44" s="46"/>
      <c r="S44" s="46"/>
      <c r="T44" s="46"/>
      <c r="U44" s="46"/>
    </row>
    <row r="45" spans="1:21" ht="30.75" customHeight="1">
      <c r="A45" s="46"/>
      <c r="B45" s="1161" t="s">
        <v>9</v>
      </c>
      <c r="C45" s="1162"/>
      <c r="D45" s="56"/>
      <c r="E45" s="1167" t="s">
        <v>10</v>
      </c>
      <c r="F45" s="1167"/>
      <c r="G45" s="1167"/>
      <c r="H45" s="1167"/>
      <c r="I45" s="1167"/>
      <c r="J45" s="1168"/>
      <c r="K45" s="57">
        <v>3103</v>
      </c>
      <c r="L45" s="58">
        <v>3201</v>
      </c>
      <c r="M45" s="58">
        <v>3443</v>
      </c>
      <c r="N45" s="58">
        <v>3817</v>
      </c>
      <c r="O45" s="59">
        <v>3657</v>
      </c>
      <c r="P45" s="46"/>
      <c r="Q45" s="46"/>
      <c r="R45" s="46"/>
      <c r="S45" s="46"/>
      <c r="T45" s="46"/>
      <c r="U45" s="46"/>
    </row>
    <row r="46" spans="1:21" ht="30.75" customHeight="1">
      <c r="A46" s="46"/>
      <c r="B46" s="1163"/>
      <c r="C46" s="1164"/>
      <c r="D46" s="60"/>
      <c r="E46" s="1140" t="s">
        <v>11</v>
      </c>
      <c r="F46" s="1140"/>
      <c r="G46" s="1140"/>
      <c r="H46" s="1140"/>
      <c r="I46" s="1140"/>
      <c r="J46" s="1141"/>
      <c r="K46" s="61" t="s">
        <v>487</v>
      </c>
      <c r="L46" s="62" t="s">
        <v>487</v>
      </c>
      <c r="M46" s="62" t="s">
        <v>487</v>
      </c>
      <c r="N46" s="62" t="s">
        <v>487</v>
      </c>
      <c r="O46" s="63" t="s">
        <v>487</v>
      </c>
      <c r="P46" s="46"/>
      <c r="Q46" s="46"/>
      <c r="R46" s="46"/>
      <c r="S46" s="46"/>
      <c r="T46" s="46"/>
      <c r="U46" s="46"/>
    </row>
    <row r="47" spans="1:21" ht="30.75" customHeight="1">
      <c r="A47" s="46"/>
      <c r="B47" s="1163"/>
      <c r="C47" s="1164"/>
      <c r="D47" s="60"/>
      <c r="E47" s="1140" t="s">
        <v>12</v>
      </c>
      <c r="F47" s="1140"/>
      <c r="G47" s="1140"/>
      <c r="H47" s="1140"/>
      <c r="I47" s="1140"/>
      <c r="J47" s="1141"/>
      <c r="K47" s="61" t="s">
        <v>487</v>
      </c>
      <c r="L47" s="62" t="s">
        <v>487</v>
      </c>
      <c r="M47" s="62" t="s">
        <v>487</v>
      </c>
      <c r="N47" s="62" t="s">
        <v>487</v>
      </c>
      <c r="O47" s="63" t="s">
        <v>487</v>
      </c>
      <c r="P47" s="46"/>
      <c r="Q47" s="46"/>
      <c r="R47" s="46"/>
      <c r="S47" s="46"/>
      <c r="T47" s="46"/>
      <c r="U47" s="46"/>
    </row>
    <row r="48" spans="1:21" ht="30.75" customHeight="1">
      <c r="A48" s="46"/>
      <c r="B48" s="1163"/>
      <c r="C48" s="1164"/>
      <c r="D48" s="60"/>
      <c r="E48" s="1140" t="s">
        <v>13</v>
      </c>
      <c r="F48" s="1140"/>
      <c r="G48" s="1140"/>
      <c r="H48" s="1140"/>
      <c r="I48" s="1140"/>
      <c r="J48" s="1141"/>
      <c r="K48" s="61">
        <v>625</v>
      </c>
      <c r="L48" s="62">
        <v>576</v>
      </c>
      <c r="M48" s="62">
        <v>633</v>
      </c>
      <c r="N48" s="62">
        <v>679</v>
      </c>
      <c r="O48" s="63">
        <v>676</v>
      </c>
      <c r="P48" s="46"/>
      <c r="Q48" s="46"/>
      <c r="R48" s="46"/>
      <c r="S48" s="46"/>
      <c r="T48" s="46"/>
      <c r="U48" s="46"/>
    </row>
    <row r="49" spans="1:21" ht="30.75" customHeight="1">
      <c r="A49" s="46"/>
      <c r="B49" s="1163"/>
      <c r="C49" s="1164"/>
      <c r="D49" s="60"/>
      <c r="E49" s="1140" t="s">
        <v>14</v>
      </c>
      <c r="F49" s="1140"/>
      <c r="G49" s="1140"/>
      <c r="H49" s="1140"/>
      <c r="I49" s="1140"/>
      <c r="J49" s="1141"/>
      <c r="K49" s="61" t="s">
        <v>487</v>
      </c>
      <c r="L49" s="62" t="s">
        <v>487</v>
      </c>
      <c r="M49" s="62" t="s">
        <v>487</v>
      </c>
      <c r="N49" s="62" t="s">
        <v>487</v>
      </c>
      <c r="O49" s="63" t="s">
        <v>487</v>
      </c>
      <c r="P49" s="46"/>
      <c r="Q49" s="46"/>
      <c r="R49" s="46"/>
      <c r="S49" s="46"/>
      <c r="T49" s="46"/>
      <c r="U49" s="46"/>
    </row>
    <row r="50" spans="1:21" ht="30.75" customHeight="1">
      <c r="A50" s="46"/>
      <c r="B50" s="1163"/>
      <c r="C50" s="1164"/>
      <c r="D50" s="60"/>
      <c r="E50" s="1140" t="s">
        <v>15</v>
      </c>
      <c r="F50" s="1140"/>
      <c r="G50" s="1140"/>
      <c r="H50" s="1140"/>
      <c r="I50" s="1140"/>
      <c r="J50" s="1141"/>
      <c r="K50" s="61">
        <v>0</v>
      </c>
      <c r="L50" s="62">
        <v>0</v>
      </c>
      <c r="M50" s="62">
        <v>0</v>
      </c>
      <c r="N50" s="62">
        <v>0</v>
      </c>
      <c r="O50" s="63">
        <v>0</v>
      </c>
      <c r="P50" s="46"/>
      <c r="Q50" s="46"/>
      <c r="R50" s="46"/>
      <c r="S50" s="46"/>
      <c r="T50" s="46"/>
      <c r="U50" s="46"/>
    </row>
    <row r="51" spans="1:21" ht="30.75" customHeight="1">
      <c r="A51" s="46"/>
      <c r="B51" s="1165"/>
      <c r="C51" s="1166"/>
      <c r="D51" s="64"/>
      <c r="E51" s="1140" t="s">
        <v>16</v>
      </c>
      <c r="F51" s="1140"/>
      <c r="G51" s="1140"/>
      <c r="H51" s="1140"/>
      <c r="I51" s="1140"/>
      <c r="J51" s="1141"/>
      <c r="K51" s="61" t="s">
        <v>487</v>
      </c>
      <c r="L51" s="62" t="s">
        <v>487</v>
      </c>
      <c r="M51" s="62" t="s">
        <v>487</v>
      </c>
      <c r="N51" s="62" t="s">
        <v>487</v>
      </c>
      <c r="O51" s="63" t="s">
        <v>487</v>
      </c>
      <c r="P51" s="46"/>
      <c r="Q51" s="46"/>
      <c r="R51" s="46"/>
      <c r="S51" s="46"/>
      <c r="T51" s="46"/>
      <c r="U51" s="46"/>
    </row>
    <row r="52" spans="1:21" ht="30.75" customHeight="1">
      <c r="A52" s="46"/>
      <c r="B52" s="1138" t="s">
        <v>17</v>
      </c>
      <c r="C52" s="1139"/>
      <c r="D52" s="64"/>
      <c r="E52" s="1140" t="s">
        <v>18</v>
      </c>
      <c r="F52" s="1140"/>
      <c r="G52" s="1140"/>
      <c r="H52" s="1140"/>
      <c r="I52" s="1140"/>
      <c r="J52" s="1141"/>
      <c r="K52" s="61">
        <v>3520</v>
      </c>
      <c r="L52" s="62">
        <v>3627</v>
      </c>
      <c r="M52" s="62">
        <v>3685</v>
      </c>
      <c r="N52" s="62">
        <v>3781</v>
      </c>
      <c r="O52" s="63">
        <v>3596</v>
      </c>
      <c r="P52" s="46"/>
      <c r="Q52" s="46"/>
      <c r="R52" s="46"/>
      <c r="S52" s="46"/>
      <c r="T52" s="46"/>
      <c r="U52" s="46"/>
    </row>
    <row r="53" spans="1:21" ht="30.75" customHeight="1" thickBot="1">
      <c r="A53" s="46"/>
      <c r="B53" s="1142" t="s">
        <v>19</v>
      </c>
      <c r="C53" s="1143"/>
      <c r="D53" s="65"/>
      <c r="E53" s="1144" t="s">
        <v>20</v>
      </c>
      <c r="F53" s="1144"/>
      <c r="G53" s="1144"/>
      <c r="H53" s="1144"/>
      <c r="I53" s="1144"/>
      <c r="J53" s="1145"/>
      <c r="K53" s="66">
        <v>208</v>
      </c>
      <c r="L53" s="67">
        <v>150</v>
      </c>
      <c r="M53" s="67">
        <v>391</v>
      </c>
      <c r="N53" s="67">
        <v>715</v>
      </c>
      <c r="O53" s="68">
        <v>737</v>
      </c>
      <c r="P53" s="46"/>
      <c r="Q53" s="46"/>
      <c r="R53" s="46"/>
      <c r="S53" s="46"/>
      <c r="T53" s="46"/>
      <c r="U53" s="46"/>
    </row>
    <row r="54" spans="1:21" ht="24" customHeight="1">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c r="A57" s="46"/>
      <c r="B57" s="74"/>
      <c r="C57" s="75"/>
      <c r="D57" s="75"/>
      <c r="E57" s="76"/>
      <c r="F57" s="76"/>
      <c r="G57" s="76"/>
      <c r="H57" s="76"/>
      <c r="I57" s="76"/>
      <c r="J57" s="77" t="s">
        <v>2</v>
      </c>
      <c r="K57" s="78" t="s">
        <v>543</v>
      </c>
      <c r="L57" s="79" t="s">
        <v>544</v>
      </c>
      <c r="M57" s="79" t="s">
        <v>545</v>
      </c>
      <c r="N57" s="79" t="s">
        <v>546</v>
      </c>
      <c r="O57" s="80" t="s">
        <v>547</v>
      </c>
      <c r="P57" s="46"/>
      <c r="Q57" s="46"/>
      <c r="R57" s="46"/>
      <c r="S57" s="46"/>
      <c r="T57" s="46"/>
      <c r="U57" s="46"/>
    </row>
    <row r="58" spans="1:21" ht="31.5" customHeight="1">
      <c r="B58" s="1146" t="s">
        <v>24</v>
      </c>
      <c r="C58" s="1147"/>
      <c r="D58" s="1152" t="s">
        <v>25</v>
      </c>
      <c r="E58" s="1153"/>
      <c r="F58" s="1153"/>
      <c r="G58" s="1153"/>
      <c r="H58" s="1153"/>
      <c r="I58" s="1153"/>
      <c r="J58" s="1154"/>
      <c r="K58" s="81"/>
      <c r="L58" s="82"/>
      <c r="M58" s="82"/>
      <c r="N58" s="82"/>
      <c r="O58" s="83"/>
    </row>
    <row r="59" spans="1:21" ht="31.5" customHeight="1">
      <c r="B59" s="1148"/>
      <c r="C59" s="1149"/>
      <c r="D59" s="1155" t="s">
        <v>26</v>
      </c>
      <c r="E59" s="1156"/>
      <c r="F59" s="1156"/>
      <c r="G59" s="1156"/>
      <c r="H59" s="1156"/>
      <c r="I59" s="1156"/>
      <c r="J59" s="1157"/>
      <c r="K59" s="84"/>
      <c r="L59" s="85"/>
      <c r="M59" s="85"/>
      <c r="N59" s="85"/>
      <c r="O59" s="86"/>
    </row>
    <row r="60" spans="1:21" ht="31.5" customHeight="1" thickBot="1">
      <c r="B60" s="1150"/>
      <c r="C60" s="1151"/>
      <c r="D60" s="1158" t="s">
        <v>27</v>
      </c>
      <c r="E60" s="1159"/>
      <c r="F60" s="1159"/>
      <c r="G60" s="1159"/>
      <c r="H60" s="1159"/>
      <c r="I60" s="1159"/>
      <c r="J60" s="1160"/>
      <c r="K60" s="87"/>
      <c r="L60" s="88"/>
      <c r="M60" s="88"/>
      <c r="N60" s="88"/>
      <c r="O60" s="89"/>
    </row>
    <row r="61" spans="1:21" ht="24" customHeight="1">
      <c r="B61" s="90"/>
      <c r="C61" s="90"/>
      <c r="D61" s="91" t="s">
        <v>28</v>
      </c>
      <c r="E61" s="92"/>
      <c r="F61" s="92"/>
      <c r="G61" s="92"/>
      <c r="H61" s="92"/>
      <c r="I61" s="92"/>
      <c r="J61" s="92"/>
      <c r="K61" s="92"/>
      <c r="L61" s="92"/>
      <c r="M61" s="92"/>
      <c r="N61" s="92"/>
      <c r="O61" s="92"/>
    </row>
    <row r="62" spans="1:21" ht="24" customHeight="1">
      <c r="B62" s="93"/>
      <c r="C62" s="93"/>
      <c r="D62" s="91" t="s">
        <v>29</v>
      </c>
      <c r="E62" s="92"/>
      <c r="F62" s="92"/>
      <c r="G62" s="92"/>
      <c r="H62" s="92"/>
      <c r="I62" s="92"/>
      <c r="J62" s="92"/>
      <c r="K62" s="92"/>
      <c r="L62" s="92"/>
      <c r="M62" s="92"/>
      <c r="N62" s="92"/>
      <c r="O62" s="92"/>
    </row>
    <row r="63" spans="1:21" ht="24" customHeight="1">
      <c r="A63" s="46"/>
      <c r="B63" s="69"/>
      <c r="C63" s="46"/>
      <c r="D63" s="46"/>
      <c r="E63" s="46"/>
      <c r="F63" s="46"/>
      <c r="G63" s="46"/>
      <c r="H63" s="46"/>
      <c r="I63" s="46"/>
      <c r="J63" s="46"/>
      <c r="K63" s="46"/>
      <c r="L63" s="46"/>
      <c r="M63" s="46"/>
      <c r="N63" s="46"/>
      <c r="O63" s="46"/>
      <c r="P63" s="46"/>
      <c r="Q63" s="46"/>
      <c r="R63" s="46"/>
      <c r="S63" s="46"/>
      <c r="T63" s="46"/>
      <c r="U63" s="46"/>
    </row>
    <row r="64" spans="1:21" ht="24" customHeight="1">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nQaASuEvuOvNoutjnfPXEQB5Bsk9QQgtEhVjMl1dgJsTPYHFqptTDXESiyGHtNpitV7raEQCK0bmRFtQuJIIHg==" saltValue="6gdw4XQsfz3s6tRnrhX4IA=="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3"/>
  <printOptions horizontalCentered="1"/>
  <pageMargins left="0" right="0" top="0.19685039370078741" bottom="0.23622047244094491" header="0" footer="0"/>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row r="2" ht="15" customHeight="1"/>
    <row r="3" ht="15" customHeight="1"/>
    <row r="4" ht="15" customHeight="1"/>
    <row r="5" ht="15" customHeight="1"/>
    <row r="6" ht="15" customHeight="1"/>
    <row r="7" ht="15" customHeight="1"/>
    <row r="8" ht="15" customHeight="1"/>
    <row r="9" ht="15" customHeight="1"/>
    <row r="10" ht="15" customHeight="1"/>
    <row r="11" ht="15" customHeight="1"/>
    <row r="12" ht="15" customHeight="1"/>
    <row r="13" ht="15" customHeight="1"/>
    <row r="14" ht="15" customHeight="1"/>
    <row r="15" ht="15" customHeight="1"/>
    <row r="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2:13" ht="15" customHeight="1"/>
    <row r="34" spans="2:13" ht="15" customHeight="1"/>
    <row r="35" spans="2:13" ht="15" customHeight="1"/>
    <row r="36" spans="2:13" ht="15" customHeight="1"/>
    <row r="37" spans="2:13" ht="15" customHeight="1"/>
    <row r="38" spans="2:13" ht="15" customHeight="1"/>
    <row r="39" spans="2:13" ht="27.75" customHeight="1" thickBot="1">
      <c r="M39" s="95" t="s">
        <v>7</v>
      </c>
    </row>
    <row r="40" spans="2:13" ht="27.75" customHeight="1" thickBot="1">
      <c r="B40" s="96" t="s">
        <v>8</v>
      </c>
      <c r="C40" s="97"/>
      <c r="D40" s="97"/>
      <c r="E40" s="98"/>
      <c r="F40" s="98"/>
      <c r="G40" s="98"/>
      <c r="H40" s="99" t="s">
        <v>2</v>
      </c>
      <c r="I40" s="100" t="s">
        <v>525</v>
      </c>
      <c r="J40" s="101" t="s">
        <v>526</v>
      </c>
      <c r="K40" s="101" t="s">
        <v>527</v>
      </c>
      <c r="L40" s="101" t="s">
        <v>528</v>
      </c>
      <c r="M40" s="102" t="s">
        <v>529</v>
      </c>
    </row>
    <row r="41" spans="2:13" ht="27.75" customHeight="1">
      <c r="B41" s="1181" t="s">
        <v>30</v>
      </c>
      <c r="C41" s="1182"/>
      <c r="D41" s="103"/>
      <c r="E41" s="1183" t="s">
        <v>31</v>
      </c>
      <c r="F41" s="1183"/>
      <c r="G41" s="1183"/>
      <c r="H41" s="1184"/>
      <c r="I41" s="330">
        <v>36650</v>
      </c>
      <c r="J41" s="331">
        <v>35687</v>
      </c>
      <c r="K41" s="331">
        <v>33004</v>
      </c>
      <c r="L41" s="331">
        <v>30330</v>
      </c>
      <c r="M41" s="332">
        <v>28710</v>
      </c>
    </row>
    <row r="42" spans="2:13" ht="27.75" customHeight="1">
      <c r="B42" s="1171"/>
      <c r="C42" s="1172"/>
      <c r="D42" s="104"/>
      <c r="E42" s="1175" t="s">
        <v>32</v>
      </c>
      <c r="F42" s="1175"/>
      <c r="G42" s="1175"/>
      <c r="H42" s="1176"/>
      <c r="I42" s="333">
        <v>3</v>
      </c>
      <c r="J42" s="334">
        <v>3</v>
      </c>
      <c r="K42" s="334">
        <v>2</v>
      </c>
      <c r="L42" s="334">
        <v>2</v>
      </c>
      <c r="M42" s="335">
        <v>2</v>
      </c>
    </row>
    <row r="43" spans="2:13" ht="27.75" customHeight="1">
      <c r="B43" s="1171"/>
      <c r="C43" s="1172"/>
      <c r="D43" s="104"/>
      <c r="E43" s="1175" t="s">
        <v>33</v>
      </c>
      <c r="F43" s="1175"/>
      <c r="G43" s="1175"/>
      <c r="H43" s="1176"/>
      <c r="I43" s="333">
        <v>8830</v>
      </c>
      <c r="J43" s="334">
        <v>7599</v>
      </c>
      <c r="K43" s="334">
        <v>7026</v>
      </c>
      <c r="L43" s="334">
        <v>9241</v>
      </c>
      <c r="M43" s="335">
        <v>8526</v>
      </c>
    </row>
    <row r="44" spans="2:13" ht="27.75" customHeight="1">
      <c r="B44" s="1171"/>
      <c r="C44" s="1172"/>
      <c r="D44" s="104"/>
      <c r="E44" s="1175" t="s">
        <v>34</v>
      </c>
      <c r="F44" s="1175"/>
      <c r="G44" s="1175"/>
      <c r="H44" s="1176"/>
      <c r="I44" s="333" t="s">
        <v>487</v>
      </c>
      <c r="J44" s="334" t="s">
        <v>487</v>
      </c>
      <c r="K44" s="334" t="s">
        <v>487</v>
      </c>
      <c r="L44" s="334" t="s">
        <v>487</v>
      </c>
      <c r="M44" s="335" t="s">
        <v>487</v>
      </c>
    </row>
    <row r="45" spans="2:13" ht="27.75" customHeight="1">
      <c r="B45" s="1171"/>
      <c r="C45" s="1172"/>
      <c r="D45" s="104"/>
      <c r="E45" s="1175" t="s">
        <v>35</v>
      </c>
      <c r="F45" s="1175"/>
      <c r="G45" s="1175"/>
      <c r="H45" s="1176"/>
      <c r="I45" s="333">
        <v>3639</v>
      </c>
      <c r="J45" s="334">
        <v>3644</v>
      </c>
      <c r="K45" s="334">
        <v>3529</v>
      </c>
      <c r="L45" s="334">
        <v>3917</v>
      </c>
      <c r="M45" s="335">
        <v>3997</v>
      </c>
    </row>
    <row r="46" spans="2:13" ht="27.75" customHeight="1">
      <c r="B46" s="1171"/>
      <c r="C46" s="1172"/>
      <c r="D46" s="105"/>
      <c r="E46" s="1175" t="s">
        <v>36</v>
      </c>
      <c r="F46" s="1175"/>
      <c r="G46" s="1175"/>
      <c r="H46" s="1176"/>
      <c r="I46" s="333" t="s">
        <v>487</v>
      </c>
      <c r="J46" s="334" t="s">
        <v>487</v>
      </c>
      <c r="K46" s="334" t="s">
        <v>487</v>
      </c>
      <c r="L46" s="334" t="s">
        <v>487</v>
      </c>
      <c r="M46" s="335" t="s">
        <v>487</v>
      </c>
    </row>
    <row r="47" spans="2:13" ht="27.75" customHeight="1">
      <c r="B47" s="1171"/>
      <c r="C47" s="1172"/>
      <c r="D47" s="106"/>
      <c r="E47" s="1185" t="s">
        <v>37</v>
      </c>
      <c r="F47" s="1186"/>
      <c r="G47" s="1186"/>
      <c r="H47" s="1187"/>
      <c r="I47" s="333" t="s">
        <v>487</v>
      </c>
      <c r="J47" s="334" t="s">
        <v>487</v>
      </c>
      <c r="K47" s="334" t="s">
        <v>487</v>
      </c>
      <c r="L47" s="334" t="s">
        <v>487</v>
      </c>
      <c r="M47" s="335" t="s">
        <v>487</v>
      </c>
    </row>
    <row r="48" spans="2:13" ht="27.75" customHeight="1">
      <c r="B48" s="1171"/>
      <c r="C48" s="1172"/>
      <c r="D48" s="104"/>
      <c r="E48" s="1175" t="s">
        <v>38</v>
      </c>
      <c r="F48" s="1175"/>
      <c r="G48" s="1175"/>
      <c r="H48" s="1176"/>
      <c r="I48" s="333" t="s">
        <v>487</v>
      </c>
      <c r="J48" s="334" t="s">
        <v>487</v>
      </c>
      <c r="K48" s="334" t="s">
        <v>487</v>
      </c>
      <c r="L48" s="334" t="s">
        <v>487</v>
      </c>
      <c r="M48" s="335" t="s">
        <v>487</v>
      </c>
    </row>
    <row r="49" spans="2:13" ht="27.75" customHeight="1">
      <c r="B49" s="1173"/>
      <c r="C49" s="1174"/>
      <c r="D49" s="104"/>
      <c r="E49" s="1175" t="s">
        <v>39</v>
      </c>
      <c r="F49" s="1175"/>
      <c r="G49" s="1175"/>
      <c r="H49" s="1176"/>
      <c r="I49" s="333" t="s">
        <v>487</v>
      </c>
      <c r="J49" s="334" t="s">
        <v>487</v>
      </c>
      <c r="K49" s="334" t="s">
        <v>487</v>
      </c>
      <c r="L49" s="334" t="s">
        <v>487</v>
      </c>
      <c r="M49" s="335" t="s">
        <v>487</v>
      </c>
    </row>
    <row r="50" spans="2:13" ht="27.75" customHeight="1">
      <c r="B50" s="1169" t="s">
        <v>40</v>
      </c>
      <c r="C50" s="1170"/>
      <c r="D50" s="107"/>
      <c r="E50" s="1175" t="s">
        <v>41</v>
      </c>
      <c r="F50" s="1175"/>
      <c r="G50" s="1175"/>
      <c r="H50" s="1176"/>
      <c r="I50" s="333">
        <v>8162</v>
      </c>
      <c r="J50" s="334">
        <v>8433</v>
      </c>
      <c r="K50" s="334">
        <v>8888</v>
      </c>
      <c r="L50" s="334">
        <v>8062</v>
      </c>
      <c r="M50" s="335">
        <v>6773</v>
      </c>
    </row>
    <row r="51" spans="2:13" ht="27.75" customHeight="1">
      <c r="B51" s="1171"/>
      <c r="C51" s="1172"/>
      <c r="D51" s="104"/>
      <c r="E51" s="1175" t="s">
        <v>42</v>
      </c>
      <c r="F51" s="1175"/>
      <c r="G51" s="1175"/>
      <c r="H51" s="1176"/>
      <c r="I51" s="333">
        <v>11389</v>
      </c>
      <c r="J51" s="334">
        <v>10581</v>
      </c>
      <c r="K51" s="334">
        <v>9807</v>
      </c>
      <c r="L51" s="334">
        <v>8976</v>
      </c>
      <c r="M51" s="335">
        <v>8612</v>
      </c>
    </row>
    <row r="52" spans="2:13" ht="27.75" customHeight="1">
      <c r="B52" s="1173"/>
      <c r="C52" s="1174"/>
      <c r="D52" s="104"/>
      <c r="E52" s="1175" t="s">
        <v>43</v>
      </c>
      <c r="F52" s="1175"/>
      <c r="G52" s="1175"/>
      <c r="H52" s="1176"/>
      <c r="I52" s="333">
        <v>33260</v>
      </c>
      <c r="J52" s="334">
        <v>33933</v>
      </c>
      <c r="K52" s="334">
        <v>32465</v>
      </c>
      <c r="L52" s="334">
        <v>30841</v>
      </c>
      <c r="M52" s="335">
        <v>29481</v>
      </c>
    </row>
    <row r="53" spans="2:13" ht="27.75" customHeight="1" thickBot="1">
      <c r="B53" s="1177" t="s">
        <v>19</v>
      </c>
      <c r="C53" s="1178"/>
      <c r="D53" s="108"/>
      <c r="E53" s="1179" t="s">
        <v>44</v>
      </c>
      <c r="F53" s="1179"/>
      <c r="G53" s="1179"/>
      <c r="H53" s="1180"/>
      <c r="I53" s="336">
        <v>-3689</v>
      </c>
      <c r="J53" s="337">
        <v>-6014</v>
      </c>
      <c r="K53" s="337">
        <v>-7597</v>
      </c>
      <c r="L53" s="337">
        <v>-4389</v>
      </c>
      <c r="M53" s="338">
        <v>-3630</v>
      </c>
    </row>
    <row r="54" spans="2:13" ht="27.75" customHeight="1">
      <c r="B54" s="109"/>
      <c r="C54" s="110"/>
      <c r="D54" s="110"/>
      <c r="E54" s="111"/>
      <c r="F54" s="111"/>
      <c r="G54" s="111"/>
      <c r="H54" s="111"/>
      <c r="I54" s="112"/>
      <c r="J54" s="112"/>
      <c r="K54" s="112"/>
      <c r="L54" s="112"/>
      <c r="M54" s="112"/>
    </row>
    <row r="55" spans="2:13" ht="13.2"/>
  </sheetData>
  <sheetProtection algorithmName="SHA-512" hashValue="85l7SYTiqmWsZcYVn7eXmQoPYcKpzf/achQKQH/vJVp9TkR8mr3yEl7zcdlbEqV48KD/H2kNUScbokyyKK5a0A==" saltValue="yY+mcZstR8k0fbJMo799ig=="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3"/>
  <printOptions horizontalCentered="1"/>
  <pageMargins left="0" right="0" top="0.19685039370078741" bottom="0" header="0" footer="0"/>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Normal="100" zoomScaleSheetLayoutView="100" workbookViewId="0"/>
  </sheetViews>
  <sheetFormatPr defaultColWidth="0" defaultRowHeight="13.5" customHeight="1" zeroHeight="1"/>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ht="16.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6.5" customHeight="1"/>
    <row r="47" ht="16.5" customHeight="1"/>
    <row r="48" ht="16.5" customHeight="1"/>
    <row r="49" spans="2:8" ht="20.25" customHeight="1"/>
    <row r="50" spans="2:8" ht="16.5" customHeight="1"/>
    <row r="51" spans="2:8" ht="29.25" customHeight="1"/>
    <row r="52" spans="2:8" ht="29.25" customHeight="1"/>
    <row r="53" spans="2:8" ht="52.5" customHeight="1" thickBot="1">
      <c r="B53" s="2"/>
      <c r="C53" s="2"/>
      <c r="D53" s="2"/>
      <c r="E53" s="2"/>
      <c r="F53" s="2"/>
      <c r="G53" s="2"/>
      <c r="H53" s="113" t="s">
        <v>45</v>
      </c>
    </row>
    <row r="54" spans="2:8" ht="29.25" customHeight="1" thickBot="1">
      <c r="B54" s="114" t="s">
        <v>1</v>
      </c>
      <c r="C54" s="115"/>
      <c r="D54" s="115"/>
      <c r="E54" s="116" t="s">
        <v>2</v>
      </c>
      <c r="F54" s="117" t="s">
        <v>527</v>
      </c>
      <c r="G54" s="117" t="s">
        <v>528</v>
      </c>
      <c r="H54" s="118" t="s">
        <v>529</v>
      </c>
    </row>
    <row r="55" spans="2:8" ht="52.5" customHeight="1">
      <c r="B55" s="119"/>
      <c r="C55" s="1196" t="s">
        <v>46</v>
      </c>
      <c r="D55" s="1196"/>
      <c r="E55" s="1197"/>
      <c r="F55" s="339">
        <v>5235</v>
      </c>
      <c r="G55" s="339">
        <v>4336</v>
      </c>
      <c r="H55" s="340">
        <v>3092</v>
      </c>
    </row>
    <row r="56" spans="2:8" ht="52.5" customHeight="1">
      <c r="B56" s="120"/>
      <c r="C56" s="1198" t="s">
        <v>47</v>
      </c>
      <c r="D56" s="1198"/>
      <c r="E56" s="1199"/>
      <c r="F56" s="341" t="s">
        <v>487</v>
      </c>
      <c r="G56" s="341" t="s">
        <v>487</v>
      </c>
      <c r="H56" s="342" t="s">
        <v>487</v>
      </c>
    </row>
    <row r="57" spans="2:8" ht="53.25" customHeight="1">
      <c r="B57" s="120"/>
      <c r="C57" s="1200" t="s">
        <v>48</v>
      </c>
      <c r="D57" s="1200"/>
      <c r="E57" s="1201"/>
      <c r="F57" s="343">
        <v>2449</v>
      </c>
      <c r="G57" s="343">
        <v>2614</v>
      </c>
      <c r="H57" s="344">
        <v>2554</v>
      </c>
    </row>
    <row r="58" spans="2:8" ht="45.75" customHeight="1">
      <c r="B58" s="121"/>
      <c r="C58" s="1188" t="s">
        <v>557</v>
      </c>
      <c r="D58" s="1189"/>
      <c r="E58" s="1190"/>
      <c r="F58" s="347">
        <v>429</v>
      </c>
      <c r="G58" s="347">
        <v>544</v>
      </c>
      <c r="H58" s="348">
        <v>607</v>
      </c>
    </row>
    <row r="59" spans="2:8" ht="45.75" customHeight="1">
      <c r="B59" s="121"/>
      <c r="C59" s="1188" t="s">
        <v>560</v>
      </c>
      <c r="D59" s="1189"/>
      <c r="E59" s="1190"/>
      <c r="F59" s="347">
        <v>403</v>
      </c>
      <c r="G59" s="347">
        <v>417</v>
      </c>
      <c r="H59" s="348">
        <v>422</v>
      </c>
    </row>
    <row r="60" spans="2:8" ht="45.75" customHeight="1">
      <c r="B60" s="121"/>
      <c r="C60" s="1188" t="s">
        <v>558</v>
      </c>
      <c r="D60" s="1189"/>
      <c r="E60" s="1190"/>
      <c r="F60" s="347">
        <v>242</v>
      </c>
      <c r="G60" s="347">
        <v>263</v>
      </c>
      <c r="H60" s="348">
        <v>281</v>
      </c>
    </row>
    <row r="61" spans="2:8" ht="45.75" customHeight="1">
      <c r="B61" s="121"/>
      <c r="C61" s="1188" t="s">
        <v>561</v>
      </c>
      <c r="D61" s="1189"/>
      <c r="E61" s="1190"/>
      <c r="F61" s="347">
        <v>429</v>
      </c>
      <c r="G61" s="347">
        <v>434</v>
      </c>
      <c r="H61" s="348">
        <v>272</v>
      </c>
    </row>
    <row r="62" spans="2:8" ht="45.75" customHeight="1" thickBot="1">
      <c r="B62" s="122"/>
      <c r="C62" s="1191" t="s">
        <v>559</v>
      </c>
      <c r="D62" s="1192"/>
      <c r="E62" s="1193"/>
      <c r="F62" s="349">
        <v>150</v>
      </c>
      <c r="G62" s="349">
        <v>164</v>
      </c>
      <c r="H62" s="350">
        <v>152</v>
      </c>
    </row>
    <row r="63" spans="2:8" ht="52.5" customHeight="1" thickBot="1">
      <c r="B63" s="123"/>
      <c r="C63" s="1194" t="s">
        <v>49</v>
      </c>
      <c r="D63" s="1194"/>
      <c r="E63" s="1195"/>
      <c r="F63" s="345">
        <v>7683</v>
      </c>
      <c r="G63" s="345">
        <v>6950</v>
      </c>
      <c r="H63" s="346">
        <v>5646</v>
      </c>
    </row>
    <row r="64" spans="2:8" ht="13.2"/>
  </sheetData>
  <sheetProtection algorithmName="SHA-512" hashValue="r5Van53/R/RKWI3PRbG+7FOyGoyKY1LvY6Q47aX23VA9B2DJdAeREXN3BBLKHROOW57966F9VMEGxCCQ8eLtEA==" saltValue="W/YIGa8iYCMxpWN5bxOgAQ==" spinCount="100000" sheet="1" objects="1" scenarios="1"/>
  <mergeCells count="9">
    <mergeCell ref="C61:E61"/>
    <mergeCell ref="C62:E62"/>
    <mergeCell ref="C63:E63"/>
    <mergeCell ref="C55:E55"/>
    <mergeCell ref="C56:E56"/>
    <mergeCell ref="C57:E57"/>
    <mergeCell ref="C58:E58"/>
    <mergeCell ref="C59:E59"/>
    <mergeCell ref="C60:E60"/>
  </mergeCells>
  <phoneticPr fontId="3"/>
  <printOptions horizontalCentered="1"/>
  <pageMargins left="0" right="0" top="0.19685039370078741" bottom="0" header="0" footer="0"/>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DD86D2-B129-45DA-A88C-0732D7AF68FA}">
  <sheetPr>
    <pageSetUpPr fitToPage="1"/>
  </sheetPr>
  <dimension ref="A1:DE85"/>
  <sheetViews>
    <sheetView showGridLines="0" zoomScaleNormal="100" zoomScaleSheetLayoutView="55" workbookViewId="0"/>
  </sheetViews>
  <sheetFormatPr defaultColWidth="0" defaultRowHeight="13.5" customHeight="1" zeroHeight="1"/>
  <cols>
    <col min="1" max="1" width="6.33203125" style="243" customWidth="1"/>
    <col min="2" max="107" width="2.44140625" style="243" customWidth="1"/>
    <col min="108" max="108" width="6.109375" style="249" customWidth="1"/>
    <col min="109" max="109" width="5.88671875" style="247" customWidth="1"/>
    <col min="110" max="16384" width="8.6640625" style="243" hidden="1"/>
  </cols>
  <sheetData>
    <row r="1" spans="1:109" ht="42.75" customHeight="1">
      <c r="A1" s="1202"/>
      <c r="B1" s="1203"/>
      <c r="DD1" s="243"/>
      <c r="DE1" s="243"/>
    </row>
    <row r="2" spans="1:109" ht="25.5" customHeight="1">
      <c r="A2" s="1204"/>
      <c r="C2" s="1204"/>
      <c r="O2" s="1204"/>
      <c r="P2" s="1204"/>
      <c r="Q2" s="1204"/>
      <c r="R2" s="1204"/>
      <c r="S2" s="1204"/>
      <c r="T2" s="1204"/>
      <c r="U2" s="1204"/>
      <c r="V2" s="1204"/>
      <c r="W2" s="1204"/>
      <c r="X2" s="1204"/>
      <c r="Y2" s="1204"/>
      <c r="Z2" s="1204"/>
      <c r="AA2" s="1204"/>
      <c r="AB2" s="1204"/>
      <c r="AC2" s="1204"/>
      <c r="AD2" s="1204"/>
      <c r="AE2" s="1204"/>
      <c r="AF2" s="1204"/>
      <c r="AG2" s="1204"/>
      <c r="AH2" s="1204"/>
      <c r="AI2" s="1204"/>
      <c r="AU2" s="1204"/>
      <c r="BG2" s="1204"/>
      <c r="BS2" s="1204"/>
      <c r="CE2" s="1204"/>
      <c r="CQ2" s="1204"/>
      <c r="DD2" s="243"/>
      <c r="DE2" s="243"/>
    </row>
    <row r="3" spans="1:109" ht="25.5" customHeight="1">
      <c r="A3" s="1204"/>
      <c r="C3" s="1204"/>
      <c r="O3" s="1204"/>
      <c r="P3" s="1204"/>
      <c r="Q3" s="1204"/>
      <c r="R3" s="1204"/>
      <c r="S3" s="1204"/>
      <c r="T3" s="1204"/>
      <c r="U3" s="1204"/>
      <c r="V3" s="1204"/>
      <c r="W3" s="1204"/>
      <c r="X3" s="1204"/>
      <c r="Y3" s="1204"/>
      <c r="Z3" s="1204"/>
      <c r="AA3" s="1204"/>
      <c r="AB3" s="1204"/>
      <c r="AC3" s="1204"/>
      <c r="AD3" s="1204"/>
      <c r="AE3" s="1204"/>
      <c r="AF3" s="1204"/>
      <c r="AG3" s="1204"/>
      <c r="AH3" s="1204"/>
      <c r="AI3" s="1204"/>
      <c r="AU3" s="1204"/>
      <c r="BG3" s="1204"/>
      <c r="BS3" s="1204"/>
      <c r="CE3" s="1204"/>
      <c r="CQ3" s="1204"/>
      <c r="DD3" s="243"/>
      <c r="DE3" s="243"/>
    </row>
    <row r="4" spans="1:109" s="241" customFormat="1" ht="13.2">
      <c r="A4" s="1204"/>
      <c r="B4" s="1204"/>
      <c r="C4" s="1204"/>
      <c r="D4" s="1204"/>
      <c r="E4" s="1204"/>
      <c r="F4" s="1204"/>
      <c r="G4" s="1204"/>
      <c r="H4" s="1204"/>
      <c r="I4" s="1204"/>
      <c r="J4" s="1204"/>
      <c r="K4" s="1204"/>
      <c r="L4" s="1204"/>
      <c r="M4" s="1204"/>
      <c r="N4" s="1204"/>
      <c r="O4" s="1204"/>
      <c r="P4" s="1204"/>
      <c r="Q4" s="1204"/>
      <c r="R4" s="1204"/>
      <c r="S4" s="1204"/>
      <c r="T4" s="1204"/>
      <c r="U4" s="1204"/>
      <c r="V4" s="1204"/>
      <c r="W4" s="1204"/>
      <c r="X4" s="1204"/>
      <c r="Y4" s="1204"/>
      <c r="Z4" s="1204"/>
      <c r="AA4" s="1204"/>
      <c r="AB4" s="1204"/>
      <c r="AC4" s="1204"/>
      <c r="AD4" s="1204"/>
      <c r="AE4" s="1204"/>
      <c r="AF4" s="1204"/>
      <c r="AG4" s="1204"/>
      <c r="AH4" s="1204"/>
      <c r="AI4" s="1204"/>
      <c r="AJ4" s="1204"/>
      <c r="AK4" s="1204"/>
      <c r="AL4" s="1204"/>
      <c r="AM4" s="1204"/>
      <c r="AN4" s="1204"/>
      <c r="AO4" s="1204"/>
      <c r="AP4" s="1204"/>
      <c r="AQ4" s="1204"/>
      <c r="AR4" s="1204"/>
      <c r="AS4" s="1204"/>
      <c r="AT4" s="1204"/>
      <c r="AU4" s="1204"/>
      <c r="AV4" s="1204"/>
      <c r="AW4" s="1204"/>
      <c r="AX4" s="1204"/>
      <c r="AY4" s="1204"/>
      <c r="AZ4" s="1204"/>
      <c r="BA4" s="1204"/>
      <c r="BB4" s="1204"/>
      <c r="BC4" s="1204"/>
      <c r="BD4" s="1204"/>
      <c r="BE4" s="1204"/>
      <c r="BF4" s="1204"/>
      <c r="BG4" s="1204"/>
      <c r="BH4" s="1204"/>
      <c r="BI4" s="1204"/>
      <c r="BJ4" s="1204"/>
      <c r="BK4" s="1204"/>
      <c r="BL4" s="1204"/>
      <c r="BM4" s="1204"/>
      <c r="BN4" s="1204"/>
      <c r="BO4" s="1204"/>
      <c r="BP4" s="1204"/>
      <c r="BQ4" s="1204"/>
      <c r="BR4" s="1204"/>
      <c r="BS4" s="1204"/>
      <c r="BT4" s="1204"/>
      <c r="BU4" s="1204"/>
      <c r="BV4" s="1204"/>
      <c r="BW4" s="1204"/>
      <c r="BX4" s="1204"/>
      <c r="BY4" s="1204"/>
      <c r="BZ4" s="1204"/>
      <c r="CA4" s="1204"/>
      <c r="CB4" s="1204"/>
      <c r="CC4" s="1204"/>
      <c r="CD4" s="1204"/>
      <c r="CE4" s="1204"/>
      <c r="CF4" s="1204"/>
      <c r="CG4" s="1204"/>
      <c r="CH4" s="1204"/>
      <c r="CI4" s="1204"/>
      <c r="CJ4" s="1204"/>
      <c r="CK4" s="1204"/>
      <c r="CL4" s="1204"/>
      <c r="CM4" s="1204"/>
      <c r="CN4" s="1204"/>
      <c r="CO4" s="1204"/>
      <c r="CP4" s="1204"/>
      <c r="CQ4" s="1204"/>
      <c r="CR4" s="1204"/>
      <c r="CS4" s="1204"/>
      <c r="CT4" s="1204"/>
      <c r="CU4" s="1204"/>
      <c r="CV4" s="1204"/>
      <c r="CW4" s="1204"/>
      <c r="CX4" s="1204"/>
      <c r="CY4" s="1204"/>
      <c r="CZ4" s="1204"/>
      <c r="DA4" s="1204"/>
      <c r="DB4" s="1204"/>
      <c r="DC4" s="1204"/>
      <c r="DD4" s="1204"/>
      <c r="DE4" s="1204"/>
    </row>
    <row r="5" spans="1:109" s="241" customFormat="1" ht="13.2">
      <c r="A5" s="1204"/>
      <c r="B5" s="1204"/>
      <c r="C5" s="1204"/>
      <c r="D5" s="1204"/>
      <c r="E5" s="1204"/>
      <c r="F5" s="1204"/>
      <c r="G5" s="1204"/>
      <c r="H5" s="1204"/>
      <c r="I5" s="1204"/>
      <c r="J5" s="1204"/>
      <c r="K5" s="1204"/>
      <c r="L5" s="1204"/>
      <c r="M5" s="1204"/>
      <c r="N5" s="1204"/>
      <c r="O5" s="1204"/>
      <c r="P5" s="1204"/>
      <c r="Q5" s="1204"/>
      <c r="R5" s="1204"/>
      <c r="S5" s="1204"/>
      <c r="T5" s="1204"/>
      <c r="U5" s="1204"/>
      <c r="V5" s="1204"/>
      <c r="W5" s="1204"/>
      <c r="X5" s="1204"/>
      <c r="Y5" s="1204"/>
      <c r="Z5" s="1204"/>
      <c r="AA5" s="1204"/>
      <c r="AB5" s="1204"/>
      <c r="AC5" s="1204"/>
      <c r="AD5" s="1204"/>
      <c r="AE5" s="1204"/>
      <c r="AF5" s="1204"/>
      <c r="AG5" s="1204"/>
      <c r="AH5" s="1204"/>
      <c r="AI5" s="1204"/>
      <c r="AJ5" s="1204"/>
      <c r="AK5" s="1204"/>
      <c r="AL5" s="1204"/>
      <c r="AM5" s="1204"/>
      <c r="AN5" s="1204"/>
      <c r="AO5" s="1204"/>
      <c r="AP5" s="1204"/>
      <c r="AQ5" s="1204"/>
      <c r="AR5" s="1204"/>
      <c r="AS5" s="1204"/>
      <c r="AT5" s="1204"/>
      <c r="AU5" s="1204"/>
      <c r="AV5" s="1204"/>
      <c r="AW5" s="1204"/>
      <c r="AX5" s="1204"/>
      <c r="AY5" s="1204"/>
      <c r="AZ5" s="1204"/>
      <c r="BA5" s="1204"/>
      <c r="BB5" s="1204"/>
      <c r="BC5" s="1204"/>
      <c r="BD5" s="1204"/>
      <c r="BE5" s="1204"/>
      <c r="BF5" s="1204"/>
      <c r="BG5" s="1204"/>
      <c r="BH5" s="1204"/>
      <c r="BI5" s="1204"/>
      <c r="BJ5" s="1204"/>
      <c r="BK5" s="1204"/>
      <c r="BL5" s="1204"/>
      <c r="BM5" s="1204"/>
      <c r="BN5" s="1204"/>
      <c r="BO5" s="1204"/>
      <c r="BP5" s="1204"/>
      <c r="BQ5" s="1204"/>
      <c r="BR5" s="1204"/>
      <c r="BS5" s="1204"/>
      <c r="BT5" s="1204"/>
      <c r="BU5" s="1204"/>
      <c r="BV5" s="1204"/>
      <c r="BW5" s="1204"/>
      <c r="BX5" s="1204"/>
      <c r="BY5" s="1204"/>
      <c r="BZ5" s="1204"/>
      <c r="CA5" s="1204"/>
      <c r="CB5" s="1204"/>
      <c r="CC5" s="1204"/>
      <c r="CD5" s="1204"/>
      <c r="CE5" s="1204"/>
      <c r="CF5" s="1204"/>
      <c r="CG5" s="1204"/>
      <c r="CH5" s="1204"/>
      <c r="CI5" s="1204"/>
      <c r="CJ5" s="1204"/>
      <c r="CK5" s="1204"/>
      <c r="CL5" s="1204"/>
      <c r="CM5" s="1204"/>
      <c r="CN5" s="1204"/>
      <c r="CO5" s="1204"/>
      <c r="CP5" s="1204"/>
      <c r="CQ5" s="1204"/>
      <c r="CR5" s="1204"/>
      <c r="CS5" s="1204"/>
      <c r="CT5" s="1204"/>
      <c r="CU5" s="1204"/>
      <c r="CV5" s="1204"/>
      <c r="CW5" s="1204"/>
      <c r="CX5" s="1204"/>
      <c r="CY5" s="1204"/>
      <c r="CZ5" s="1204"/>
      <c r="DA5" s="1204"/>
      <c r="DB5" s="1204"/>
      <c r="DC5" s="1204"/>
      <c r="DD5" s="1204"/>
      <c r="DE5" s="1204"/>
    </row>
    <row r="6" spans="1:109" s="241" customFormat="1" ht="13.2">
      <c r="A6" s="1204"/>
      <c r="B6" s="1204"/>
      <c r="C6" s="1204"/>
      <c r="D6" s="1204"/>
      <c r="E6" s="1204"/>
      <c r="F6" s="1204"/>
      <c r="G6" s="1204"/>
      <c r="H6" s="1204"/>
      <c r="I6" s="1204"/>
      <c r="J6" s="1204"/>
      <c r="K6" s="1204"/>
      <c r="L6" s="1204"/>
      <c r="M6" s="1204"/>
      <c r="N6" s="1204"/>
      <c r="O6" s="1204"/>
      <c r="P6" s="1204"/>
      <c r="Q6" s="1204"/>
      <c r="R6" s="1204"/>
      <c r="S6" s="1204"/>
      <c r="T6" s="1204"/>
      <c r="U6" s="1204"/>
      <c r="V6" s="1204"/>
      <c r="W6" s="1204"/>
      <c r="X6" s="1204"/>
      <c r="Y6" s="1204"/>
      <c r="Z6" s="1204"/>
      <c r="AA6" s="1204"/>
      <c r="AB6" s="1204"/>
      <c r="AC6" s="1204"/>
      <c r="AD6" s="1204"/>
      <c r="AE6" s="1204"/>
      <c r="AF6" s="1204"/>
      <c r="AG6" s="1204"/>
      <c r="AH6" s="1204"/>
      <c r="AI6" s="1204"/>
      <c r="AJ6" s="1204"/>
      <c r="AK6" s="1204"/>
      <c r="AL6" s="1204"/>
      <c r="AM6" s="1204"/>
      <c r="AN6" s="1204"/>
      <c r="AO6" s="1204"/>
      <c r="AP6" s="1204"/>
      <c r="AQ6" s="1204"/>
      <c r="AR6" s="1204"/>
      <c r="AS6" s="1204"/>
      <c r="AT6" s="1204"/>
      <c r="AU6" s="1204"/>
      <c r="AV6" s="1204"/>
      <c r="AW6" s="1204"/>
      <c r="AX6" s="1204"/>
      <c r="AY6" s="1204"/>
      <c r="AZ6" s="1204"/>
      <c r="BA6" s="1204"/>
      <c r="BB6" s="1204"/>
      <c r="BC6" s="1204"/>
      <c r="BD6" s="1204"/>
      <c r="BE6" s="1204"/>
      <c r="BF6" s="1204"/>
      <c r="BG6" s="1204"/>
      <c r="BH6" s="1204"/>
      <c r="BI6" s="1204"/>
      <c r="BJ6" s="1204"/>
      <c r="BK6" s="1204"/>
      <c r="BL6" s="1204"/>
      <c r="BM6" s="1204"/>
      <c r="BN6" s="1204"/>
      <c r="BO6" s="1204"/>
      <c r="BP6" s="1204"/>
      <c r="BQ6" s="1204"/>
      <c r="BR6" s="1204"/>
      <c r="BS6" s="1204"/>
      <c r="BT6" s="1204"/>
      <c r="BU6" s="1204"/>
      <c r="BV6" s="1204"/>
      <c r="BW6" s="1204"/>
      <c r="BX6" s="1204"/>
      <c r="BY6" s="1204"/>
      <c r="BZ6" s="1204"/>
      <c r="CA6" s="1204"/>
      <c r="CB6" s="1204"/>
      <c r="CC6" s="1204"/>
      <c r="CD6" s="1204"/>
      <c r="CE6" s="1204"/>
      <c r="CF6" s="1204"/>
      <c r="CG6" s="1204"/>
      <c r="CH6" s="1204"/>
      <c r="CI6" s="1204"/>
      <c r="CJ6" s="1204"/>
      <c r="CK6" s="1204"/>
      <c r="CL6" s="1204"/>
      <c r="CM6" s="1204"/>
      <c r="CN6" s="1204"/>
      <c r="CO6" s="1204"/>
      <c r="CP6" s="1204"/>
      <c r="CQ6" s="1204"/>
      <c r="CR6" s="1204"/>
      <c r="CS6" s="1204"/>
      <c r="CT6" s="1204"/>
      <c r="CU6" s="1204"/>
      <c r="CV6" s="1204"/>
      <c r="CW6" s="1204"/>
      <c r="CX6" s="1204"/>
      <c r="CY6" s="1204"/>
      <c r="CZ6" s="1204"/>
      <c r="DA6" s="1204"/>
      <c r="DB6" s="1204"/>
      <c r="DC6" s="1204"/>
      <c r="DD6" s="1204"/>
      <c r="DE6" s="1204"/>
    </row>
    <row r="7" spans="1:109" s="241" customFormat="1" ht="13.2">
      <c r="A7" s="1204"/>
      <c r="B7" s="1204"/>
      <c r="C7" s="1204"/>
      <c r="D7" s="1204"/>
      <c r="E7" s="1204"/>
      <c r="F7" s="1204"/>
      <c r="G7" s="1204"/>
      <c r="H7" s="1204"/>
      <c r="I7" s="1204"/>
      <c r="J7" s="1204"/>
      <c r="K7" s="1204"/>
      <c r="L7" s="1204"/>
      <c r="M7" s="1204"/>
      <c r="N7" s="1204"/>
      <c r="O7" s="1204"/>
      <c r="P7" s="1204"/>
      <c r="Q7" s="1204"/>
      <c r="R7" s="1204"/>
      <c r="S7" s="1204"/>
      <c r="T7" s="1204"/>
      <c r="U7" s="1204"/>
      <c r="V7" s="1204"/>
      <c r="W7" s="1204"/>
      <c r="X7" s="1204"/>
      <c r="Y7" s="1204"/>
      <c r="Z7" s="1204"/>
      <c r="AA7" s="1204"/>
      <c r="AB7" s="1204"/>
      <c r="AC7" s="1204"/>
      <c r="AD7" s="1204"/>
      <c r="AE7" s="1204"/>
      <c r="AF7" s="1204"/>
      <c r="AG7" s="1204"/>
      <c r="AH7" s="1204"/>
      <c r="AI7" s="1204"/>
      <c r="AJ7" s="1204"/>
      <c r="AK7" s="1204"/>
      <c r="AL7" s="1204"/>
      <c r="AM7" s="1204"/>
      <c r="AN7" s="1204"/>
      <c r="AO7" s="1204"/>
      <c r="AP7" s="1204"/>
      <c r="AQ7" s="1204"/>
      <c r="AR7" s="1204"/>
      <c r="AS7" s="1204"/>
      <c r="AT7" s="1204"/>
      <c r="AU7" s="1204"/>
      <c r="AV7" s="1204"/>
      <c r="AW7" s="1204"/>
      <c r="AX7" s="1204"/>
      <c r="AY7" s="1204"/>
      <c r="AZ7" s="1204"/>
      <c r="BA7" s="1204"/>
      <c r="BB7" s="1204"/>
      <c r="BC7" s="1204"/>
      <c r="BD7" s="1204"/>
      <c r="BE7" s="1204"/>
      <c r="BF7" s="1204"/>
      <c r="BG7" s="1204"/>
      <c r="BH7" s="1204"/>
      <c r="BI7" s="1204"/>
      <c r="BJ7" s="1204"/>
      <c r="BK7" s="1204"/>
      <c r="BL7" s="1204"/>
      <c r="BM7" s="1204"/>
      <c r="BN7" s="1204"/>
      <c r="BO7" s="1204"/>
      <c r="BP7" s="1204"/>
      <c r="BQ7" s="1204"/>
      <c r="BR7" s="1204"/>
      <c r="BS7" s="1204"/>
      <c r="BT7" s="1204"/>
      <c r="BU7" s="1204"/>
      <c r="BV7" s="1204"/>
      <c r="BW7" s="1204"/>
      <c r="BX7" s="1204"/>
      <c r="BY7" s="1204"/>
      <c r="BZ7" s="1204"/>
      <c r="CA7" s="1204"/>
      <c r="CB7" s="1204"/>
      <c r="CC7" s="1204"/>
      <c r="CD7" s="1204"/>
      <c r="CE7" s="1204"/>
      <c r="CF7" s="1204"/>
      <c r="CG7" s="1204"/>
      <c r="CH7" s="1204"/>
      <c r="CI7" s="1204"/>
      <c r="CJ7" s="1204"/>
      <c r="CK7" s="1204"/>
      <c r="CL7" s="1204"/>
      <c r="CM7" s="1204"/>
      <c r="CN7" s="1204"/>
      <c r="CO7" s="1204"/>
      <c r="CP7" s="1204"/>
      <c r="CQ7" s="1204"/>
      <c r="CR7" s="1204"/>
      <c r="CS7" s="1204"/>
      <c r="CT7" s="1204"/>
      <c r="CU7" s="1204"/>
      <c r="CV7" s="1204"/>
      <c r="CW7" s="1204"/>
      <c r="CX7" s="1204"/>
      <c r="CY7" s="1204"/>
      <c r="CZ7" s="1204"/>
      <c r="DA7" s="1204"/>
      <c r="DB7" s="1204"/>
      <c r="DC7" s="1204"/>
      <c r="DD7" s="1204"/>
      <c r="DE7" s="1204"/>
    </row>
    <row r="8" spans="1:109" s="241" customFormat="1" ht="13.2">
      <c r="A8" s="1204"/>
      <c r="B8" s="1204"/>
      <c r="C8" s="1204"/>
      <c r="D8" s="1204"/>
      <c r="E8" s="1204"/>
      <c r="F8" s="1204"/>
      <c r="G8" s="1204"/>
      <c r="H8" s="1204"/>
      <c r="I8" s="1204"/>
      <c r="J8" s="1204"/>
      <c r="K8" s="1204"/>
      <c r="L8" s="1204"/>
      <c r="M8" s="1204"/>
      <c r="N8" s="1204"/>
      <c r="O8" s="1204"/>
      <c r="P8" s="1204"/>
      <c r="Q8" s="1204"/>
      <c r="R8" s="1204"/>
      <c r="S8" s="1204"/>
      <c r="T8" s="1204"/>
      <c r="U8" s="1204"/>
      <c r="V8" s="1204"/>
      <c r="W8" s="1204"/>
      <c r="X8" s="1204"/>
      <c r="Y8" s="1204"/>
      <c r="Z8" s="1204"/>
      <c r="AA8" s="1204"/>
      <c r="AB8" s="1204"/>
      <c r="AC8" s="1204"/>
      <c r="AD8" s="1204"/>
      <c r="AE8" s="1204"/>
      <c r="AF8" s="1204"/>
      <c r="AG8" s="1204"/>
      <c r="AH8" s="1204"/>
      <c r="AI8" s="1204"/>
      <c r="AJ8" s="1204"/>
      <c r="AK8" s="1204"/>
      <c r="AL8" s="1204"/>
      <c r="AM8" s="1204"/>
      <c r="AN8" s="1204"/>
      <c r="AO8" s="1204"/>
      <c r="AP8" s="1204"/>
      <c r="AQ8" s="1204"/>
      <c r="AR8" s="1204"/>
      <c r="AS8" s="1204"/>
      <c r="AT8" s="1204"/>
      <c r="AU8" s="1204"/>
      <c r="AV8" s="1204"/>
      <c r="AW8" s="1204"/>
      <c r="AX8" s="1204"/>
      <c r="AY8" s="1204"/>
      <c r="AZ8" s="1204"/>
      <c r="BA8" s="1204"/>
      <c r="BB8" s="1204"/>
      <c r="BC8" s="1204"/>
      <c r="BD8" s="1204"/>
      <c r="BE8" s="1204"/>
      <c r="BF8" s="1204"/>
      <c r="BG8" s="1204"/>
      <c r="BH8" s="1204"/>
      <c r="BI8" s="1204"/>
      <c r="BJ8" s="1204"/>
      <c r="BK8" s="1204"/>
      <c r="BL8" s="1204"/>
      <c r="BM8" s="1204"/>
      <c r="BN8" s="1204"/>
      <c r="BO8" s="1204"/>
      <c r="BP8" s="1204"/>
      <c r="BQ8" s="1204"/>
      <c r="BR8" s="1204"/>
      <c r="BS8" s="1204"/>
      <c r="BT8" s="1204"/>
      <c r="BU8" s="1204"/>
      <c r="BV8" s="1204"/>
      <c r="BW8" s="1204"/>
      <c r="BX8" s="1204"/>
      <c r="BY8" s="1204"/>
      <c r="BZ8" s="1204"/>
      <c r="CA8" s="1204"/>
      <c r="CB8" s="1204"/>
      <c r="CC8" s="1204"/>
      <c r="CD8" s="1204"/>
      <c r="CE8" s="1204"/>
      <c r="CF8" s="1204"/>
      <c r="CG8" s="1204"/>
      <c r="CH8" s="1204"/>
      <c r="CI8" s="1204"/>
      <c r="CJ8" s="1204"/>
      <c r="CK8" s="1204"/>
      <c r="CL8" s="1204"/>
      <c r="CM8" s="1204"/>
      <c r="CN8" s="1204"/>
      <c r="CO8" s="1204"/>
      <c r="CP8" s="1204"/>
      <c r="CQ8" s="1204"/>
      <c r="CR8" s="1204"/>
      <c r="CS8" s="1204"/>
      <c r="CT8" s="1204"/>
      <c r="CU8" s="1204"/>
      <c r="CV8" s="1204"/>
      <c r="CW8" s="1204"/>
      <c r="CX8" s="1204"/>
      <c r="CY8" s="1204"/>
      <c r="CZ8" s="1204"/>
      <c r="DA8" s="1204"/>
      <c r="DB8" s="1204"/>
      <c r="DC8" s="1204"/>
      <c r="DD8" s="1204"/>
      <c r="DE8" s="1204"/>
    </row>
    <row r="9" spans="1:109" s="241" customFormat="1" ht="13.2">
      <c r="A9" s="1204"/>
      <c r="B9" s="1204"/>
      <c r="C9" s="1204"/>
      <c r="D9" s="1204"/>
      <c r="E9" s="1204"/>
      <c r="F9" s="1204"/>
      <c r="G9" s="1204"/>
      <c r="H9" s="1204"/>
      <c r="I9" s="1204"/>
      <c r="J9" s="1204"/>
      <c r="K9" s="1204"/>
      <c r="L9" s="1204"/>
      <c r="M9" s="1204"/>
      <c r="N9" s="1204"/>
      <c r="O9" s="1204"/>
      <c r="P9" s="1204"/>
      <c r="Q9" s="1204"/>
      <c r="R9" s="1204"/>
      <c r="S9" s="1204"/>
      <c r="T9" s="1204"/>
      <c r="U9" s="1204"/>
      <c r="V9" s="1204"/>
      <c r="W9" s="1204"/>
      <c r="X9" s="1204"/>
      <c r="Y9" s="1204"/>
      <c r="Z9" s="1204"/>
      <c r="AA9" s="1204"/>
      <c r="AB9" s="1204"/>
      <c r="AC9" s="1204"/>
      <c r="AD9" s="1204"/>
      <c r="AE9" s="1204"/>
      <c r="AF9" s="1204"/>
      <c r="AG9" s="1204"/>
      <c r="AH9" s="1204"/>
      <c r="AI9" s="1204"/>
      <c r="AJ9" s="1204"/>
      <c r="AK9" s="1204"/>
      <c r="AL9" s="1204"/>
      <c r="AM9" s="1204"/>
      <c r="AN9" s="1204"/>
      <c r="AO9" s="1204"/>
      <c r="AP9" s="1204"/>
      <c r="AQ9" s="1204"/>
      <c r="AR9" s="1204"/>
      <c r="AS9" s="1204"/>
      <c r="AT9" s="1204"/>
      <c r="AU9" s="1204"/>
      <c r="AV9" s="1204"/>
      <c r="AW9" s="1204"/>
      <c r="AX9" s="1204"/>
      <c r="AY9" s="1204"/>
      <c r="AZ9" s="1204"/>
      <c r="BA9" s="1204"/>
      <c r="BB9" s="1204"/>
      <c r="BC9" s="1204"/>
      <c r="BD9" s="1204"/>
      <c r="BE9" s="1204"/>
      <c r="BF9" s="1204"/>
      <c r="BG9" s="1204"/>
      <c r="BH9" s="1204"/>
      <c r="BI9" s="1204"/>
      <c r="BJ9" s="1204"/>
      <c r="BK9" s="1204"/>
      <c r="BL9" s="1204"/>
      <c r="BM9" s="1204"/>
      <c r="BN9" s="1204"/>
      <c r="BO9" s="1204"/>
      <c r="BP9" s="1204"/>
      <c r="BQ9" s="1204"/>
      <c r="BR9" s="1204"/>
      <c r="BS9" s="1204"/>
      <c r="BT9" s="1204"/>
      <c r="BU9" s="1204"/>
      <c r="BV9" s="1204"/>
      <c r="BW9" s="1204"/>
      <c r="BX9" s="1204"/>
      <c r="BY9" s="1204"/>
      <c r="BZ9" s="1204"/>
      <c r="CA9" s="1204"/>
      <c r="CB9" s="1204"/>
      <c r="CC9" s="1204"/>
      <c r="CD9" s="1204"/>
      <c r="CE9" s="1204"/>
      <c r="CF9" s="1204"/>
      <c r="CG9" s="1204"/>
      <c r="CH9" s="1204"/>
      <c r="CI9" s="1204"/>
      <c r="CJ9" s="1204"/>
      <c r="CK9" s="1204"/>
      <c r="CL9" s="1204"/>
      <c r="CM9" s="1204"/>
      <c r="CN9" s="1204"/>
      <c r="CO9" s="1204"/>
      <c r="CP9" s="1204"/>
      <c r="CQ9" s="1204"/>
      <c r="CR9" s="1204"/>
      <c r="CS9" s="1204"/>
      <c r="CT9" s="1204"/>
      <c r="CU9" s="1204"/>
      <c r="CV9" s="1204"/>
      <c r="CW9" s="1204"/>
      <c r="CX9" s="1204"/>
      <c r="CY9" s="1204"/>
      <c r="CZ9" s="1204"/>
      <c r="DA9" s="1204"/>
      <c r="DB9" s="1204"/>
      <c r="DC9" s="1204"/>
      <c r="DD9" s="1204"/>
      <c r="DE9" s="1204"/>
    </row>
    <row r="10" spans="1:109" s="241" customFormat="1" ht="13.2">
      <c r="A10" s="1204"/>
      <c r="B10" s="1204"/>
      <c r="C10" s="1204"/>
      <c r="D10" s="1204"/>
      <c r="E10" s="1204"/>
      <c r="F10" s="1204"/>
      <c r="G10" s="1204"/>
      <c r="H10" s="1204"/>
      <c r="I10" s="1204"/>
      <c r="J10" s="1204"/>
      <c r="K10" s="1204"/>
      <c r="L10" s="1204"/>
      <c r="M10" s="1204"/>
      <c r="N10" s="1204"/>
      <c r="O10" s="1204"/>
      <c r="P10" s="1204"/>
      <c r="Q10" s="1204"/>
      <c r="R10" s="1204"/>
      <c r="S10" s="1204"/>
      <c r="T10" s="1204"/>
      <c r="U10" s="1204"/>
      <c r="V10" s="1204"/>
      <c r="W10" s="1204"/>
      <c r="X10" s="1204"/>
      <c r="Y10" s="1204"/>
      <c r="Z10" s="1204"/>
      <c r="AA10" s="1204"/>
      <c r="AB10" s="1204"/>
      <c r="AC10" s="1204"/>
      <c r="AD10" s="1204"/>
      <c r="AE10" s="1204"/>
      <c r="AF10" s="1204"/>
      <c r="AG10" s="1204"/>
      <c r="AH10" s="1204"/>
      <c r="AI10" s="1204"/>
      <c r="AJ10" s="1204"/>
      <c r="AK10" s="1204"/>
      <c r="AL10" s="1204"/>
      <c r="AM10" s="1204"/>
      <c r="AN10" s="1204"/>
      <c r="AO10" s="1204"/>
      <c r="AP10" s="1204"/>
      <c r="AQ10" s="1204"/>
      <c r="AR10" s="1204"/>
      <c r="AS10" s="1204"/>
      <c r="AT10" s="1204"/>
      <c r="AU10" s="1204"/>
      <c r="AV10" s="1204"/>
      <c r="AW10" s="1204"/>
      <c r="AX10" s="1204"/>
      <c r="AY10" s="1204"/>
      <c r="AZ10" s="1204"/>
      <c r="BA10" s="1204"/>
      <c r="BB10" s="1204"/>
      <c r="BC10" s="1204"/>
      <c r="BD10" s="1204"/>
      <c r="BE10" s="1204"/>
      <c r="BF10" s="1204"/>
      <c r="BG10" s="1204"/>
      <c r="BH10" s="1204"/>
      <c r="BI10" s="1204"/>
      <c r="BJ10" s="1204"/>
      <c r="BK10" s="1204"/>
      <c r="BL10" s="1204"/>
      <c r="BM10" s="1204"/>
      <c r="BN10" s="1204"/>
      <c r="BO10" s="1204"/>
      <c r="BP10" s="1204"/>
      <c r="BQ10" s="1204"/>
      <c r="BR10" s="1204"/>
      <c r="BS10" s="1204"/>
      <c r="BT10" s="1204"/>
      <c r="BU10" s="1204"/>
      <c r="BV10" s="1204"/>
      <c r="BW10" s="1204"/>
      <c r="BX10" s="1204"/>
      <c r="BY10" s="1204"/>
      <c r="BZ10" s="1204"/>
      <c r="CA10" s="1204"/>
      <c r="CB10" s="1204"/>
      <c r="CC10" s="1204"/>
      <c r="CD10" s="1204"/>
      <c r="CE10" s="1204"/>
      <c r="CF10" s="1204"/>
      <c r="CG10" s="1204"/>
      <c r="CH10" s="1204"/>
      <c r="CI10" s="1204"/>
      <c r="CJ10" s="1204"/>
      <c r="CK10" s="1204"/>
      <c r="CL10" s="1204"/>
      <c r="CM10" s="1204"/>
      <c r="CN10" s="1204"/>
      <c r="CO10" s="1204"/>
      <c r="CP10" s="1204"/>
      <c r="CQ10" s="1204"/>
      <c r="CR10" s="1204"/>
      <c r="CS10" s="1204"/>
      <c r="CT10" s="1204"/>
      <c r="CU10" s="1204"/>
      <c r="CV10" s="1204"/>
      <c r="CW10" s="1204"/>
      <c r="CX10" s="1204"/>
      <c r="CY10" s="1204"/>
      <c r="CZ10" s="1204"/>
      <c r="DA10" s="1204"/>
      <c r="DB10" s="1204"/>
      <c r="DC10" s="1204"/>
      <c r="DD10" s="1204"/>
      <c r="DE10" s="1204"/>
    </row>
    <row r="11" spans="1:109" s="241" customFormat="1" ht="13.2">
      <c r="A11" s="1204"/>
      <c r="B11" s="1204"/>
      <c r="C11" s="1204"/>
      <c r="D11" s="1204"/>
      <c r="E11" s="1204"/>
      <c r="F11" s="1204"/>
      <c r="G11" s="1204"/>
      <c r="H11" s="1204"/>
      <c r="I11" s="1204"/>
      <c r="J11" s="1204"/>
      <c r="K11" s="1204"/>
      <c r="L11" s="1204"/>
      <c r="M11" s="1204"/>
      <c r="N11" s="1204"/>
      <c r="O11" s="1204"/>
      <c r="P11" s="1204"/>
      <c r="Q11" s="1204"/>
      <c r="R11" s="1204"/>
      <c r="S11" s="1204"/>
      <c r="T11" s="1204"/>
      <c r="U11" s="1204"/>
      <c r="V11" s="1204"/>
      <c r="W11" s="1204"/>
      <c r="X11" s="1204"/>
      <c r="Y11" s="1204"/>
      <c r="Z11" s="1204"/>
      <c r="AA11" s="1204"/>
      <c r="AB11" s="1204"/>
      <c r="AC11" s="1204"/>
      <c r="AD11" s="1204"/>
      <c r="AE11" s="1204"/>
      <c r="AF11" s="1204"/>
      <c r="AG11" s="1204"/>
      <c r="AH11" s="1204"/>
      <c r="AI11" s="1204"/>
      <c r="AJ11" s="1204"/>
      <c r="AK11" s="1204"/>
      <c r="AL11" s="1204"/>
      <c r="AM11" s="1204"/>
      <c r="AN11" s="1204"/>
      <c r="AO11" s="1204"/>
      <c r="AP11" s="1204"/>
      <c r="AQ11" s="1204"/>
      <c r="AR11" s="1204"/>
      <c r="AS11" s="1204"/>
      <c r="AT11" s="1204"/>
      <c r="AU11" s="1204"/>
      <c r="AV11" s="1204"/>
      <c r="AW11" s="1204"/>
      <c r="AX11" s="1204"/>
      <c r="AY11" s="1204"/>
      <c r="AZ11" s="1204"/>
      <c r="BA11" s="1204"/>
      <c r="BB11" s="1204"/>
      <c r="BC11" s="1204"/>
      <c r="BD11" s="1204"/>
      <c r="BE11" s="1204"/>
      <c r="BF11" s="1204"/>
      <c r="BG11" s="1204"/>
      <c r="BH11" s="1204"/>
      <c r="BI11" s="1204"/>
      <c r="BJ11" s="1204"/>
      <c r="BK11" s="1204"/>
      <c r="BL11" s="1204"/>
      <c r="BM11" s="1204"/>
      <c r="BN11" s="1204"/>
      <c r="BO11" s="1204"/>
      <c r="BP11" s="1204"/>
      <c r="BQ11" s="1204"/>
      <c r="BR11" s="1204"/>
      <c r="BS11" s="1204"/>
      <c r="BT11" s="1204"/>
      <c r="BU11" s="1204"/>
      <c r="BV11" s="1204"/>
      <c r="BW11" s="1204"/>
      <c r="BX11" s="1204"/>
      <c r="BY11" s="1204"/>
      <c r="BZ11" s="1204"/>
      <c r="CA11" s="1204"/>
      <c r="CB11" s="1204"/>
      <c r="CC11" s="1204"/>
      <c r="CD11" s="1204"/>
      <c r="CE11" s="1204"/>
      <c r="CF11" s="1204"/>
      <c r="CG11" s="1204"/>
      <c r="CH11" s="1204"/>
      <c r="CI11" s="1204"/>
      <c r="CJ11" s="1204"/>
      <c r="CK11" s="1204"/>
      <c r="CL11" s="1204"/>
      <c r="CM11" s="1204"/>
      <c r="CN11" s="1204"/>
      <c r="CO11" s="1204"/>
      <c r="CP11" s="1204"/>
      <c r="CQ11" s="1204"/>
      <c r="CR11" s="1204"/>
      <c r="CS11" s="1204"/>
      <c r="CT11" s="1204"/>
      <c r="CU11" s="1204"/>
      <c r="CV11" s="1204"/>
      <c r="CW11" s="1204"/>
      <c r="CX11" s="1204"/>
      <c r="CY11" s="1204"/>
      <c r="CZ11" s="1204"/>
      <c r="DA11" s="1204"/>
      <c r="DB11" s="1204"/>
      <c r="DC11" s="1204"/>
      <c r="DD11" s="1204"/>
      <c r="DE11" s="1204"/>
    </row>
    <row r="12" spans="1:109" s="241" customFormat="1" ht="13.2">
      <c r="A12" s="1204"/>
      <c r="B12" s="1204"/>
      <c r="C12" s="1204"/>
      <c r="D12" s="1204"/>
      <c r="E12" s="1204"/>
      <c r="F12" s="1204"/>
      <c r="G12" s="1204"/>
      <c r="H12" s="1204"/>
      <c r="I12" s="1204"/>
      <c r="J12" s="1204"/>
      <c r="K12" s="1204"/>
      <c r="L12" s="1204"/>
      <c r="M12" s="1204"/>
      <c r="N12" s="1204"/>
      <c r="O12" s="1204"/>
      <c r="P12" s="1204"/>
      <c r="Q12" s="1204"/>
      <c r="R12" s="1204"/>
      <c r="S12" s="1204"/>
      <c r="T12" s="1204"/>
      <c r="U12" s="1204"/>
      <c r="V12" s="1204"/>
      <c r="W12" s="1204"/>
      <c r="X12" s="1204"/>
      <c r="Y12" s="1204"/>
      <c r="Z12" s="1204"/>
      <c r="AA12" s="1204"/>
      <c r="AB12" s="1204"/>
      <c r="AC12" s="1204"/>
      <c r="AD12" s="1204"/>
      <c r="AE12" s="1204"/>
      <c r="AF12" s="1204"/>
      <c r="AG12" s="1204"/>
      <c r="AH12" s="1204"/>
      <c r="AI12" s="1204"/>
      <c r="AJ12" s="1204"/>
      <c r="AK12" s="1204"/>
      <c r="AL12" s="1204"/>
      <c r="AM12" s="1204"/>
      <c r="AN12" s="1204"/>
      <c r="AO12" s="1204"/>
      <c r="AP12" s="1204"/>
      <c r="AQ12" s="1204"/>
      <c r="AR12" s="1204"/>
      <c r="AS12" s="1204"/>
      <c r="AT12" s="1204"/>
      <c r="AU12" s="1204"/>
      <c r="AV12" s="1204"/>
      <c r="AW12" s="1204"/>
      <c r="AX12" s="1204"/>
      <c r="AY12" s="1204"/>
      <c r="AZ12" s="1204"/>
      <c r="BA12" s="1204"/>
      <c r="BB12" s="1204"/>
      <c r="BC12" s="1204"/>
      <c r="BD12" s="1204"/>
      <c r="BE12" s="1204"/>
      <c r="BF12" s="1204"/>
      <c r="BG12" s="1204"/>
      <c r="BH12" s="1204"/>
      <c r="BI12" s="1204"/>
      <c r="BJ12" s="1204"/>
      <c r="BK12" s="1204"/>
      <c r="BL12" s="1204"/>
      <c r="BM12" s="1204"/>
      <c r="BN12" s="1204"/>
      <c r="BO12" s="1204"/>
      <c r="BP12" s="1204"/>
      <c r="BQ12" s="1204"/>
      <c r="BR12" s="1204"/>
      <c r="BS12" s="1204"/>
      <c r="BT12" s="1204"/>
      <c r="BU12" s="1204"/>
      <c r="BV12" s="1204"/>
      <c r="BW12" s="1204"/>
      <c r="BX12" s="1204"/>
      <c r="BY12" s="1204"/>
      <c r="BZ12" s="1204"/>
      <c r="CA12" s="1204"/>
      <c r="CB12" s="1204"/>
      <c r="CC12" s="1204"/>
      <c r="CD12" s="1204"/>
      <c r="CE12" s="1204"/>
      <c r="CF12" s="1204"/>
      <c r="CG12" s="1204"/>
      <c r="CH12" s="1204"/>
      <c r="CI12" s="1204"/>
      <c r="CJ12" s="1204"/>
      <c r="CK12" s="1204"/>
      <c r="CL12" s="1204"/>
      <c r="CM12" s="1204"/>
      <c r="CN12" s="1204"/>
      <c r="CO12" s="1204"/>
      <c r="CP12" s="1204"/>
      <c r="CQ12" s="1204"/>
      <c r="CR12" s="1204"/>
      <c r="CS12" s="1204"/>
      <c r="CT12" s="1204"/>
      <c r="CU12" s="1204"/>
      <c r="CV12" s="1204"/>
      <c r="CW12" s="1204"/>
      <c r="CX12" s="1204"/>
      <c r="CY12" s="1204"/>
      <c r="CZ12" s="1204"/>
      <c r="DA12" s="1204"/>
      <c r="DB12" s="1204"/>
      <c r="DC12" s="1204"/>
      <c r="DD12" s="1204"/>
      <c r="DE12" s="1204"/>
    </row>
    <row r="13" spans="1:109" s="241" customFormat="1" ht="13.2">
      <c r="A13" s="1204"/>
      <c r="B13" s="1204"/>
      <c r="C13" s="1204"/>
      <c r="D13" s="1204"/>
      <c r="E13" s="1204"/>
      <c r="F13" s="1204"/>
      <c r="G13" s="1204"/>
      <c r="H13" s="1204"/>
      <c r="I13" s="1204"/>
      <c r="J13" s="1204"/>
      <c r="K13" s="1204"/>
      <c r="L13" s="1204"/>
      <c r="M13" s="1204"/>
      <c r="N13" s="1204"/>
      <c r="O13" s="1204"/>
      <c r="P13" s="1204"/>
      <c r="Q13" s="1204"/>
      <c r="R13" s="1204"/>
      <c r="S13" s="1204"/>
      <c r="T13" s="1204"/>
      <c r="U13" s="1204"/>
      <c r="V13" s="1204"/>
      <c r="W13" s="1204"/>
      <c r="X13" s="1204"/>
      <c r="Y13" s="1204"/>
      <c r="Z13" s="1204"/>
      <c r="AA13" s="1204"/>
      <c r="AB13" s="1204"/>
      <c r="AC13" s="1204"/>
      <c r="AD13" s="1204"/>
      <c r="AE13" s="1204"/>
      <c r="AF13" s="1204"/>
      <c r="AG13" s="1204"/>
      <c r="AH13" s="1204"/>
      <c r="AI13" s="1204"/>
      <c r="AJ13" s="1204"/>
      <c r="AK13" s="1204"/>
      <c r="AL13" s="1204"/>
      <c r="AM13" s="1204"/>
      <c r="AN13" s="1204"/>
      <c r="AO13" s="1204"/>
      <c r="AP13" s="1204"/>
      <c r="AQ13" s="1204"/>
      <c r="AR13" s="1204"/>
      <c r="AS13" s="1204"/>
      <c r="AT13" s="1204"/>
      <c r="AU13" s="1204"/>
      <c r="AV13" s="1204"/>
      <c r="AW13" s="1204"/>
      <c r="AX13" s="1204"/>
      <c r="AY13" s="1204"/>
      <c r="AZ13" s="1204"/>
      <c r="BA13" s="1204"/>
      <c r="BB13" s="1204"/>
      <c r="BC13" s="1204"/>
      <c r="BD13" s="1204"/>
      <c r="BE13" s="1204"/>
      <c r="BF13" s="1204"/>
      <c r="BG13" s="1204"/>
      <c r="BH13" s="1204"/>
      <c r="BI13" s="1204"/>
      <c r="BJ13" s="1204"/>
      <c r="BK13" s="1204"/>
      <c r="BL13" s="1204"/>
      <c r="BM13" s="1204"/>
      <c r="BN13" s="1204"/>
      <c r="BO13" s="1204"/>
      <c r="BP13" s="1204"/>
      <c r="BQ13" s="1204"/>
      <c r="BR13" s="1204"/>
      <c r="BS13" s="1204"/>
      <c r="BT13" s="1204"/>
      <c r="BU13" s="1204"/>
      <c r="BV13" s="1204"/>
      <c r="BW13" s="1204"/>
      <c r="BX13" s="1204"/>
      <c r="BY13" s="1204"/>
      <c r="BZ13" s="1204"/>
      <c r="CA13" s="1204"/>
      <c r="CB13" s="1204"/>
      <c r="CC13" s="1204"/>
      <c r="CD13" s="1204"/>
      <c r="CE13" s="1204"/>
      <c r="CF13" s="1204"/>
      <c r="CG13" s="1204"/>
      <c r="CH13" s="1204"/>
      <c r="CI13" s="1204"/>
      <c r="CJ13" s="1204"/>
      <c r="CK13" s="1204"/>
      <c r="CL13" s="1204"/>
      <c r="CM13" s="1204"/>
      <c r="CN13" s="1204"/>
      <c r="CO13" s="1204"/>
      <c r="CP13" s="1204"/>
      <c r="CQ13" s="1204"/>
      <c r="CR13" s="1204"/>
      <c r="CS13" s="1204"/>
      <c r="CT13" s="1204"/>
      <c r="CU13" s="1204"/>
      <c r="CV13" s="1204"/>
      <c r="CW13" s="1204"/>
      <c r="CX13" s="1204"/>
      <c r="CY13" s="1204"/>
      <c r="CZ13" s="1204"/>
      <c r="DA13" s="1204"/>
      <c r="DB13" s="1204"/>
      <c r="DC13" s="1204"/>
      <c r="DD13" s="1204"/>
      <c r="DE13" s="1204"/>
    </row>
    <row r="14" spans="1:109" s="241" customFormat="1" ht="13.2">
      <c r="A14" s="1204"/>
      <c r="B14" s="1204"/>
      <c r="C14" s="1204"/>
      <c r="D14" s="1204"/>
      <c r="E14" s="1204"/>
      <c r="F14" s="1204"/>
      <c r="G14" s="1204"/>
      <c r="H14" s="1204"/>
      <c r="I14" s="1204"/>
      <c r="J14" s="1204"/>
      <c r="K14" s="1204"/>
      <c r="L14" s="1204"/>
      <c r="M14" s="1204"/>
      <c r="N14" s="1204"/>
      <c r="O14" s="1204"/>
      <c r="P14" s="1204"/>
      <c r="Q14" s="1204"/>
      <c r="R14" s="1204"/>
      <c r="S14" s="1204"/>
      <c r="T14" s="1204"/>
      <c r="U14" s="1204"/>
      <c r="V14" s="1204"/>
      <c r="W14" s="1204"/>
      <c r="X14" s="1204"/>
      <c r="Y14" s="1204"/>
      <c r="Z14" s="1204"/>
      <c r="AA14" s="1204"/>
      <c r="AB14" s="1204"/>
      <c r="AC14" s="1204"/>
      <c r="AD14" s="1204"/>
      <c r="AE14" s="1204"/>
      <c r="AF14" s="1204"/>
      <c r="AG14" s="1204"/>
      <c r="AH14" s="1204"/>
      <c r="AI14" s="1204"/>
      <c r="AJ14" s="1204"/>
      <c r="AK14" s="1204"/>
      <c r="AL14" s="1204"/>
      <c r="AM14" s="1204"/>
      <c r="AN14" s="1204"/>
      <c r="AO14" s="1204"/>
      <c r="AP14" s="1204"/>
      <c r="AQ14" s="1204"/>
      <c r="AR14" s="1204"/>
      <c r="AS14" s="1204"/>
      <c r="AT14" s="1204"/>
      <c r="AU14" s="1204"/>
      <c r="AV14" s="1204"/>
      <c r="AW14" s="1204"/>
      <c r="AX14" s="1204"/>
      <c r="AY14" s="1204"/>
      <c r="AZ14" s="1204"/>
      <c r="BA14" s="1204"/>
      <c r="BB14" s="1204"/>
      <c r="BC14" s="1204"/>
      <c r="BD14" s="1204"/>
      <c r="BE14" s="1204"/>
      <c r="BF14" s="1204"/>
      <c r="BG14" s="1204"/>
      <c r="BH14" s="1204"/>
      <c r="BI14" s="1204"/>
      <c r="BJ14" s="1204"/>
      <c r="BK14" s="1204"/>
      <c r="BL14" s="1204"/>
      <c r="BM14" s="1204"/>
      <c r="BN14" s="1204"/>
      <c r="BO14" s="1204"/>
      <c r="BP14" s="1204"/>
      <c r="BQ14" s="1204"/>
      <c r="BR14" s="1204"/>
      <c r="BS14" s="1204"/>
      <c r="BT14" s="1204"/>
      <c r="BU14" s="1204"/>
      <c r="BV14" s="1204"/>
      <c r="BW14" s="1204"/>
      <c r="BX14" s="1204"/>
      <c r="BY14" s="1204"/>
      <c r="BZ14" s="1204"/>
      <c r="CA14" s="1204"/>
      <c r="CB14" s="1204"/>
      <c r="CC14" s="1204"/>
      <c r="CD14" s="1204"/>
      <c r="CE14" s="1204"/>
      <c r="CF14" s="1204"/>
      <c r="CG14" s="1204"/>
      <c r="CH14" s="1204"/>
      <c r="CI14" s="1204"/>
      <c r="CJ14" s="1204"/>
      <c r="CK14" s="1204"/>
      <c r="CL14" s="1204"/>
      <c r="CM14" s="1204"/>
      <c r="CN14" s="1204"/>
      <c r="CO14" s="1204"/>
      <c r="CP14" s="1204"/>
      <c r="CQ14" s="1204"/>
      <c r="CR14" s="1204"/>
      <c r="CS14" s="1204"/>
      <c r="CT14" s="1204"/>
      <c r="CU14" s="1204"/>
      <c r="CV14" s="1204"/>
      <c r="CW14" s="1204"/>
      <c r="CX14" s="1204"/>
      <c r="CY14" s="1204"/>
      <c r="CZ14" s="1204"/>
      <c r="DA14" s="1204"/>
      <c r="DB14" s="1204"/>
      <c r="DC14" s="1204"/>
      <c r="DD14" s="1204"/>
      <c r="DE14" s="1204"/>
    </row>
    <row r="15" spans="1:109" s="241" customFormat="1" ht="13.2">
      <c r="A15" s="243"/>
      <c r="B15" s="1204"/>
      <c r="C15" s="1204"/>
      <c r="D15" s="1204"/>
      <c r="E15" s="1204"/>
      <c r="F15" s="1204"/>
      <c r="G15" s="1204"/>
      <c r="H15" s="1204"/>
      <c r="I15" s="1204"/>
      <c r="J15" s="1204"/>
      <c r="K15" s="1204"/>
      <c r="L15" s="1204"/>
      <c r="M15" s="1204"/>
      <c r="N15" s="1204"/>
      <c r="O15" s="1204"/>
      <c r="P15" s="1204"/>
      <c r="Q15" s="1204"/>
      <c r="R15" s="1204"/>
      <c r="S15" s="1204"/>
      <c r="T15" s="1204"/>
      <c r="U15" s="1204"/>
      <c r="V15" s="1204"/>
      <c r="W15" s="1204"/>
      <c r="X15" s="1204"/>
      <c r="Y15" s="1204"/>
      <c r="Z15" s="1204"/>
      <c r="AA15" s="1204"/>
      <c r="AB15" s="1204"/>
      <c r="AC15" s="1204"/>
      <c r="AD15" s="1204"/>
      <c r="AE15" s="1204"/>
      <c r="AF15" s="1204"/>
      <c r="AG15" s="1204"/>
      <c r="AH15" s="1204"/>
      <c r="AI15" s="1204"/>
      <c r="AJ15" s="1204"/>
      <c r="AK15" s="1204"/>
      <c r="AL15" s="1204"/>
      <c r="AM15" s="1204"/>
      <c r="AN15" s="1204"/>
      <c r="AO15" s="1204"/>
      <c r="AP15" s="1204"/>
      <c r="AQ15" s="1204"/>
      <c r="AR15" s="1204"/>
      <c r="AS15" s="1204"/>
      <c r="AT15" s="1204"/>
      <c r="AU15" s="1204"/>
      <c r="AV15" s="1204"/>
      <c r="AW15" s="1204"/>
      <c r="AX15" s="1204"/>
      <c r="AY15" s="1204"/>
      <c r="AZ15" s="1204"/>
      <c r="BA15" s="1204"/>
      <c r="BB15" s="1204"/>
      <c r="BC15" s="1204"/>
      <c r="BD15" s="1204"/>
      <c r="BE15" s="1204"/>
      <c r="BF15" s="1204"/>
      <c r="BG15" s="1204"/>
      <c r="BH15" s="1204"/>
      <c r="BI15" s="1204"/>
      <c r="BJ15" s="1204"/>
      <c r="BK15" s="1204"/>
      <c r="BL15" s="1204"/>
      <c r="BM15" s="1204"/>
      <c r="BN15" s="1204"/>
      <c r="BO15" s="1204"/>
      <c r="BP15" s="1204"/>
      <c r="BQ15" s="1204"/>
      <c r="BR15" s="1204"/>
      <c r="BS15" s="1204"/>
      <c r="BT15" s="1204"/>
      <c r="BU15" s="1204"/>
      <c r="BV15" s="1204"/>
      <c r="BW15" s="1204"/>
      <c r="BX15" s="1204"/>
      <c r="BY15" s="1204"/>
      <c r="BZ15" s="1204"/>
      <c r="CA15" s="1204"/>
      <c r="CB15" s="1204"/>
      <c r="CC15" s="1204"/>
      <c r="CD15" s="1204"/>
      <c r="CE15" s="1204"/>
      <c r="CF15" s="1204"/>
      <c r="CG15" s="1204"/>
      <c r="CH15" s="1204"/>
      <c r="CI15" s="1204"/>
      <c r="CJ15" s="1204"/>
      <c r="CK15" s="1204"/>
      <c r="CL15" s="1204"/>
      <c r="CM15" s="1204"/>
      <c r="CN15" s="1204"/>
      <c r="CO15" s="1204"/>
      <c r="CP15" s="1204"/>
      <c r="CQ15" s="1204"/>
      <c r="CR15" s="1204"/>
      <c r="CS15" s="1204"/>
      <c r="CT15" s="1204"/>
      <c r="CU15" s="1204"/>
      <c r="CV15" s="1204"/>
      <c r="CW15" s="1204"/>
      <c r="CX15" s="1204"/>
      <c r="CY15" s="1204"/>
      <c r="CZ15" s="1204"/>
      <c r="DA15" s="1204"/>
      <c r="DB15" s="1204"/>
      <c r="DC15" s="1204"/>
      <c r="DD15" s="1204"/>
      <c r="DE15" s="1204"/>
    </row>
    <row r="16" spans="1:109" s="241" customFormat="1" ht="13.2">
      <c r="A16" s="243"/>
      <c r="B16" s="1204"/>
      <c r="C16" s="1204"/>
      <c r="D16" s="1204"/>
      <c r="E16" s="1204"/>
      <c r="F16" s="1204"/>
      <c r="G16" s="1204"/>
      <c r="H16" s="1204"/>
      <c r="I16" s="1204"/>
      <c r="J16" s="1204"/>
      <c r="K16" s="1204"/>
      <c r="L16" s="1204"/>
      <c r="M16" s="1204"/>
      <c r="N16" s="1204"/>
      <c r="O16" s="1204"/>
      <c r="P16" s="1204"/>
      <c r="Q16" s="1204"/>
      <c r="R16" s="1204"/>
      <c r="S16" s="1204"/>
      <c r="T16" s="1204"/>
      <c r="U16" s="1204"/>
      <c r="V16" s="1204"/>
      <c r="W16" s="1204"/>
      <c r="X16" s="1204"/>
      <c r="Y16" s="1204"/>
      <c r="Z16" s="1204"/>
      <c r="AA16" s="1204"/>
      <c r="AB16" s="1204"/>
      <c r="AC16" s="1204"/>
      <c r="AD16" s="1204"/>
      <c r="AE16" s="1204"/>
      <c r="AF16" s="1204"/>
      <c r="AG16" s="1204"/>
      <c r="AH16" s="1204"/>
      <c r="AI16" s="1204"/>
      <c r="AJ16" s="1204"/>
      <c r="AK16" s="1204"/>
      <c r="AL16" s="1204"/>
      <c r="AM16" s="1204"/>
      <c r="AN16" s="1204"/>
      <c r="AO16" s="1204"/>
      <c r="AP16" s="1204"/>
      <c r="AQ16" s="1204"/>
      <c r="AR16" s="1204"/>
      <c r="AS16" s="1204"/>
      <c r="AT16" s="1204"/>
      <c r="AU16" s="1204"/>
      <c r="AV16" s="1204"/>
      <c r="AW16" s="1204"/>
      <c r="AX16" s="1204"/>
      <c r="AY16" s="1204"/>
      <c r="AZ16" s="1204"/>
      <c r="BA16" s="1204"/>
      <c r="BB16" s="1204"/>
      <c r="BC16" s="1204"/>
      <c r="BD16" s="1204"/>
      <c r="BE16" s="1204"/>
      <c r="BF16" s="1204"/>
      <c r="BG16" s="1204"/>
      <c r="BH16" s="1204"/>
      <c r="BI16" s="1204"/>
      <c r="BJ16" s="1204"/>
      <c r="BK16" s="1204"/>
      <c r="BL16" s="1204"/>
      <c r="BM16" s="1204"/>
      <c r="BN16" s="1204"/>
      <c r="BO16" s="1204"/>
      <c r="BP16" s="1204"/>
      <c r="BQ16" s="1204"/>
      <c r="BR16" s="1204"/>
      <c r="BS16" s="1204"/>
      <c r="BT16" s="1204"/>
      <c r="BU16" s="1204"/>
      <c r="BV16" s="1204"/>
      <c r="BW16" s="1204"/>
      <c r="BX16" s="1204"/>
      <c r="BY16" s="1204"/>
      <c r="BZ16" s="1204"/>
      <c r="CA16" s="1204"/>
      <c r="CB16" s="1204"/>
      <c r="CC16" s="1204"/>
      <c r="CD16" s="1204"/>
      <c r="CE16" s="1204"/>
      <c r="CF16" s="1204"/>
      <c r="CG16" s="1204"/>
      <c r="CH16" s="1204"/>
      <c r="CI16" s="1204"/>
      <c r="CJ16" s="1204"/>
      <c r="CK16" s="1204"/>
      <c r="CL16" s="1204"/>
      <c r="CM16" s="1204"/>
      <c r="CN16" s="1204"/>
      <c r="CO16" s="1204"/>
      <c r="CP16" s="1204"/>
      <c r="CQ16" s="1204"/>
      <c r="CR16" s="1204"/>
      <c r="CS16" s="1204"/>
      <c r="CT16" s="1204"/>
      <c r="CU16" s="1204"/>
      <c r="CV16" s="1204"/>
      <c r="CW16" s="1204"/>
      <c r="CX16" s="1204"/>
      <c r="CY16" s="1204"/>
      <c r="CZ16" s="1204"/>
      <c r="DA16" s="1204"/>
      <c r="DB16" s="1204"/>
      <c r="DC16" s="1204"/>
      <c r="DD16" s="1204"/>
      <c r="DE16" s="1204"/>
    </row>
    <row r="17" spans="1:109" s="241" customFormat="1" ht="13.2">
      <c r="A17" s="243"/>
      <c r="B17" s="1204"/>
      <c r="C17" s="1204"/>
      <c r="D17" s="1204"/>
      <c r="E17" s="1204"/>
      <c r="F17" s="1204"/>
      <c r="G17" s="1204"/>
      <c r="H17" s="1204"/>
      <c r="I17" s="1204"/>
      <c r="J17" s="1204"/>
      <c r="K17" s="1204"/>
      <c r="L17" s="1204"/>
      <c r="M17" s="1204"/>
      <c r="N17" s="1204"/>
      <c r="O17" s="1204"/>
      <c r="P17" s="1204"/>
      <c r="Q17" s="1204"/>
      <c r="R17" s="1204"/>
      <c r="S17" s="1204"/>
      <c r="T17" s="1204"/>
      <c r="U17" s="1204"/>
      <c r="V17" s="1204"/>
      <c r="W17" s="1204"/>
      <c r="X17" s="1204"/>
      <c r="Y17" s="1204"/>
      <c r="Z17" s="1204"/>
      <c r="AA17" s="1204"/>
      <c r="AB17" s="1204"/>
      <c r="AC17" s="1204"/>
      <c r="AD17" s="1204"/>
      <c r="AE17" s="1204"/>
      <c r="AF17" s="1204"/>
      <c r="AG17" s="1204"/>
      <c r="AH17" s="1204"/>
      <c r="AI17" s="1204"/>
      <c r="AJ17" s="1204"/>
      <c r="AK17" s="1204"/>
      <c r="AL17" s="1204"/>
      <c r="AM17" s="1204"/>
      <c r="AN17" s="1204"/>
      <c r="AO17" s="1204"/>
      <c r="AP17" s="1204"/>
      <c r="AQ17" s="1204"/>
      <c r="AR17" s="1204"/>
      <c r="AS17" s="1204"/>
      <c r="AT17" s="1204"/>
      <c r="AU17" s="1204"/>
      <c r="AV17" s="1204"/>
      <c r="AW17" s="1204"/>
      <c r="AX17" s="1204"/>
      <c r="AY17" s="1204"/>
      <c r="AZ17" s="1204"/>
      <c r="BA17" s="1204"/>
      <c r="BB17" s="1204"/>
      <c r="BC17" s="1204"/>
      <c r="BD17" s="1204"/>
      <c r="BE17" s="1204"/>
      <c r="BF17" s="1204"/>
      <c r="BG17" s="1204"/>
      <c r="BH17" s="1204"/>
      <c r="BI17" s="1204"/>
      <c r="BJ17" s="1204"/>
      <c r="BK17" s="1204"/>
      <c r="BL17" s="1204"/>
      <c r="BM17" s="1204"/>
      <c r="BN17" s="1204"/>
      <c r="BO17" s="1204"/>
      <c r="BP17" s="1204"/>
      <c r="BQ17" s="1204"/>
      <c r="BR17" s="1204"/>
      <c r="BS17" s="1204"/>
      <c r="BT17" s="1204"/>
      <c r="BU17" s="1204"/>
      <c r="BV17" s="1204"/>
      <c r="BW17" s="1204"/>
      <c r="BX17" s="1204"/>
      <c r="BY17" s="1204"/>
      <c r="BZ17" s="1204"/>
      <c r="CA17" s="1204"/>
      <c r="CB17" s="1204"/>
      <c r="CC17" s="1204"/>
      <c r="CD17" s="1204"/>
      <c r="CE17" s="1204"/>
      <c r="CF17" s="1204"/>
      <c r="CG17" s="1204"/>
      <c r="CH17" s="1204"/>
      <c r="CI17" s="1204"/>
      <c r="CJ17" s="1204"/>
      <c r="CK17" s="1204"/>
      <c r="CL17" s="1204"/>
      <c r="CM17" s="1204"/>
      <c r="CN17" s="1204"/>
      <c r="CO17" s="1204"/>
      <c r="CP17" s="1204"/>
      <c r="CQ17" s="1204"/>
      <c r="CR17" s="1204"/>
      <c r="CS17" s="1204"/>
      <c r="CT17" s="1204"/>
      <c r="CU17" s="1204"/>
      <c r="CV17" s="1204"/>
      <c r="CW17" s="1204"/>
      <c r="CX17" s="1204"/>
      <c r="CY17" s="1204"/>
      <c r="CZ17" s="1204"/>
      <c r="DA17" s="1204"/>
      <c r="DB17" s="1204"/>
      <c r="DC17" s="1204"/>
      <c r="DD17" s="1204"/>
      <c r="DE17" s="1204"/>
    </row>
    <row r="18" spans="1:109" s="241" customFormat="1" ht="13.2">
      <c r="A18" s="243"/>
      <c r="B18" s="1204"/>
      <c r="C18" s="1204"/>
      <c r="D18" s="1204"/>
      <c r="E18" s="1204"/>
      <c r="F18" s="1204"/>
      <c r="G18" s="1204"/>
      <c r="H18" s="1204"/>
      <c r="I18" s="1204"/>
      <c r="J18" s="1204"/>
      <c r="K18" s="1204"/>
      <c r="L18" s="1204"/>
      <c r="M18" s="1204"/>
      <c r="N18" s="1204"/>
      <c r="O18" s="1204"/>
      <c r="P18" s="1204"/>
      <c r="Q18" s="1204"/>
      <c r="R18" s="1204"/>
      <c r="S18" s="1204"/>
      <c r="T18" s="1204"/>
      <c r="U18" s="1204"/>
      <c r="V18" s="1204"/>
      <c r="W18" s="1204"/>
      <c r="X18" s="1204"/>
      <c r="Y18" s="1204"/>
      <c r="Z18" s="1204"/>
      <c r="AA18" s="1204"/>
      <c r="AB18" s="1204"/>
      <c r="AC18" s="1204"/>
      <c r="AD18" s="1204"/>
      <c r="AE18" s="1204"/>
      <c r="AF18" s="1204"/>
      <c r="AG18" s="1204"/>
      <c r="AH18" s="1204"/>
      <c r="AI18" s="1204"/>
      <c r="AJ18" s="1204"/>
      <c r="AK18" s="1204"/>
      <c r="AL18" s="1204"/>
      <c r="AM18" s="1204"/>
      <c r="AN18" s="1204"/>
      <c r="AO18" s="1204"/>
      <c r="AP18" s="1204"/>
      <c r="AQ18" s="1204"/>
      <c r="AR18" s="1204"/>
      <c r="AS18" s="1204"/>
      <c r="AT18" s="1204"/>
      <c r="AU18" s="1204"/>
      <c r="AV18" s="1204"/>
      <c r="AW18" s="1204"/>
      <c r="AX18" s="1204"/>
      <c r="AY18" s="1204"/>
      <c r="AZ18" s="1204"/>
      <c r="BA18" s="1204"/>
      <c r="BB18" s="1204"/>
      <c r="BC18" s="1204"/>
      <c r="BD18" s="1204"/>
      <c r="BE18" s="1204"/>
      <c r="BF18" s="1204"/>
      <c r="BG18" s="1204"/>
      <c r="BH18" s="1204"/>
      <c r="BI18" s="1204"/>
      <c r="BJ18" s="1204"/>
      <c r="BK18" s="1204"/>
      <c r="BL18" s="1204"/>
      <c r="BM18" s="1204"/>
      <c r="BN18" s="1204"/>
      <c r="BO18" s="1204"/>
      <c r="BP18" s="1204"/>
      <c r="BQ18" s="1204"/>
      <c r="BR18" s="1204"/>
      <c r="BS18" s="1204"/>
      <c r="BT18" s="1204"/>
      <c r="BU18" s="1204"/>
      <c r="BV18" s="1204"/>
      <c r="BW18" s="1204"/>
      <c r="BX18" s="1204"/>
      <c r="BY18" s="1204"/>
      <c r="BZ18" s="1204"/>
      <c r="CA18" s="1204"/>
      <c r="CB18" s="1204"/>
      <c r="CC18" s="1204"/>
      <c r="CD18" s="1204"/>
      <c r="CE18" s="1204"/>
      <c r="CF18" s="1204"/>
      <c r="CG18" s="1204"/>
      <c r="CH18" s="1204"/>
      <c r="CI18" s="1204"/>
      <c r="CJ18" s="1204"/>
      <c r="CK18" s="1204"/>
      <c r="CL18" s="1204"/>
      <c r="CM18" s="1204"/>
      <c r="CN18" s="1204"/>
      <c r="CO18" s="1204"/>
      <c r="CP18" s="1204"/>
      <c r="CQ18" s="1204"/>
      <c r="CR18" s="1204"/>
      <c r="CS18" s="1204"/>
      <c r="CT18" s="1204"/>
      <c r="CU18" s="1204"/>
      <c r="CV18" s="1204"/>
      <c r="CW18" s="1204"/>
      <c r="CX18" s="1204"/>
      <c r="CY18" s="1204"/>
      <c r="CZ18" s="1204"/>
      <c r="DA18" s="1204"/>
      <c r="DB18" s="1204"/>
      <c r="DC18" s="1204"/>
      <c r="DD18" s="1204"/>
      <c r="DE18" s="1204"/>
    </row>
    <row r="19" spans="1:109" ht="13.2">
      <c r="DD19" s="243"/>
      <c r="DE19" s="243"/>
    </row>
    <row r="20" spans="1:109" ht="13.2">
      <c r="DD20" s="243"/>
      <c r="DE20" s="243"/>
    </row>
    <row r="21" spans="1:109" ht="17.25" customHeight="1">
      <c r="B21" s="1205"/>
      <c r="C21" s="245"/>
      <c r="D21" s="245"/>
      <c r="E21" s="245"/>
      <c r="F21" s="245"/>
      <c r="G21" s="245"/>
      <c r="H21" s="245"/>
      <c r="I21" s="245"/>
      <c r="J21" s="245"/>
      <c r="K21" s="245"/>
      <c r="L21" s="245"/>
      <c r="M21" s="245"/>
      <c r="N21" s="1206"/>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1206"/>
      <c r="AU21" s="245"/>
      <c r="AV21" s="245"/>
      <c r="AW21" s="245"/>
      <c r="AX21" s="245"/>
      <c r="AY21" s="245"/>
      <c r="AZ21" s="245"/>
      <c r="BA21" s="245"/>
      <c r="BB21" s="245"/>
      <c r="BC21" s="245"/>
      <c r="BD21" s="245"/>
      <c r="BE21" s="245"/>
      <c r="BF21" s="1206"/>
      <c r="BG21" s="245"/>
      <c r="BH21" s="245"/>
      <c r="BI21" s="245"/>
      <c r="BJ21" s="245"/>
      <c r="BK21" s="245"/>
      <c r="BL21" s="245"/>
      <c r="BM21" s="245"/>
      <c r="BN21" s="245"/>
      <c r="BO21" s="245"/>
      <c r="BP21" s="245"/>
      <c r="BQ21" s="245"/>
      <c r="BR21" s="1206"/>
      <c r="BS21" s="245"/>
      <c r="BT21" s="245"/>
      <c r="BU21" s="245"/>
      <c r="BV21" s="245"/>
      <c r="BW21" s="245"/>
      <c r="BX21" s="245"/>
      <c r="BY21" s="245"/>
      <c r="BZ21" s="245"/>
      <c r="CA21" s="245"/>
      <c r="CB21" s="245"/>
      <c r="CC21" s="245"/>
      <c r="CD21" s="1206"/>
      <c r="CE21" s="245"/>
      <c r="CF21" s="245"/>
      <c r="CG21" s="245"/>
      <c r="CH21" s="245"/>
      <c r="CI21" s="245"/>
      <c r="CJ21" s="245"/>
      <c r="CK21" s="245"/>
      <c r="CL21" s="245"/>
      <c r="CM21" s="245"/>
      <c r="CN21" s="245"/>
      <c r="CO21" s="245"/>
      <c r="CP21" s="1206"/>
      <c r="CQ21" s="245"/>
      <c r="CR21" s="245"/>
      <c r="CS21" s="245"/>
      <c r="CT21" s="245"/>
      <c r="CU21" s="245"/>
      <c r="CV21" s="245"/>
      <c r="CW21" s="245"/>
      <c r="CX21" s="245"/>
      <c r="CY21" s="245"/>
      <c r="CZ21" s="245"/>
      <c r="DA21" s="245"/>
      <c r="DB21" s="1206"/>
      <c r="DC21" s="245"/>
      <c r="DD21" s="246"/>
      <c r="DE21" s="243"/>
    </row>
    <row r="22" spans="1:109" ht="17.25" customHeight="1">
      <c r="B22" s="247"/>
    </row>
    <row r="23" spans="1:109" ht="13.2">
      <c r="B23" s="247"/>
    </row>
    <row r="24" spans="1:109" ht="13.2">
      <c r="B24" s="247"/>
    </row>
    <row r="25" spans="1:109" ht="13.2">
      <c r="B25" s="247"/>
    </row>
    <row r="26" spans="1:109" ht="13.2">
      <c r="B26" s="247"/>
    </row>
    <row r="27" spans="1:109" ht="13.2">
      <c r="B27" s="247"/>
    </row>
    <row r="28" spans="1:109" ht="13.2">
      <c r="B28" s="247"/>
    </row>
    <row r="29" spans="1:109" ht="13.2">
      <c r="B29" s="247"/>
    </row>
    <row r="30" spans="1:109" ht="13.2">
      <c r="B30" s="247"/>
    </row>
    <row r="31" spans="1:109" ht="13.2">
      <c r="B31" s="247"/>
    </row>
    <row r="32" spans="1:109" ht="13.2">
      <c r="B32" s="247"/>
    </row>
    <row r="33" spans="2:109" ht="13.2">
      <c r="B33" s="247"/>
    </row>
    <row r="34" spans="2:109" ht="13.2">
      <c r="B34" s="247"/>
    </row>
    <row r="35" spans="2:109" ht="13.2">
      <c r="B35" s="247"/>
    </row>
    <row r="36" spans="2:109" ht="13.2">
      <c r="B36" s="247"/>
    </row>
    <row r="37" spans="2:109" ht="13.2">
      <c r="B37" s="247"/>
    </row>
    <row r="38" spans="2:109" ht="13.2">
      <c r="B38" s="247"/>
    </row>
    <row r="39" spans="2:109" ht="13.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2">
      <c r="B40" s="1207"/>
      <c r="DD40" s="1207"/>
      <c r="DE40" s="243"/>
    </row>
    <row r="41" spans="2:109" ht="16.2">
      <c r="B41" s="244" t="s">
        <v>563</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2">
      <c r="B42" s="247"/>
      <c r="G42" s="1208"/>
      <c r="I42" s="1209"/>
      <c r="J42" s="1209"/>
      <c r="K42" s="1209"/>
      <c r="AM42" s="1208"/>
      <c r="AN42" s="1208" t="s">
        <v>564</v>
      </c>
      <c r="AP42" s="1209"/>
      <c r="AQ42" s="1209"/>
      <c r="AR42" s="1209"/>
      <c r="AY42" s="1208"/>
      <c r="BA42" s="1209"/>
      <c r="BB42" s="1209"/>
      <c r="BC42" s="1209"/>
      <c r="BK42" s="1208"/>
      <c r="BM42" s="1209"/>
      <c r="BN42" s="1209"/>
      <c r="BO42" s="1209"/>
      <c r="BW42" s="1208"/>
      <c r="BY42" s="1209"/>
      <c r="BZ42" s="1209"/>
      <c r="CA42" s="1209"/>
      <c r="CI42" s="1208"/>
      <c r="CK42" s="1209"/>
      <c r="CL42" s="1209"/>
      <c r="CM42" s="1209"/>
      <c r="CU42" s="1208"/>
      <c r="CW42" s="1209"/>
      <c r="CX42" s="1209"/>
      <c r="CY42" s="1209"/>
    </row>
    <row r="43" spans="2:109" ht="13.5" customHeight="1">
      <c r="B43" s="247"/>
      <c r="AN43" s="1210" t="s">
        <v>565</v>
      </c>
      <c r="AO43" s="1211"/>
      <c r="AP43" s="1211"/>
      <c r="AQ43" s="1211"/>
      <c r="AR43" s="1211"/>
      <c r="AS43" s="1211"/>
      <c r="AT43" s="1211"/>
      <c r="AU43" s="1211"/>
      <c r="AV43" s="1211"/>
      <c r="AW43" s="1211"/>
      <c r="AX43" s="1211"/>
      <c r="AY43" s="1211"/>
      <c r="AZ43" s="1211"/>
      <c r="BA43" s="1211"/>
      <c r="BB43" s="1211"/>
      <c r="BC43" s="1211"/>
      <c r="BD43" s="1211"/>
      <c r="BE43" s="1211"/>
      <c r="BF43" s="1211"/>
      <c r="BG43" s="1211"/>
      <c r="BH43" s="1211"/>
      <c r="BI43" s="1211"/>
      <c r="BJ43" s="1211"/>
      <c r="BK43" s="1211"/>
      <c r="BL43" s="1211"/>
      <c r="BM43" s="1211"/>
      <c r="BN43" s="1211"/>
      <c r="BO43" s="1211"/>
      <c r="BP43" s="1211"/>
      <c r="BQ43" s="1211"/>
      <c r="BR43" s="1211"/>
      <c r="BS43" s="1211"/>
      <c r="BT43" s="1211"/>
      <c r="BU43" s="1211"/>
      <c r="BV43" s="1211"/>
      <c r="BW43" s="1211"/>
      <c r="BX43" s="1211"/>
      <c r="BY43" s="1211"/>
      <c r="BZ43" s="1211"/>
      <c r="CA43" s="1211"/>
      <c r="CB43" s="1211"/>
      <c r="CC43" s="1211"/>
      <c r="CD43" s="1211"/>
      <c r="CE43" s="1211"/>
      <c r="CF43" s="1211"/>
      <c r="CG43" s="1211"/>
      <c r="CH43" s="1211"/>
      <c r="CI43" s="1211"/>
      <c r="CJ43" s="1211"/>
      <c r="CK43" s="1211"/>
      <c r="CL43" s="1211"/>
      <c r="CM43" s="1211"/>
      <c r="CN43" s="1211"/>
      <c r="CO43" s="1211"/>
      <c r="CP43" s="1211"/>
      <c r="CQ43" s="1211"/>
      <c r="CR43" s="1211"/>
      <c r="CS43" s="1211"/>
      <c r="CT43" s="1211"/>
      <c r="CU43" s="1211"/>
      <c r="CV43" s="1211"/>
      <c r="CW43" s="1211"/>
      <c r="CX43" s="1211"/>
      <c r="CY43" s="1211"/>
      <c r="CZ43" s="1211"/>
      <c r="DA43" s="1211"/>
      <c r="DB43" s="1211"/>
      <c r="DC43" s="1212"/>
    </row>
    <row r="44" spans="2:109" ht="13.2">
      <c r="B44" s="247"/>
      <c r="AN44" s="1213"/>
      <c r="AO44" s="1214"/>
      <c r="AP44" s="1214"/>
      <c r="AQ44" s="1214"/>
      <c r="AR44" s="1214"/>
      <c r="AS44" s="1214"/>
      <c r="AT44" s="1214"/>
      <c r="AU44" s="1214"/>
      <c r="AV44" s="1214"/>
      <c r="AW44" s="1214"/>
      <c r="AX44" s="1214"/>
      <c r="AY44" s="1214"/>
      <c r="AZ44" s="1214"/>
      <c r="BA44" s="1214"/>
      <c r="BB44" s="1214"/>
      <c r="BC44" s="1214"/>
      <c r="BD44" s="1214"/>
      <c r="BE44" s="1214"/>
      <c r="BF44" s="1214"/>
      <c r="BG44" s="1214"/>
      <c r="BH44" s="1214"/>
      <c r="BI44" s="1214"/>
      <c r="BJ44" s="1214"/>
      <c r="BK44" s="1214"/>
      <c r="BL44" s="1214"/>
      <c r="BM44" s="1214"/>
      <c r="BN44" s="1214"/>
      <c r="BO44" s="1214"/>
      <c r="BP44" s="1214"/>
      <c r="BQ44" s="1214"/>
      <c r="BR44" s="1214"/>
      <c r="BS44" s="1214"/>
      <c r="BT44" s="1214"/>
      <c r="BU44" s="1214"/>
      <c r="BV44" s="1214"/>
      <c r="BW44" s="1214"/>
      <c r="BX44" s="1214"/>
      <c r="BY44" s="1214"/>
      <c r="BZ44" s="1214"/>
      <c r="CA44" s="1214"/>
      <c r="CB44" s="1214"/>
      <c r="CC44" s="1214"/>
      <c r="CD44" s="1214"/>
      <c r="CE44" s="1214"/>
      <c r="CF44" s="1214"/>
      <c r="CG44" s="1214"/>
      <c r="CH44" s="1214"/>
      <c r="CI44" s="1214"/>
      <c r="CJ44" s="1214"/>
      <c r="CK44" s="1214"/>
      <c r="CL44" s="1214"/>
      <c r="CM44" s="1214"/>
      <c r="CN44" s="1214"/>
      <c r="CO44" s="1214"/>
      <c r="CP44" s="1214"/>
      <c r="CQ44" s="1214"/>
      <c r="CR44" s="1214"/>
      <c r="CS44" s="1214"/>
      <c r="CT44" s="1214"/>
      <c r="CU44" s="1214"/>
      <c r="CV44" s="1214"/>
      <c r="CW44" s="1214"/>
      <c r="CX44" s="1214"/>
      <c r="CY44" s="1214"/>
      <c r="CZ44" s="1214"/>
      <c r="DA44" s="1214"/>
      <c r="DB44" s="1214"/>
      <c r="DC44" s="1215"/>
    </row>
    <row r="45" spans="2:109" ht="13.2">
      <c r="B45" s="247"/>
      <c r="AN45" s="1213"/>
      <c r="AO45" s="1214"/>
      <c r="AP45" s="1214"/>
      <c r="AQ45" s="1214"/>
      <c r="AR45" s="1214"/>
      <c r="AS45" s="1214"/>
      <c r="AT45" s="1214"/>
      <c r="AU45" s="1214"/>
      <c r="AV45" s="1214"/>
      <c r="AW45" s="1214"/>
      <c r="AX45" s="1214"/>
      <c r="AY45" s="1214"/>
      <c r="AZ45" s="1214"/>
      <c r="BA45" s="1214"/>
      <c r="BB45" s="1214"/>
      <c r="BC45" s="1214"/>
      <c r="BD45" s="1214"/>
      <c r="BE45" s="1214"/>
      <c r="BF45" s="1214"/>
      <c r="BG45" s="1214"/>
      <c r="BH45" s="1214"/>
      <c r="BI45" s="1214"/>
      <c r="BJ45" s="1214"/>
      <c r="BK45" s="1214"/>
      <c r="BL45" s="1214"/>
      <c r="BM45" s="1214"/>
      <c r="BN45" s="1214"/>
      <c r="BO45" s="1214"/>
      <c r="BP45" s="1214"/>
      <c r="BQ45" s="1214"/>
      <c r="BR45" s="1214"/>
      <c r="BS45" s="1214"/>
      <c r="BT45" s="1214"/>
      <c r="BU45" s="1214"/>
      <c r="BV45" s="1214"/>
      <c r="BW45" s="1214"/>
      <c r="BX45" s="1214"/>
      <c r="BY45" s="1214"/>
      <c r="BZ45" s="1214"/>
      <c r="CA45" s="1214"/>
      <c r="CB45" s="1214"/>
      <c r="CC45" s="1214"/>
      <c r="CD45" s="1214"/>
      <c r="CE45" s="1214"/>
      <c r="CF45" s="1214"/>
      <c r="CG45" s="1214"/>
      <c r="CH45" s="1214"/>
      <c r="CI45" s="1214"/>
      <c r="CJ45" s="1214"/>
      <c r="CK45" s="1214"/>
      <c r="CL45" s="1214"/>
      <c r="CM45" s="1214"/>
      <c r="CN45" s="1214"/>
      <c r="CO45" s="1214"/>
      <c r="CP45" s="1214"/>
      <c r="CQ45" s="1214"/>
      <c r="CR45" s="1214"/>
      <c r="CS45" s="1214"/>
      <c r="CT45" s="1214"/>
      <c r="CU45" s="1214"/>
      <c r="CV45" s="1214"/>
      <c r="CW45" s="1214"/>
      <c r="CX45" s="1214"/>
      <c r="CY45" s="1214"/>
      <c r="CZ45" s="1214"/>
      <c r="DA45" s="1214"/>
      <c r="DB45" s="1214"/>
      <c r="DC45" s="1215"/>
    </row>
    <row r="46" spans="2:109" ht="13.2">
      <c r="B46" s="247"/>
      <c r="AN46" s="1213"/>
      <c r="AO46" s="1214"/>
      <c r="AP46" s="1214"/>
      <c r="AQ46" s="1214"/>
      <c r="AR46" s="1214"/>
      <c r="AS46" s="1214"/>
      <c r="AT46" s="1214"/>
      <c r="AU46" s="1214"/>
      <c r="AV46" s="1214"/>
      <c r="AW46" s="1214"/>
      <c r="AX46" s="1214"/>
      <c r="AY46" s="1214"/>
      <c r="AZ46" s="1214"/>
      <c r="BA46" s="1214"/>
      <c r="BB46" s="1214"/>
      <c r="BC46" s="1214"/>
      <c r="BD46" s="1214"/>
      <c r="BE46" s="1214"/>
      <c r="BF46" s="1214"/>
      <c r="BG46" s="1214"/>
      <c r="BH46" s="1214"/>
      <c r="BI46" s="1214"/>
      <c r="BJ46" s="1214"/>
      <c r="BK46" s="1214"/>
      <c r="BL46" s="1214"/>
      <c r="BM46" s="1214"/>
      <c r="BN46" s="1214"/>
      <c r="BO46" s="1214"/>
      <c r="BP46" s="1214"/>
      <c r="BQ46" s="1214"/>
      <c r="BR46" s="1214"/>
      <c r="BS46" s="1214"/>
      <c r="BT46" s="1214"/>
      <c r="BU46" s="1214"/>
      <c r="BV46" s="1214"/>
      <c r="BW46" s="1214"/>
      <c r="BX46" s="1214"/>
      <c r="BY46" s="1214"/>
      <c r="BZ46" s="1214"/>
      <c r="CA46" s="1214"/>
      <c r="CB46" s="1214"/>
      <c r="CC46" s="1214"/>
      <c r="CD46" s="1214"/>
      <c r="CE46" s="1214"/>
      <c r="CF46" s="1214"/>
      <c r="CG46" s="1214"/>
      <c r="CH46" s="1214"/>
      <c r="CI46" s="1214"/>
      <c r="CJ46" s="1214"/>
      <c r="CK46" s="1214"/>
      <c r="CL46" s="1214"/>
      <c r="CM46" s="1214"/>
      <c r="CN46" s="1214"/>
      <c r="CO46" s="1214"/>
      <c r="CP46" s="1214"/>
      <c r="CQ46" s="1214"/>
      <c r="CR46" s="1214"/>
      <c r="CS46" s="1214"/>
      <c r="CT46" s="1214"/>
      <c r="CU46" s="1214"/>
      <c r="CV46" s="1214"/>
      <c r="CW46" s="1214"/>
      <c r="CX46" s="1214"/>
      <c r="CY46" s="1214"/>
      <c r="CZ46" s="1214"/>
      <c r="DA46" s="1214"/>
      <c r="DB46" s="1214"/>
      <c r="DC46" s="1215"/>
    </row>
    <row r="47" spans="2:109" ht="13.2">
      <c r="B47" s="247"/>
      <c r="AN47" s="1216"/>
      <c r="AO47" s="1217"/>
      <c r="AP47" s="1217"/>
      <c r="AQ47" s="1217"/>
      <c r="AR47" s="1217"/>
      <c r="AS47" s="1217"/>
      <c r="AT47" s="1217"/>
      <c r="AU47" s="1217"/>
      <c r="AV47" s="1217"/>
      <c r="AW47" s="1217"/>
      <c r="AX47" s="1217"/>
      <c r="AY47" s="1217"/>
      <c r="AZ47" s="1217"/>
      <c r="BA47" s="1217"/>
      <c r="BB47" s="1217"/>
      <c r="BC47" s="1217"/>
      <c r="BD47" s="1217"/>
      <c r="BE47" s="1217"/>
      <c r="BF47" s="1217"/>
      <c r="BG47" s="1217"/>
      <c r="BH47" s="1217"/>
      <c r="BI47" s="1217"/>
      <c r="BJ47" s="1217"/>
      <c r="BK47" s="1217"/>
      <c r="BL47" s="1217"/>
      <c r="BM47" s="1217"/>
      <c r="BN47" s="1217"/>
      <c r="BO47" s="1217"/>
      <c r="BP47" s="1217"/>
      <c r="BQ47" s="1217"/>
      <c r="BR47" s="1217"/>
      <c r="BS47" s="1217"/>
      <c r="BT47" s="1217"/>
      <c r="BU47" s="1217"/>
      <c r="BV47" s="1217"/>
      <c r="BW47" s="1217"/>
      <c r="BX47" s="1217"/>
      <c r="BY47" s="1217"/>
      <c r="BZ47" s="1217"/>
      <c r="CA47" s="1217"/>
      <c r="CB47" s="1217"/>
      <c r="CC47" s="1217"/>
      <c r="CD47" s="1217"/>
      <c r="CE47" s="1217"/>
      <c r="CF47" s="1217"/>
      <c r="CG47" s="1217"/>
      <c r="CH47" s="1217"/>
      <c r="CI47" s="1217"/>
      <c r="CJ47" s="1217"/>
      <c r="CK47" s="1217"/>
      <c r="CL47" s="1217"/>
      <c r="CM47" s="1217"/>
      <c r="CN47" s="1217"/>
      <c r="CO47" s="1217"/>
      <c r="CP47" s="1217"/>
      <c r="CQ47" s="1217"/>
      <c r="CR47" s="1217"/>
      <c r="CS47" s="1217"/>
      <c r="CT47" s="1217"/>
      <c r="CU47" s="1217"/>
      <c r="CV47" s="1217"/>
      <c r="CW47" s="1217"/>
      <c r="CX47" s="1217"/>
      <c r="CY47" s="1217"/>
      <c r="CZ47" s="1217"/>
      <c r="DA47" s="1217"/>
      <c r="DB47" s="1217"/>
      <c r="DC47" s="1218"/>
    </row>
    <row r="48" spans="2:109" ht="13.2">
      <c r="B48" s="247"/>
      <c r="H48" s="1219"/>
      <c r="I48" s="1219"/>
      <c r="J48" s="1219"/>
      <c r="AN48" s="1219"/>
      <c r="AO48" s="1219"/>
      <c r="AP48" s="1219"/>
      <c r="AZ48" s="1219"/>
      <c r="BA48" s="1219"/>
      <c r="BB48" s="1219"/>
      <c r="BL48" s="1219"/>
      <c r="BM48" s="1219"/>
      <c r="BN48" s="1219"/>
      <c r="BX48" s="1219"/>
      <c r="BY48" s="1219"/>
      <c r="BZ48" s="1219"/>
      <c r="CJ48" s="1219"/>
      <c r="CK48" s="1219"/>
      <c r="CL48" s="1219"/>
      <c r="CV48" s="1219"/>
      <c r="CW48" s="1219"/>
      <c r="CX48" s="1219"/>
    </row>
    <row r="49" spans="1:109" ht="13.2">
      <c r="B49" s="247"/>
      <c r="AN49" s="243" t="s">
        <v>566</v>
      </c>
    </row>
    <row r="50" spans="1:109" ht="13.2">
      <c r="B50" s="247"/>
      <c r="G50" s="1220"/>
      <c r="H50" s="1220"/>
      <c r="I50" s="1220"/>
      <c r="J50" s="1220"/>
      <c r="K50" s="1221"/>
      <c r="L50" s="1221"/>
      <c r="M50" s="1222"/>
      <c r="N50" s="1222"/>
      <c r="AN50" s="1223"/>
      <c r="AO50" s="1224"/>
      <c r="AP50" s="1224"/>
      <c r="AQ50" s="1224"/>
      <c r="AR50" s="1224"/>
      <c r="AS50" s="1224"/>
      <c r="AT50" s="1224"/>
      <c r="AU50" s="1224"/>
      <c r="AV50" s="1224"/>
      <c r="AW50" s="1224"/>
      <c r="AX50" s="1224"/>
      <c r="AY50" s="1224"/>
      <c r="AZ50" s="1224"/>
      <c r="BA50" s="1224"/>
      <c r="BB50" s="1224"/>
      <c r="BC50" s="1224"/>
      <c r="BD50" s="1224"/>
      <c r="BE50" s="1224"/>
      <c r="BF50" s="1224"/>
      <c r="BG50" s="1224"/>
      <c r="BH50" s="1224"/>
      <c r="BI50" s="1224"/>
      <c r="BJ50" s="1224"/>
      <c r="BK50" s="1224"/>
      <c r="BL50" s="1224"/>
      <c r="BM50" s="1224"/>
      <c r="BN50" s="1224"/>
      <c r="BO50" s="1225"/>
      <c r="BP50" s="1226" t="s">
        <v>525</v>
      </c>
      <c r="BQ50" s="1226"/>
      <c r="BR50" s="1226"/>
      <c r="BS50" s="1226"/>
      <c r="BT50" s="1226"/>
      <c r="BU50" s="1226"/>
      <c r="BV50" s="1226"/>
      <c r="BW50" s="1226"/>
      <c r="BX50" s="1226" t="s">
        <v>526</v>
      </c>
      <c r="BY50" s="1226"/>
      <c r="BZ50" s="1226"/>
      <c r="CA50" s="1226"/>
      <c r="CB50" s="1226"/>
      <c r="CC50" s="1226"/>
      <c r="CD50" s="1226"/>
      <c r="CE50" s="1226"/>
      <c r="CF50" s="1226" t="s">
        <v>527</v>
      </c>
      <c r="CG50" s="1226"/>
      <c r="CH50" s="1226"/>
      <c r="CI50" s="1226"/>
      <c r="CJ50" s="1226"/>
      <c r="CK50" s="1226"/>
      <c r="CL50" s="1226"/>
      <c r="CM50" s="1226"/>
      <c r="CN50" s="1226" t="s">
        <v>528</v>
      </c>
      <c r="CO50" s="1226"/>
      <c r="CP50" s="1226"/>
      <c r="CQ50" s="1226"/>
      <c r="CR50" s="1226"/>
      <c r="CS50" s="1226"/>
      <c r="CT50" s="1226"/>
      <c r="CU50" s="1226"/>
      <c r="CV50" s="1226" t="s">
        <v>529</v>
      </c>
      <c r="CW50" s="1226"/>
      <c r="CX50" s="1226"/>
      <c r="CY50" s="1226"/>
      <c r="CZ50" s="1226"/>
      <c r="DA50" s="1226"/>
      <c r="DB50" s="1226"/>
      <c r="DC50" s="1226"/>
    </row>
    <row r="51" spans="1:109" ht="13.5" customHeight="1">
      <c r="B51" s="247"/>
      <c r="G51" s="1227"/>
      <c r="H51" s="1227"/>
      <c r="I51" s="1228"/>
      <c r="J51" s="1228"/>
      <c r="K51" s="1229"/>
      <c r="L51" s="1229"/>
      <c r="M51" s="1229"/>
      <c r="N51" s="1229"/>
      <c r="AM51" s="1219"/>
      <c r="AN51" s="1230" t="s">
        <v>567</v>
      </c>
      <c r="AO51" s="1230"/>
      <c r="AP51" s="1230"/>
      <c r="AQ51" s="1230"/>
      <c r="AR51" s="1230"/>
      <c r="AS51" s="1230"/>
      <c r="AT51" s="1230"/>
      <c r="AU51" s="1230"/>
      <c r="AV51" s="1230"/>
      <c r="AW51" s="1230"/>
      <c r="AX51" s="1230"/>
      <c r="AY51" s="1230"/>
      <c r="AZ51" s="1230"/>
      <c r="BA51" s="1230"/>
      <c r="BB51" s="1230" t="s">
        <v>568</v>
      </c>
      <c r="BC51" s="1230"/>
      <c r="BD51" s="1230"/>
      <c r="BE51" s="1230"/>
      <c r="BF51" s="1230"/>
      <c r="BG51" s="1230"/>
      <c r="BH51" s="1230"/>
      <c r="BI51" s="1230"/>
      <c r="BJ51" s="1230"/>
      <c r="BK51" s="1230"/>
      <c r="BL51" s="1230"/>
      <c r="BM51" s="1230"/>
      <c r="BN51" s="1230"/>
      <c r="BO51" s="1230"/>
      <c r="BP51" s="1231"/>
      <c r="BQ51" s="1231"/>
      <c r="BR51" s="1231"/>
      <c r="BS51" s="1231"/>
      <c r="BT51" s="1231"/>
      <c r="BU51" s="1231"/>
      <c r="BV51" s="1231"/>
      <c r="BW51" s="1231"/>
      <c r="BX51" s="1231"/>
      <c r="BY51" s="1231"/>
      <c r="BZ51" s="1231"/>
      <c r="CA51" s="1231"/>
      <c r="CB51" s="1231"/>
      <c r="CC51" s="1231"/>
      <c r="CD51" s="1231"/>
      <c r="CE51" s="1231"/>
      <c r="CF51" s="1231"/>
      <c r="CG51" s="1231"/>
      <c r="CH51" s="1231"/>
      <c r="CI51" s="1231"/>
      <c r="CJ51" s="1231"/>
      <c r="CK51" s="1231"/>
      <c r="CL51" s="1231"/>
      <c r="CM51" s="1231"/>
      <c r="CN51" s="1231"/>
      <c r="CO51" s="1231"/>
      <c r="CP51" s="1231"/>
      <c r="CQ51" s="1231"/>
      <c r="CR51" s="1231"/>
      <c r="CS51" s="1231"/>
      <c r="CT51" s="1231"/>
      <c r="CU51" s="1231"/>
      <c r="CV51" s="1231"/>
      <c r="CW51" s="1231"/>
      <c r="CX51" s="1231"/>
      <c r="CY51" s="1231"/>
      <c r="CZ51" s="1231"/>
      <c r="DA51" s="1231"/>
      <c r="DB51" s="1231"/>
      <c r="DC51" s="1231"/>
    </row>
    <row r="52" spans="1:109" ht="13.2">
      <c r="B52" s="247"/>
      <c r="G52" s="1227"/>
      <c r="H52" s="1227"/>
      <c r="I52" s="1228"/>
      <c r="J52" s="1228"/>
      <c r="K52" s="1229"/>
      <c r="L52" s="1229"/>
      <c r="M52" s="1229"/>
      <c r="N52" s="1229"/>
      <c r="AM52" s="1219"/>
      <c r="AN52" s="1230"/>
      <c r="AO52" s="1230"/>
      <c r="AP52" s="1230"/>
      <c r="AQ52" s="1230"/>
      <c r="AR52" s="1230"/>
      <c r="AS52" s="1230"/>
      <c r="AT52" s="1230"/>
      <c r="AU52" s="1230"/>
      <c r="AV52" s="1230"/>
      <c r="AW52" s="1230"/>
      <c r="AX52" s="1230"/>
      <c r="AY52" s="1230"/>
      <c r="AZ52" s="1230"/>
      <c r="BA52" s="1230"/>
      <c r="BB52" s="1230"/>
      <c r="BC52" s="1230"/>
      <c r="BD52" s="1230"/>
      <c r="BE52" s="1230"/>
      <c r="BF52" s="1230"/>
      <c r="BG52" s="1230"/>
      <c r="BH52" s="1230"/>
      <c r="BI52" s="1230"/>
      <c r="BJ52" s="1230"/>
      <c r="BK52" s="1230"/>
      <c r="BL52" s="1230"/>
      <c r="BM52" s="1230"/>
      <c r="BN52" s="1230"/>
      <c r="BO52" s="1230"/>
      <c r="BP52" s="1231"/>
      <c r="BQ52" s="1231"/>
      <c r="BR52" s="1231"/>
      <c r="BS52" s="1231"/>
      <c r="BT52" s="1231"/>
      <c r="BU52" s="1231"/>
      <c r="BV52" s="1231"/>
      <c r="BW52" s="1231"/>
      <c r="BX52" s="1231"/>
      <c r="BY52" s="1231"/>
      <c r="BZ52" s="1231"/>
      <c r="CA52" s="1231"/>
      <c r="CB52" s="1231"/>
      <c r="CC52" s="1231"/>
      <c r="CD52" s="1231"/>
      <c r="CE52" s="1231"/>
      <c r="CF52" s="1231"/>
      <c r="CG52" s="1231"/>
      <c r="CH52" s="1231"/>
      <c r="CI52" s="1231"/>
      <c r="CJ52" s="1231"/>
      <c r="CK52" s="1231"/>
      <c r="CL52" s="1231"/>
      <c r="CM52" s="1231"/>
      <c r="CN52" s="1231"/>
      <c r="CO52" s="1231"/>
      <c r="CP52" s="1231"/>
      <c r="CQ52" s="1231"/>
      <c r="CR52" s="1231"/>
      <c r="CS52" s="1231"/>
      <c r="CT52" s="1231"/>
      <c r="CU52" s="1231"/>
      <c r="CV52" s="1231"/>
      <c r="CW52" s="1231"/>
      <c r="CX52" s="1231"/>
      <c r="CY52" s="1231"/>
      <c r="CZ52" s="1231"/>
      <c r="DA52" s="1231"/>
      <c r="DB52" s="1231"/>
      <c r="DC52" s="1231"/>
    </row>
    <row r="53" spans="1:109" ht="13.2">
      <c r="A53" s="1209"/>
      <c r="B53" s="247"/>
      <c r="G53" s="1227"/>
      <c r="H53" s="1227"/>
      <c r="I53" s="1220"/>
      <c r="J53" s="1220"/>
      <c r="K53" s="1229"/>
      <c r="L53" s="1229"/>
      <c r="M53" s="1229"/>
      <c r="N53" s="1229"/>
      <c r="AM53" s="1219"/>
      <c r="AN53" s="1230"/>
      <c r="AO53" s="1230"/>
      <c r="AP53" s="1230"/>
      <c r="AQ53" s="1230"/>
      <c r="AR53" s="1230"/>
      <c r="AS53" s="1230"/>
      <c r="AT53" s="1230"/>
      <c r="AU53" s="1230"/>
      <c r="AV53" s="1230"/>
      <c r="AW53" s="1230"/>
      <c r="AX53" s="1230"/>
      <c r="AY53" s="1230"/>
      <c r="AZ53" s="1230"/>
      <c r="BA53" s="1230"/>
      <c r="BB53" s="1230" t="s">
        <v>569</v>
      </c>
      <c r="BC53" s="1230"/>
      <c r="BD53" s="1230"/>
      <c r="BE53" s="1230"/>
      <c r="BF53" s="1230"/>
      <c r="BG53" s="1230"/>
      <c r="BH53" s="1230"/>
      <c r="BI53" s="1230"/>
      <c r="BJ53" s="1230"/>
      <c r="BK53" s="1230"/>
      <c r="BL53" s="1230"/>
      <c r="BM53" s="1230"/>
      <c r="BN53" s="1230"/>
      <c r="BO53" s="1230"/>
      <c r="BP53" s="1231">
        <v>64.900000000000006</v>
      </c>
      <c r="BQ53" s="1231"/>
      <c r="BR53" s="1231"/>
      <c r="BS53" s="1231"/>
      <c r="BT53" s="1231"/>
      <c r="BU53" s="1231"/>
      <c r="BV53" s="1231"/>
      <c r="BW53" s="1231"/>
      <c r="BX53" s="1231">
        <v>64.900000000000006</v>
      </c>
      <c r="BY53" s="1231"/>
      <c r="BZ53" s="1231"/>
      <c r="CA53" s="1231"/>
      <c r="CB53" s="1231"/>
      <c r="CC53" s="1231"/>
      <c r="CD53" s="1231"/>
      <c r="CE53" s="1231"/>
      <c r="CF53" s="1231">
        <v>66.3</v>
      </c>
      <c r="CG53" s="1231"/>
      <c r="CH53" s="1231"/>
      <c r="CI53" s="1231"/>
      <c r="CJ53" s="1231"/>
      <c r="CK53" s="1231"/>
      <c r="CL53" s="1231"/>
      <c r="CM53" s="1231"/>
      <c r="CN53" s="1231">
        <v>67.7</v>
      </c>
      <c r="CO53" s="1231"/>
      <c r="CP53" s="1231"/>
      <c r="CQ53" s="1231"/>
      <c r="CR53" s="1231"/>
      <c r="CS53" s="1231"/>
      <c r="CT53" s="1231"/>
      <c r="CU53" s="1231"/>
      <c r="CV53" s="1231">
        <v>68.7</v>
      </c>
      <c r="CW53" s="1231"/>
      <c r="CX53" s="1231"/>
      <c r="CY53" s="1231"/>
      <c r="CZ53" s="1231"/>
      <c r="DA53" s="1231"/>
      <c r="DB53" s="1231"/>
      <c r="DC53" s="1231"/>
    </row>
    <row r="54" spans="1:109" ht="13.2">
      <c r="A54" s="1209"/>
      <c r="B54" s="247"/>
      <c r="G54" s="1227"/>
      <c r="H54" s="1227"/>
      <c r="I54" s="1220"/>
      <c r="J54" s="1220"/>
      <c r="K54" s="1229"/>
      <c r="L54" s="1229"/>
      <c r="M54" s="1229"/>
      <c r="N54" s="1229"/>
      <c r="AM54" s="1219"/>
      <c r="AN54" s="1230"/>
      <c r="AO54" s="1230"/>
      <c r="AP54" s="1230"/>
      <c r="AQ54" s="1230"/>
      <c r="AR54" s="1230"/>
      <c r="AS54" s="1230"/>
      <c r="AT54" s="1230"/>
      <c r="AU54" s="1230"/>
      <c r="AV54" s="1230"/>
      <c r="AW54" s="1230"/>
      <c r="AX54" s="1230"/>
      <c r="AY54" s="1230"/>
      <c r="AZ54" s="1230"/>
      <c r="BA54" s="1230"/>
      <c r="BB54" s="1230"/>
      <c r="BC54" s="1230"/>
      <c r="BD54" s="1230"/>
      <c r="BE54" s="1230"/>
      <c r="BF54" s="1230"/>
      <c r="BG54" s="1230"/>
      <c r="BH54" s="1230"/>
      <c r="BI54" s="1230"/>
      <c r="BJ54" s="1230"/>
      <c r="BK54" s="1230"/>
      <c r="BL54" s="1230"/>
      <c r="BM54" s="1230"/>
      <c r="BN54" s="1230"/>
      <c r="BO54" s="1230"/>
      <c r="BP54" s="1231"/>
      <c r="BQ54" s="1231"/>
      <c r="BR54" s="1231"/>
      <c r="BS54" s="1231"/>
      <c r="BT54" s="1231"/>
      <c r="BU54" s="1231"/>
      <c r="BV54" s="1231"/>
      <c r="BW54" s="1231"/>
      <c r="BX54" s="1231"/>
      <c r="BY54" s="1231"/>
      <c r="BZ54" s="1231"/>
      <c r="CA54" s="1231"/>
      <c r="CB54" s="1231"/>
      <c r="CC54" s="1231"/>
      <c r="CD54" s="1231"/>
      <c r="CE54" s="1231"/>
      <c r="CF54" s="1231"/>
      <c r="CG54" s="1231"/>
      <c r="CH54" s="1231"/>
      <c r="CI54" s="1231"/>
      <c r="CJ54" s="1231"/>
      <c r="CK54" s="1231"/>
      <c r="CL54" s="1231"/>
      <c r="CM54" s="1231"/>
      <c r="CN54" s="1231"/>
      <c r="CO54" s="1231"/>
      <c r="CP54" s="1231"/>
      <c r="CQ54" s="1231"/>
      <c r="CR54" s="1231"/>
      <c r="CS54" s="1231"/>
      <c r="CT54" s="1231"/>
      <c r="CU54" s="1231"/>
      <c r="CV54" s="1231"/>
      <c r="CW54" s="1231"/>
      <c r="CX54" s="1231"/>
      <c r="CY54" s="1231"/>
      <c r="CZ54" s="1231"/>
      <c r="DA54" s="1231"/>
      <c r="DB54" s="1231"/>
      <c r="DC54" s="1231"/>
    </row>
    <row r="55" spans="1:109" ht="13.2">
      <c r="A55" s="1209"/>
      <c r="B55" s="247"/>
      <c r="G55" s="1220"/>
      <c r="H55" s="1220"/>
      <c r="I55" s="1220"/>
      <c r="J55" s="1220"/>
      <c r="K55" s="1229"/>
      <c r="L55" s="1229"/>
      <c r="M55" s="1229"/>
      <c r="N55" s="1229"/>
      <c r="AN55" s="1226" t="s">
        <v>570</v>
      </c>
      <c r="AO55" s="1226"/>
      <c r="AP55" s="1226"/>
      <c r="AQ55" s="1226"/>
      <c r="AR55" s="1226"/>
      <c r="AS55" s="1226"/>
      <c r="AT55" s="1226"/>
      <c r="AU55" s="1226"/>
      <c r="AV55" s="1226"/>
      <c r="AW55" s="1226"/>
      <c r="AX55" s="1226"/>
      <c r="AY55" s="1226"/>
      <c r="AZ55" s="1226"/>
      <c r="BA55" s="1226"/>
      <c r="BB55" s="1230" t="s">
        <v>568</v>
      </c>
      <c r="BC55" s="1230"/>
      <c r="BD55" s="1230"/>
      <c r="BE55" s="1230"/>
      <c r="BF55" s="1230"/>
      <c r="BG55" s="1230"/>
      <c r="BH55" s="1230"/>
      <c r="BI55" s="1230"/>
      <c r="BJ55" s="1230"/>
      <c r="BK55" s="1230"/>
      <c r="BL55" s="1230"/>
      <c r="BM55" s="1230"/>
      <c r="BN55" s="1230"/>
      <c r="BO55" s="1230"/>
      <c r="BP55" s="1231">
        <v>3.9</v>
      </c>
      <c r="BQ55" s="1231"/>
      <c r="BR55" s="1231"/>
      <c r="BS55" s="1231"/>
      <c r="BT55" s="1231"/>
      <c r="BU55" s="1231"/>
      <c r="BV55" s="1231"/>
      <c r="BW55" s="1231"/>
      <c r="BX55" s="1231">
        <v>0</v>
      </c>
      <c r="BY55" s="1231"/>
      <c r="BZ55" s="1231"/>
      <c r="CA55" s="1231"/>
      <c r="CB55" s="1231"/>
      <c r="CC55" s="1231"/>
      <c r="CD55" s="1231"/>
      <c r="CE55" s="1231"/>
      <c r="CF55" s="1231">
        <v>0</v>
      </c>
      <c r="CG55" s="1231"/>
      <c r="CH55" s="1231"/>
      <c r="CI55" s="1231"/>
      <c r="CJ55" s="1231"/>
      <c r="CK55" s="1231"/>
      <c r="CL55" s="1231"/>
      <c r="CM55" s="1231"/>
      <c r="CN55" s="1231">
        <v>0</v>
      </c>
      <c r="CO55" s="1231"/>
      <c r="CP55" s="1231"/>
      <c r="CQ55" s="1231"/>
      <c r="CR55" s="1231"/>
      <c r="CS55" s="1231"/>
      <c r="CT55" s="1231"/>
      <c r="CU55" s="1231"/>
      <c r="CV55" s="1231">
        <v>0</v>
      </c>
      <c r="CW55" s="1231"/>
      <c r="CX55" s="1231"/>
      <c r="CY55" s="1231"/>
      <c r="CZ55" s="1231"/>
      <c r="DA55" s="1231"/>
      <c r="DB55" s="1231"/>
      <c r="DC55" s="1231"/>
    </row>
    <row r="56" spans="1:109" ht="13.2">
      <c r="A56" s="1209"/>
      <c r="B56" s="247"/>
      <c r="G56" s="1220"/>
      <c r="H56" s="1220"/>
      <c r="I56" s="1220"/>
      <c r="J56" s="1220"/>
      <c r="K56" s="1229"/>
      <c r="L56" s="1229"/>
      <c r="M56" s="1229"/>
      <c r="N56" s="1229"/>
      <c r="AN56" s="1226"/>
      <c r="AO56" s="1226"/>
      <c r="AP56" s="1226"/>
      <c r="AQ56" s="1226"/>
      <c r="AR56" s="1226"/>
      <c r="AS56" s="1226"/>
      <c r="AT56" s="1226"/>
      <c r="AU56" s="1226"/>
      <c r="AV56" s="1226"/>
      <c r="AW56" s="1226"/>
      <c r="AX56" s="1226"/>
      <c r="AY56" s="1226"/>
      <c r="AZ56" s="1226"/>
      <c r="BA56" s="1226"/>
      <c r="BB56" s="1230"/>
      <c r="BC56" s="1230"/>
      <c r="BD56" s="1230"/>
      <c r="BE56" s="1230"/>
      <c r="BF56" s="1230"/>
      <c r="BG56" s="1230"/>
      <c r="BH56" s="1230"/>
      <c r="BI56" s="1230"/>
      <c r="BJ56" s="1230"/>
      <c r="BK56" s="1230"/>
      <c r="BL56" s="1230"/>
      <c r="BM56" s="1230"/>
      <c r="BN56" s="1230"/>
      <c r="BO56" s="1230"/>
      <c r="BP56" s="1231"/>
      <c r="BQ56" s="1231"/>
      <c r="BR56" s="1231"/>
      <c r="BS56" s="1231"/>
      <c r="BT56" s="1231"/>
      <c r="BU56" s="1231"/>
      <c r="BV56" s="1231"/>
      <c r="BW56" s="1231"/>
      <c r="BX56" s="1231"/>
      <c r="BY56" s="1231"/>
      <c r="BZ56" s="1231"/>
      <c r="CA56" s="1231"/>
      <c r="CB56" s="1231"/>
      <c r="CC56" s="1231"/>
      <c r="CD56" s="1231"/>
      <c r="CE56" s="1231"/>
      <c r="CF56" s="1231"/>
      <c r="CG56" s="1231"/>
      <c r="CH56" s="1231"/>
      <c r="CI56" s="1231"/>
      <c r="CJ56" s="1231"/>
      <c r="CK56" s="1231"/>
      <c r="CL56" s="1231"/>
      <c r="CM56" s="1231"/>
      <c r="CN56" s="1231"/>
      <c r="CO56" s="1231"/>
      <c r="CP56" s="1231"/>
      <c r="CQ56" s="1231"/>
      <c r="CR56" s="1231"/>
      <c r="CS56" s="1231"/>
      <c r="CT56" s="1231"/>
      <c r="CU56" s="1231"/>
      <c r="CV56" s="1231"/>
      <c r="CW56" s="1231"/>
      <c r="CX56" s="1231"/>
      <c r="CY56" s="1231"/>
      <c r="CZ56" s="1231"/>
      <c r="DA56" s="1231"/>
      <c r="DB56" s="1231"/>
      <c r="DC56" s="1231"/>
    </row>
    <row r="57" spans="1:109" s="1209" customFormat="1" ht="13.2">
      <c r="B57" s="1232"/>
      <c r="G57" s="1220"/>
      <c r="H57" s="1220"/>
      <c r="I57" s="1233"/>
      <c r="J57" s="1233"/>
      <c r="K57" s="1229"/>
      <c r="L57" s="1229"/>
      <c r="M57" s="1229"/>
      <c r="N57" s="1229"/>
      <c r="AM57" s="243"/>
      <c r="AN57" s="1226"/>
      <c r="AO57" s="1226"/>
      <c r="AP57" s="1226"/>
      <c r="AQ57" s="1226"/>
      <c r="AR57" s="1226"/>
      <c r="AS57" s="1226"/>
      <c r="AT57" s="1226"/>
      <c r="AU57" s="1226"/>
      <c r="AV57" s="1226"/>
      <c r="AW57" s="1226"/>
      <c r="AX57" s="1226"/>
      <c r="AY57" s="1226"/>
      <c r="AZ57" s="1226"/>
      <c r="BA57" s="1226"/>
      <c r="BB57" s="1230" t="s">
        <v>569</v>
      </c>
      <c r="BC57" s="1230"/>
      <c r="BD57" s="1230"/>
      <c r="BE57" s="1230"/>
      <c r="BF57" s="1230"/>
      <c r="BG57" s="1230"/>
      <c r="BH57" s="1230"/>
      <c r="BI57" s="1230"/>
      <c r="BJ57" s="1230"/>
      <c r="BK57" s="1230"/>
      <c r="BL57" s="1230"/>
      <c r="BM57" s="1230"/>
      <c r="BN57" s="1230"/>
      <c r="BO57" s="1230"/>
      <c r="BP57" s="1231">
        <v>63.1</v>
      </c>
      <c r="BQ57" s="1231"/>
      <c r="BR57" s="1231"/>
      <c r="BS57" s="1231"/>
      <c r="BT57" s="1231"/>
      <c r="BU57" s="1231"/>
      <c r="BV57" s="1231"/>
      <c r="BW57" s="1231"/>
      <c r="BX57" s="1231">
        <v>63.2</v>
      </c>
      <c r="BY57" s="1231"/>
      <c r="BZ57" s="1231"/>
      <c r="CA57" s="1231"/>
      <c r="CB57" s="1231"/>
      <c r="CC57" s="1231"/>
      <c r="CD57" s="1231"/>
      <c r="CE57" s="1231"/>
      <c r="CF57" s="1231">
        <v>64</v>
      </c>
      <c r="CG57" s="1231"/>
      <c r="CH57" s="1231"/>
      <c r="CI57" s="1231"/>
      <c r="CJ57" s="1231"/>
      <c r="CK57" s="1231"/>
      <c r="CL57" s="1231"/>
      <c r="CM57" s="1231"/>
      <c r="CN57" s="1231">
        <v>65.5</v>
      </c>
      <c r="CO57" s="1231"/>
      <c r="CP57" s="1231"/>
      <c r="CQ57" s="1231"/>
      <c r="CR57" s="1231"/>
      <c r="CS57" s="1231"/>
      <c r="CT57" s="1231"/>
      <c r="CU57" s="1231"/>
      <c r="CV57" s="1231">
        <v>66.099999999999994</v>
      </c>
      <c r="CW57" s="1231"/>
      <c r="CX57" s="1231"/>
      <c r="CY57" s="1231"/>
      <c r="CZ57" s="1231"/>
      <c r="DA57" s="1231"/>
      <c r="DB57" s="1231"/>
      <c r="DC57" s="1231"/>
      <c r="DD57" s="1234"/>
      <c r="DE57" s="1232"/>
    </row>
    <row r="58" spans="1:109" s="1209" customFormat="1" ht="13.2">
      <c r="A58" s="243"/>
      <c r="B58" s="1232"/>
      <c r="G58" s="1220"/>
      <c r="H58" s="1220"/>
      <c r="I58" s="1233"/>
      <c r="J58" s="1233"/>
      <c r="K58" s="1229"/>
      <c r="L58" s="1229"/>
      <c r="M58" s="1229"/>
      <c r="N58" s="1229"/>
      <c r="AM58" s="243"/>
      <c r="AN58" s="1226"/>
      <c r="AO58" s="1226"/>
      <c r="AP58" s="1226"/>
      <c r="AQ58" s="1226"/>
      <c r="AR58" s="1226"/>
      <c r="AS58" s="1226"/>
      <c r="AT58" s="1226"/>
      <c r="AU58" s="1226"/>
      <c r="AV58" s="1226"/>
      <c r="AW58" s="1226"/>
      <c r="AX58" s="1226"/>
      <c r="AY58" s="1226"/>
      <c r="AZ58" s="1226"/>
      <c r="BA58" s="1226"/>
      <c r="BB58" s="1230"/>
      <c r="BC58" s="1230"/>
      <c r="BD58" s="1230"/>
      <c r="BE58" s="1230"/>
      <c r="BF58" s="1230"/>
      <c r="BG58" s="1230"/>
      <c r="BH58" s="1230"/>
      <c r="BI58" s="1230"/>
      <c r="BJ58" s="1230"/>
      <c r="BK58" s="1230"/>
      <c r="BL58" s="1230"/>
      <c r="BM58" s="1230"/>
      <c r="BN58" s="1230"/>
      <c r="BO58" s="1230"/>
      <c r="BP58" s="1231"/>
      <c r="BQ58" s="1231"/>
      <c r="BR58" s="1231"/>
      <c r="BS58" s="1231"/>
      <c r="BT58" s="1231"/>
      <c r="BU58" s="1231"/>
      <c r="BV58" s="1231"/>
      <c r="BW58" s="1231"/>
      <c r="BX58" s="1231"/>
      <c r="BY58" s="1231"/>
      <c r="BZ58" s="1231"/>
      <c r="CA58" s="1231"/>
      <c r="CB58" s="1231"/>
      <c r="CC58" s="1231"/>
      <c r="CD58" s="1231"/>
      <c r="CE58" s="1231"/>
      <c r="CF58" s="1231"/>
      <c r="CG58" s="1231"/>
      <c r="CH58" s="1231"/>
      <c r="CI58" s="1231"/>
      <c r="CJ58" s="1231"/>
      <c r="CK58" s="1231"/>
      <c r="CL58" s="1231"/>
      <c r="CM58" s="1231"/>
      <c r="CN58" s="1231"/>
      <c r="CO58" s="1231"/>
      <c r="CP58" s="1231"/>
      <c r="CQ58" s="1231"/>
      <c r="CR58" s="1231"/>
      <c r="CS58" s="1231"/>
      <c r="CT58" s="1231"/>
      <c r="CU58" s="1231"/>
      <c r="CV58" s="1231"/>
      <c r="CW58" s="1231"/>
      <c r="CX58" s="1231"/>
      <c r="CY58" s="1231"/>
      <c r="CZ58" s="1231"/>
      <c r="DA58" s="1231"/>
      <c r="DB58" s="1231"/>
      <c r="DC58" s="1231"/>
      <c r="DD58" s="1234"/>
      <c r="DE58" s="1232"/>
    </row>
    <row r="59" spans="1:109" s="1209" customFormat="1" ht="13.2">
      <c r="A59" s="243"/>
      <c r="B59" s="1232"/>
      <c r="K59" s="1235"/>
      <c r="L59" s="1235"/>
      <c r="M59" s="1235"/>
      <c r="N59" s="1235"/>
      <c r="AQ59" s="1235"/>
      <c r="AR59" s="1235"/>
      <c r="AS59" s="1235"/>
      <c r="AT59" s="1235"/>
      <c r="BC59" s="1235"/>
      <c r="BD59" s="1235"/>
      <c r="BE59" s="1235"/>
      <c r="BF59" s="1235"/>
      <c r="BO59" s="1235"/>
      <c r="BP59" s="1235"/>
      <c r="BQ59" s="1235"/>
      <c r="BR59" s="1235"/>
      <c r="CA59" s="1235"/>
      <c r="CB59" s="1235"/>
      <c r="CC59" s="1235"/>
      <c r="CD59" s="1235"/>
      <c r="CM59" s="1235"/>
      <c r="CN59" s="1235"/>
      <c r="CO59" s="1235"/>
      <c r="CP59" s="1235"/>
      <c r="CY59" s="1235"/>
      <c r="CZ59" s="1235"/>
      <c r="DA59" s="1235"/>
      <c r="DB59" s="1235"/>
      <c r="DC59" s="1235"/>
      <c r="DD59" s="1234"/>
      <c r="DE59" s="1232"/>
    </row>
    <row r="60" spans="1:109" s="1209" customFormat="1" ht="13.2">
      <c r="A60" s="243"/>
      <c r="B60" s="1232"/>
      <c r="K60" s="1235"/>
      <c r="L60" s="1235"/>
      <c r="M60" s="1235"/>
      <c r="N60" s="1235"/>
      <c r="AQ60" s="1235"/>
      <c r="AR60" s="1235"/>
      <c r="AS60" s="1235"/>
      <c r="AT60" s="1235"/>
      <c r="BC60" s="1235"/>
      <c r="BD60" s="1235"/>
      <c r="BE60" s="1235"/>
      <c r="BF60" s="1235"/>
      <c r="BO60" s="1235"/>
      <c r="BP60" s="1235"/>
      <c r="BQ60" s="1235"/>
      <c r="BR60" s="1235"/>
      <c r="CA60" s="1235"/>
      <c r="CB60" s="1235"/>
      <c r="CC60" s="1235"/>
      <c r="CD60" s="1235"/>
      <c r="CM60" s="1235"/>
      <c r="CN60" s="1235"/>
      <c r="CO60" s="1235"/>
      <c r="CP60" s="1235"/>
      <c r="CY60" s="1235"/>
      <c r="CZ60" s="1235"/>
      <c r="DA60" s="1235"/>
      <c r="DB60" s="1235"/>
      <c r="DC60" s="1235"/>
      <c r="DD60" s="1234"/>
      <c r="DE60" s="1232"/>
    </row>
    <row r="61" spans="1:109" s="1209" customFormat="1" ht="13.2">
      <c r="A61" s="243"/>
      <c r="B61" s="1236"/>
      <c r="C61" s="1237"/>
      <c r="D61" s="1237"/>
      <c r="E61" s="1237"/>
      <c r="F61" s="1237"/>
      <c r="G61" s="1237"/>
      <c r="H61" s="1237"/>
      <c r="I61" s="1237"/>
      <c r="J61" s="1237"/>
      <c r="K61" s="1237"/>
      <c r="L61" s="1237"/>
      <c r="M61" s="1238"/>
      <c r="N61" s="1238"/>
      <c r="O61" s="1237"/>
      <c r="P61" s="1237"/>
      <c r="Q61" s="1237"/>
      <c r="R61" s="1237"/>
      <c r="S61" s="1237"/>
      <c r="T61" s="1237"/>
      <c r="U61" s="1237"/>
      <c r="V61" s="1237"/>
      <c r="W61" s="1237"/>
      <c r="X61" s="1237"/>
      <c r="Y61" s="1237"/>
      <c r="Z61" s="1237"/>
      <c r="AA61" s="1237"/>
      <c r="AB61" s="1237"/>
      <c r="AC61" s="1237"/>
      <c r="AD61" s="1237"/>
      <c r="AE61" s="1237"/>
      <c r="AF61" s="1237"/>
      <c r="AG61" s="1237"/>
      <c r="AH61" s="1237"/>
      <c r="AI61" s="1237"/>
      <c r="AJ61" s="1237"/>
      <c r="AK61" s="1237"/>
      <c r="AL61" s="1237"/>
      <c r="AM61" s="1237"/>
      <c r="AN61" s="1237"/>
      <c r="AO61" s="1237"/>
      <c r="AP61" s="1237"/>
      <c r="AQ61" s="1237"/>
      <c r="AR61" s="1237"/>
      <c r="AS61" s="1238"/>
      <c r="AT61" s="1238"/>
      <c r="AU61" s="1237"/>
      <c r="AV61" s="1237"/>
      <c r="AW61" s="1237"/>
      <c r="AX61" s="1237"/>
      <c r="AY61" s="1237"/>
      <c r="AZ61" s="1237"/>
      <c r="BA61" s="1237"/>
      <c r="BB61" s="1237"/>
      <c r="BC61" s="1237"/>
      <c r="BD61" s="1237"/>
      <c r="BE61" s="1238"/>
      <c r="BF61" s="1238"/>
      <c r="BG61" s="1237"/>
      <c r="BH61" s="1237"/>
      <c r="BI61" s="1237"/>
      <c r="BJ61" s="1237"/>
      <c r="BK61" s="1237"/>
      <c r="BL61" s="1237"/>
      <c r="BM61" s="1237"/>
      <c r="BN61" s="1237"/>
      <c r="BO61" s="1237"/>
      <c r="BP61" s="1237"/>
      <c r="BQ61" s="1238"/>
      <c r="BR61" s="1238"/>
      <c r="BS61" s="1237"/>
      <c r="BT61" s="1237"/>
      <c r="BU61" s="1237"/>
      <c r="BV61" s="1237"/>
      <c r="BW61" s="1237"/>
      <c r="BX61" s="1237"/>
      <c r="BY61" s="1237"/>
      <c r="BZ61" s="1237"/>
      <c r="CA61" s="1237"/>
      <c r="CB61" s="1237"/>
      <c r="CC61" s="1238"/>
      <c r="CD61" s="1238"/>
      <c r="CE61" s="1237"/>
      <c r="CF61" s="1237"/>
      <c r="CG61" s="1237"/>
      <c r="CH61" s="1237"/>
      <c r="CI61" s="1237"/>
      <c r="CJ61" s="1237"/>
      <c r="CK61" s="1237"/>
      <c r="CL61" s="1237"/>
      <c r="CM61" s="1237"/>
      <c r="CN61" s="1237"/>
      <c r="CO61" s="1238"/>
      <c r="CP61" s="1238"/>
      <c r="CQ61" s="1237"/>
      <c r="CR61" s="1237"/>
      <c r="CS61" s="1237"/>
      <c r="CT61" s="1237"/>
      <c r="CU61" s="1237"/>
      <c r="CV61" s="1237"/>
      <c r="CW61" s="1237"/>
      <c r="CX61" s="1237"/>
      <c r="CY61" s="1237"/>
      <c r="CZ61" s="1237"/>
      <c r="DA61" s="1238"/>
      <c r="DB61" s="1238"/>
      <c r="DC61" s="1238"/>
      <c r="DD61" s="1239"/>
      <c r="DE61" s="1232"/>
    </row>
    <row r="62" spans="1:109" ht="13.2">
      <c r="B62" s="1207"/>
      <c r="C62" s="1207"/>
      <c r="D62" s="1207"/>
      <c r="E62" s="1207"/>
      <c r="F62" s="1207"/>
      <c r="G62" s="1207"/>
      <c r="H62" s="1207"/>
      <c r="I62" s="1207"/>
      <c r="J62" s="1207"/>
      <c r="K62" s="1207"/>
      <c r="L62" s="1207"/>
      <c r="M62" s="1207"/>
      <c r="N62" s="1207"/>
      <c r="O62" s="1207"/>
      <c r="P62" s="1207"/>
      <c r="Q62" s="1207"/>
      <c r="R62" s="1207"/>
      <c r="S62" s="1207"/>
      <c r="T62" s="1207"/>
      <c r="U62" s="1207"/>
      <c r="V62" s="1207"/>
      <c r="W62" s="1207"/>
      <c r="X62" s="1207"/>
      <c r="Y62" s="1207"/>
      <c r="Z62" s="1207"/>
      <c r="AA62" s="1207"/>
      <c r="AB62" s="1207"/>
      <c r="AC62" s="1207"/>
      <c r="AD62" s="1207"/>
      <c r="AE62" s="1207"/>
      <c r="AF62" s="1207"/>
      <c r="AG62" s="1207"/>
      <c r="AH62" s="1207"/>
      <c r="AI62" s="1207"/>
      <c r="AJ62" s="1207"/>
      <c r="AK62" s="1207"/>
      <c r="AL62" s="1207"/>
      <c r="AM62" s="1207"/>
      <c r="AN62" s="1207"/>
      <c r="AO62" s="1207"/>
      <c r="AP62" s="1207"/>
      <c r="AQ62" s="1207"/>
      <c r="AR62" s="1207"/>
      <c r="AS62" s="1207"/>
      <c r="AT62" s="1207"/>
      <c r="AU62" s="1207"/>
      <c r="AV62" s="1207"/>
      <c r="AW62" s="1207"/>
      <c r="AX62" s="1207"/>
      <c r="AY62" s="1207"/>
      <c r="AZ62" s="1207"/>
      <c r="BA62" s="1207"/>
      <c r="BB62" s="1207"/>
      <c r="BC62" s="1207"/>
      <c r="BD62" s="1207"/>
      <c r="BE62" s="1207"/>
      <c r="BF62" s="1207"/>
      <c r="BG62" s="1207"/>
      <c r="BH62" s="1207"/>
      <c r="BI62" s="1207"/>
      <c r="BJ62" s="1207"/>
      <c r="BK62" s="1207"/>
      <c r="BL62" s="1207"/>
      <c r="BM62" s="1207"/>
      <c r="BN62" s="1207"/>
      <c r="BO62" s="1207"/>
      <c r="BP62" s="1207"/>
      <c r="BQ62" s="1207"/>
      <c r="BR62" s="1207"/>
      <c r="BS62" s="1207"/>
      <c r="BT62" s="1207"/>
      <c r="BU62" s="1207"/>
      <c r="BV62" s="1207"/>
      <c r="BW62" s="1207"/>
      <c r="BX62" s="1207"/>
      <c r="BY62" s="1207"/>
      <c r="BZ62" s="1207"/>
      <c r="CA62" s="1207"/>
      <c r="CB62" s="1207"/>
      <c r="CC62" s="1207"/>
      <c r="CD62" s="1207"/>
      <c r="CE62" s="1207"/>
      <c r="CF62" s="1207"/>
      <c r="CG62" s="1207"/>
      <c r="CH62" s="1207"/>
      <c r="CI62" s="1207"/>
      <c r="CJ62" s="1207"/>
      <c r="CK62" s="1207"/>
      <c r="CL62" s="1207"/>
      <c r="CM62" s="1207"/>
      <c r="CN62" s="1207"/>
      <c r="CO62" s="1207"/>
      <c r="CP62" s="1207"/>
      <c r="CQ62" s="1207"/>
      <c r="CR62" s="1207"/>
      <c r="CS62" s="1207"/>
      <c r="CT62" s="1207"/>
      <c r="CU62" s="1207"/>
      <c r="CV62" s="1207"/>
      <c r="CW62" s="1207"/>
      <c r="CX62" s="1207"/>
      <c r="CY62" s="1207"/>
      <c r="CZ62" s="1207"/>
      <c r="DA62" s="1207"/>
      <c r="DB62" s="1207"/>
      <c r="DC62" s="1207"/>
      <c r="DD62" s="1207"/>
      <c r="DE62" s="243"/>
    </row>
    <row r="63" spans="1:109" ht="16.2">
      <c r="B63" s="300" t="s">
        <v>571</v>
      </c>
    </row>
    <row r="64" spans="1:109" ht="13.2">
      <c r="B64" s="247"/>
      <c r="G64" s="1208"/>
      <c r="I64" s="1240"/>
      <c r="J64" s="1240"/>
      <c r="K64" s="1240"/>
      <c r="L64" s="1240"/>
      <c r="M64" s="1240"/>
      <c r="N64" s="1241"/>
      <c r="AM64" s="1208"/>
      <c r="AN64" s="1208" t="s">
        <v>564</v>
      </c>
      <c r="AP64" s="1209"/>
      <c r="AQ64" s="1209"/>
      <c r="AR64" s="1209"/>
      <c r="AY64" s="1208"/>
      <c r="BA64" s="1209"/>
      <c r="BB64" s="1209"/>
      <c r="BC64" s="1209"/>
      <c r="BK64" s="1208"/>
      <c r="BM64" s="1209"/>
      <c r="BN64" s="1209"/>
      <c r="BO64" s="1209"/>
      <c r="BW64" s="1208"/>
      <c r="BY64" s="1209"/>
      <c r="BZ64" s="1209"/>
      <c r="CA64" s="1209"/>
      <c r="CI64" s="1208"/>
      <c r="CK64" s="1209"/>
      <c r="CL64" s="1209"/>
      <c r="CM64" s="1209"/>
      <c r="CU64" s="1208"/>
      <c r="CW64" s="1209"/>
      <c r="CX64" s="1209"/>
      <c r="CY64" s="1209"/>
    </row>
    <row r="65" spans="2:107" ht="13.2">
      <c r="B65" s="247"/>
      <c r="AN65" s="1210" t="s">
        <v>572</v>
      </c>
      <c r="AO65" s="1211"/>
      <c r="AP65" s="1211"/>
      <c r="AQ65" s="1211"/>
      <c r="AR65" s="1211"/>
      <c r="AS65" s="1211"/>
      <c r="AT65" s="1211"/>
      <c r="AU65" s="1211"/>
      <c r="AV65" s="1211"/>
      <c r="AW65" s="1211"/>
      <c r="AX65" s="1211"/>
      <c r="AY65" s="1211"/>
      <c r="AZ65" s="1211"/>
      <c r="BA65" s="1211"/>
      <c r="BB65" s="1211"/>
      <c r="BC65" s="1211"/>
      <c r="BD65" s="1211"/>
      <c r="BE65" s="1211"/>
      <c r="BF65" s="1211"/>
      <c r="BG65" s="1211"/>
      <c r="BH65" s="1211"/>
      <c r="BI65" s="1211"/>
      <c r="BJ65" s="1211"/>
      <c r="BK65" s="1211"/>
      <c r="BL65" s="1211"/>
      <c r="BM65" s="1211"/>
      <c r="BN65" s="1211"/>
      <c r="BO65" s="1211"/>
      <c r="BP65" s="1211"/>
      <c r="BQ65" s="1211"/>
      <c r="BR65" s="1211"/>
      <c r="BS65" s="1211"/>
      <c r="BT65" s="1211"/>
      <c r="BU65" s="1211"/>
      <c r="BV65" s="1211"/>
      <c r="BW65" s="1211"/>
      <c r="BX65" s="1211"/>
      <c r="BY65" s="1211"/>
      <c r="BZ65" s="1211"/>
      <c r="CA65" s="1211"/>
      <c r="CB65" s="1211"/>
      <c r="CC65" s="1211"/>
      <c r="CD65" s="1211"/>
      <c r="CE65" s="1211"/>
      <c r="CF65" s="1211"/>
      <c r="CG65" s="1211"/>
      <c r="CH65" s="1211"/>
      <c r="CI65" s="1211"/>
      <c r="CJ65" s="1211"/>
      <c r="CK65" s="1211"/>
      <c r="CL65" s="1211"/>
      <c r="CM65" s="1211"/>
      <c r="CN65" s="1211"/>
      <c r="CO65" s="1211"/>
      <c r="CP65" s="1211"/>
      <c r="CQ65" s="1211"/>
      <c r="CR65" s="1211"/>
      <c r="CS65" s="1211"/>
      <c r="CT65" s="1211"/>
      <c r="CU65" s="1211"/>
      <c r="CV65" s="1211"/>
      <c r="CW65" s="1211"/>
      <c r="CX65" s="1211"/>
      <c r="CY65" s="1211"/>
      <c r="CZ65" s="1211"/>
      <c r="DA65" s="1211"/>
      <c r="DB65" s="1211"/>
      <c r="DC65" s="1212"/>
    </row>
    <row r="66" spans="2:107" ht="13.2">
      <c r="B66" s="247"/>
      <c r="AN66" s="1213"/>
      <c r="AO66" s="1214"/>
      <c r="AP66" s="1214"/>
      <c r="AQ66" s="1214"/>
      <c r="AR66" s="1214"/>
      <c r="AS66" s="1214"/>
      <c r="AT66" s="1214"/>
      <c r="AU66" s="1214"/>
      <c r="AV66" s="1214"/>
      <c r="AW66" s="1214"/>
      <c r="AX66" s="1214"/>
      <c r="AY66" s="1214"/>
      <c r="AZ66" s="1214"/>
      <c r="BA66" s="1214"/>
      <c r="BB66" s="1214"/>
      <c r="BC66" s="1214"/>
      <c r="BD66" s="1214"/>
      <c r="BE66" s="1214"/>
      <c r="BF66" s="1214"/>
      <c r="BG66" s="1214"/>
      <c r="BH66" s="1214"/>
      <c r="BI66" s="1214"/>
      <c r="BJ66" s="1214"/>
      <c r="BK66" s="1214"/>
      <c r="BL66" s="1214"/>
      <c r="BM66" s="1214"/>
      <c r="BN66" s="1214"/>
      <c r="BO66" s="1214"/>
      <c r="BP66" s="1214"/>
      <c r="BQ66" s="1214"/>
      <c r="BR66" s="1214"/>
      <c r="BS66" s="1214"/>
      <c r="BT66" s="1214"/>
      <c r="BU66" s="1214"/>
      <c r="BV66" s="1214"/>
      <c r="BW66" s="1214"/>
      <c r="BX66" s="1214"/>
      <c r="BY66" s="1214"/>
      <c r="BZ66" s="1214"/>
      <c r="CA66" s="1214"/>
      <c r="CB66" s="1214"/>
      <c r="CC66" s="1214"/>
      <c r="CD66" s="1214"/>
      <c r="CE66" s="1214"/>
      <c r="CF66" s="1214"/>
      <c r="CG66" s="1214"/>
      <c r="CH66" s="1214"/>
      <c r="CI66" s="1214"/>
      <c r="CJ66" s="1214"/>
      <c r="CK66" s="1214"/>
      <c r="CL66" s="1214"/>
      <c r="CM66" s="1214"/>
      <c r="CN66" s="1214"/>
      <c r="CO66" s="1214"/>
      <c r="CP66" s="1214"/>
      <c r="CQ66" s="1214"/>
      <c r="CR66" s="1214"/>
      <c r="CS66" s="1214"/>
      <c r="CT66" s="1214"/>
      <c r="CU66" s="1214"/>
      <c r="CV66" s="1214"/>
      <c r="CW66" s="1214"/>
      <c r="CX66" s="1214"/>
      <c r="CY66" s="1214"/>
      <c r="CZ66" s="1214"/>
      <c r="DA66" s="1214"/>
      <c r="DB66" s="1214"/>
      <c r="DC66" s="1215"/>
    </row>
    <row r="67" spans="2:107" ht="13.2">
      <c r="B67" s="247"/>
      <c r="AN67" s="1213"/>
      <c r="AO67" s="1214"/>
      <c r="AP67" s="1214"/>
      <c r="AQ67" s="1214"/>
      <c r="AR67" s="1214"/>
      <c r="AS67" s="1214"/>
      <c r="AT67" s="1214"/>
      <c r="AU67" s="1214"/>
      <c r="AV67" s="1214"/>
      <c r="AW67" s="1214"/>
      <c r="AX67" s="1214"/>
      <c r="AY67" s="1214"/>
      <c r="AZ67" s="1214"/>
      <c r="BA67" s="1214"/>
      <c r="BB67" s="1214"/>
      <c r="BC67" s="1214"/>
      <c r="BD67" s="1214"/>
      <c r="BE67" s="1214"/>
      <c r="BF67" s="1214"/>
      <c r="BG67" s="1214"/>
      <c r="BH67" s="1214"/>
      <c r="BI67" s="1214"/>
      <c r="BJ67" s="1214"/>
      <c r="BK67" s="1214"/>
      <c r="BL67" s="1214"/>
      <c r="BM67" s="1214"/>
      <c r="BN67" s="1214"/>
      <c r="BO67" s="1214"/>
      <c r="BP67" s="1214"/>
      <c r="BQ67" s="1214"/>
      <c r="BR67" s="1214"/>
      <c r="BS67" s="1214"/>
      <c r="BT67" s="1214"/>
      <c r="BU67" s="1214"/>
      <c r="BV67" s="1214"/>
      <c r="BW67" s="1214"/>
      <c r="BX67" s="1214"/>
      <c r="BY67" s="1214"/>
      <c r="BZ67" s="1214"/>
      <c r="CA67" s="1214"/>
      <c r="CB67" s="1214"/>
      <c r="CC67" s="1214"/>
      <c r="CD67" s="1214"/>
      <c r="CE67" s="1214"/>
      <c r="CF67" s="1214"/>
      <c r="CG67" s="1214"/>
      <c r="CH67" s="1214"/>
      <c r="CI67" s="1214"/>
      <c r="CJ67" s="1214"/>
      <c r="CK67" s="1214"/>
      <c r="CL67" s="1214"/>
      <c r="CM67" s="1214"/>
      <c r="CN67" s="1214"/>
      <c r="CO67" s="1214"/>
      <c r="CP67" s="1214"/>
      <c r="CQ67" s="1214"/>
      <c r="CR67" s="1214"/>
      <c r="CS67" s="1214"/>
      <c r="CT67" s="1214"/>
      <c r="CU67" s="1214"/>
      <c r="CV67" s="1214"/>
      <c r="CW67" s="1214"/>
      <c r="CX67" s="1214"/>
      <c r="CY67" s="1214"/>
      <c r="CZ67" s="1214"/>
      <c r="DA67" s="1214"/>
      <c r="DB67" s="1214"/>
      <c r="DC67" s="1215"/>
    </row>
    <row r="68" spans="2:107" ht="13.2">
      <c r="B68" s="247"/>
      <c r="AN68" s="1213"/>
      <c r="AO68" s="1214"/>
      <c r="AP68" s="1214"/>
      <c r="AQ68" s="1214"/>
      <c r="AR68" s="1214"/>
      <c r="AS68" s="1214"/>
      <c r="AT68" s="1214"/>
      <c r="AU68" s="1214"/>
      <c r="AV68" s="1214"/>
      <c r="AW68" s="1214"/>
      <c r="AX68" s="1214"/>
      <c r="AY68" s="1214"/>
      <c r="AZ68" s="1214"/>
      <c r="BA68" s="1214"/>
      <c r="BB68" s="1214"/>
      <c r="BC68" s="1214"/>
      <c r="BD68" s="1214"/>
      <c r="BE68" s="1214"/>
      <c r="BF68" s="1214"/>
      <c r="BG68" s="1214"/>
      <c r="BH68" s="1214"/>
      <c r="BI68" s="1214"/>
      <c r="BJ68" s="1214"/>
      <c r="BK68" s="1214"/>
      <c r="BL68" s="1214"/>
      <c r="BM68" s="1214"/>
      <c r="BN68" s="1214"/>
      <c r="BO68" s="1214"/>
      <c r="BP68" s="1214"/>
      <c r="BQ68" s="1214"/>
      <c r="BR68" s="1214"/>
      <c r="BS68" s="1214"/>
      <c r="BT68" s="1214"/>
      <c r="BU68" s="1214"/>
      <c r="BV68" s="1214"/>
      <c r="BW68" s="1214"/>
      <c r="BX68" s="1214"/>
      <c r="BY68" s="1214"/>
      <c r="BZ68" s="1214"/>
      <c r="CA68" s="1214"/>
      <c r="CB68" s="1214"/>
      <c r="CC68" s="1214"/>
      <c r="CD68" s="1214"/>
      <c r="CE68" s="1214"/>
      <c r="CF68" s="1214"/>
      <c r="CG68" s="1214"/>
      <c r="CH68" s="1214"/>
      <c r="CI68" s="1214"/>
      <c r="CJ68" s="1214"/>
      <c r="CK68" s="1214"/>
      <c r="CL68" s="1214"/>
      <c r="CM68" s="1214"/>
      <c r="CN68" s="1214"/>
      <c r="CO68" s="1214"/>
      <c r="CP68" s="1214"/>
      <c r="CQ68" s="1214"/>
      <c r="CR68" s="1214"/>
      <c r="CS68" s="1214"/>
      <c r="CT68" s="1214"/>
      <c r="CU68" s="1214"/>
      <c r="CV68" s="1214"/>
      <c r="CW68" s="1214"/>
      <c r="CX68" s="1214"/>
      <c r="CY68" s="1214"/>
      <c r="CZ68" s="1214"/>
      <c r="DA68" s="1214"/>
      <c r="DB68" s="1214"/>
      <c r="DC68" s="1215"/>
    </row>
    <row r="69" spans="2:107" ht="13.2">
      <c r="B69" s="247"/>
      <c r="AN69" s="1216"/>
      <c r="AO69" s="1217"/>
      <c r="AP69" s="1217"/>
      <c r="AQ69" s="1217"/>
      <c r="AR69" s="1217"/>
      <c r="AS69" s="1217"/>
      <c r="AT69" s="1217"/>
      <c r="AU69" s="1217"/>
      <c r="AV69" s="1217"/>
      <c r="AW69" s="1217"/>
      <c r="AX69" s="1217"/>
      <c r="AY69" s="1217"/>
      <c r="AZ69" s="1217"/>
      <c r="BA69" s="1217"/>
      <c r="BB69" s="1217"/>
      <c r="BC69" s="1217"/>
      <c r="BD69" s="1217"/>
      <c r="BE69" s="1217"/>
      <c r="BF69" s="1217"/>
      <c r="BG69" s="1217"/>
      <c r="BH69" s="1217"/>
      <c r="BI69" s="1217"/>
      <c r="BJ69" s="1217"/>
      <c r="BK69" s="1217"/>
      <c r="BL69" s="1217"/>
      <c r="BM69" s="1217"/>
      <c r="BN69" s="1217"/>
      <c r="BO69" s="1217"/>
      <c r="BP69" s="1217"/>
      <c r="BQ69" s="1217"/>
      <c r="BR69" s="1217"/>
      <c r="BS69" s="1217"/>
      <c r="BT69" s="1217"/>
      <c r="BU69" s="1217"/>
      <c r="BV69" s="1217"/>
      <c r="BW69" s="1217"/>
      <c r="BX69" s="1217"/>
      <c r="BY69" s="1217"/>
      <c r="BZ69" s="1217"/>
      <c r="CA69" s="1217"/>
      <c r="CB69" s="1217"/>
      <c r="CC69" s="1217"/>
      <c r="CD69" s="1217"/>
      <c r="CE69" s="1217"/>
      <c r="CF69" s="1217"/>
      <c r="CG69" s="1217"/>
      <c r="CH69" s="1217"/>
      <c r="CI69" s="1217"/>
      <c r="CJ69" s="1217"/>
      <c r="CK69" s="1217"/>
      <c r="CL69" s="1217"/>
      <c r="CM69" s="1217"/>
      <c r="CN69" s="1217"/>
      <c r="CO69" s="1217"/>
      <c r="CP69" s="1217"/>
      <c r="CQ69" s="1217"/>
      <c r="CR69" s="1217"/>
      <c r="CS69" s="1217"/>
      <c r="CT69" s="1217"/>
      <c r="CU69" s="1217"/>
      <c r="CV69" s="1217"/>
      <c r="CW69" s="1217"/>
      <c r="CX69" s="1217"/>
      <c r="CY69" s="1217"/>
      <c r="CZ69" s="1217"/>
      <c r="DA69" s="1217"/>
      <c r="DB69" s="1217"/>
      <c r="DC69" s="1218"/>
    </row>
    <row r="70" spans="2:107" ht="13.2">
      <c r="B70" s="247"/>
      <c r="H70" s="1242"/>
      <c r="I70" s="1242"/>
      <c r="J70" s="1243"/>
      <c r="K70" s="1243"/>
      <c r="L70" s="1244"/>
      <c r="M70" s="1243"/>
      <c r="N70" s="1244"/>
      <c r="AN70" s="1219"/>
      <c r="AO70" s="1219"/>
      <c r="AP70" s="1219"/>
      <c r="AZ70" s="1219"/>
      <c r="BA70" s="1219"/>
      <c r="BB70" s="1219"/>
      <c r="BL70" s="1219"/>
      <c r="BM70" s="1219"/>
      <c r="BN70" s="1219"/>
      <c r="BX70" s="1219"/>
      <c r="BY70" s="1219"/>
      <c r="BZ70" s="1219"/>
      <c r="CJ70" s="1219"/>
      <c r="CK70" s="1219"/>
      <c r="CL70" s="1219"/>
      <c r="CV70" s="1219"/>
      <c r="CW70" s="1219"/>
      <c r="CX70" s="1219"/>
    </row>
    <row r="71" spans="2:107" ht="13.2">
      <c r="B71" s="247"/>
      <c r="G71" s="1245"/>
      <c r="I71" s="1246"/>
      <c r="J71" s="1243"/>
      <c r="K71" s="1243"/>
      <c r="L71" s="1244"/>
      <c r="M71" s="1243"/>
      <c r="N71" s="1244"/>
      <c r="AM71" s="1245"/>
      <c r="AN71" s="243" t="s">
        <v>566</v>
      </c>
    </row>
    <row r="72" spans="2:107" ht="13.2">
      <c r="B72" s="247"/>
      <c r="G72" s="1220"/>
      <c r="H72" s="1220"/>
      <c r="I72" s="1220"/>
      <c r="J72" s="1220"/>
      <c r="K72" s="1221"/>
      <c r="L72" s="1221"/>
      <c r="M72" s="1222"/>
      <c r="N72" s="1222"/>
      <c r="AN72" s="1223"/>
      <c r="AO72" s="1224"/>
      <c r="AP72" s="1224"/>
      <c r="AQ72" s="1224"/>
      <c r="AR72" s="1224"/>
      <c r="AS72" s="1224"/>
      <c r="AT72" s="1224"/>
      <c r="AU72" s="1224"/>
      <c r="AV72" s="1224"/>
      <c r="AW72" s="1224"/>
      <c r="AX72" s="1224"/>
      <c r="AY72" s="1224"/>
      <c r="AZ72" s="1224"/>
      <c r="BA72" s="1224"/>
      <c r="BB72" s="1224"/>
      <c r="BC72" s="1224"/>
      <c r="BD72" s="1224"/>
      <c r="BE72" s="1224"/>
      <c r="BF72" s="1224"/>
      <c r="BG72" s="1224"/>
      <c r="BH72" s="1224"/>
      <c r="BI72" s="1224"/>
      <c r="BJ72" s="1224"/>
      <c r="BK72" s="1224"/>
      <c r="BL72" s="1224"/>
      <c r="BM72" s="1224"/>
      <c r="BN72" s="1224"/>
      <c r="BO72" s="1225"/>
      <c r="BP72" s="1226" t="s">
        <v>525</v>
      </c>
      <c r="BQ72" s="1226"/>
      <c r="BR72" s="1226"/>
      <c r="BS72" s="1226"/>
      <c r="BT72" s="1226"/>
      <c r="BU72" s="1226"/>
      <c r="BV72" s="1226"/>
      <c r="BW72" s="1226"/>
      <c r="BX72" s="1226" t="s">
        <v>526</v>
      </c>
      <c r="BY72" s="1226"/>
      <c r="BZ72" s="1226"/>
      <c r="CA72" s="1226"/>
      <c r="CB72" s="1226"/>
      <c r="CC72" s="1226"/>
      <c r="CD72" s="1226"/>
      <c r="CE72" s="1226"/>
      <c r="CF72" s="1226" t="s">
        <v>527</v>
      </c>
      <c r="CG72" s="1226"/>
      <c r="CH72" s="1226"/>
      <c r="CI72" s="1226"/>
      <c r="CJ72" s="1226"/>
      <c r="CK72" s="1226"/>
      <c r="CL72" s="1226"/>
      <c r="CM72" s="1226"/>
      <c r="CN72" s="1226" t="s">
        <v>528</v>
      </c>
      <c r="CO72" s="1226"/>
      <c r="CP72" s="1226"/>
      <c r="CQ72" s="1226"/>
      <c r="CR72" s="1226"/>
      <c r="CS72" s="1226"/>
      <c r="CT72" s="1226"/>
      <c r="CU72" s="1226"/>
      <c r="CV72" s="1226" t="s">
        <v>529</v>
      </c>
      <c r="CW72" s="1226"/>
      <c r="CX72" s="1226"/>
      <c r="CY72" s="1226"/>
      <c r="CZ72" s="1226"/>
      <c r="DA72" s="1226"/>
      <c r="DB72" s="1226"/>
      <c r="DC72" s="1226"/>
    </row>
    <row r="73" spans="2:107" ht="13.2">
      <c r="B73" s="247"/>
      <c r="G73" s="1227"/>
      <c r="H73" s="1227"/>
      <c r="I73" s="1227"/>
      <c r="J73" s="1227"/>
      <c r="K73" s="1247"/>
      <c r="L73" s="1247"/>
      <c r="M73" s="1247"/>
      <c r="N73" s="1247"/>
      <c r="AM73" s="1219"/>
      <c r="AN73" s="1230" t="s">
        <v>567</v>
      </c>
      <c r="AO73" s="1230"/>
      <c r="AP73" s="1230"/>
      <c r="AQ73" s="1230"/>
      <c r="AR73" s="1230"/>
      <c r="AS73" s="1230"/>
      <c r="AT73" s="1230"/>
      <c r="AU73" s="1230"/>
      <c r="AV73" s="1230"/>
      <c r="AW73" s="1230"/>
      <c r="AX73" s="1230"/>
      <c r="AY73" s="1230"/>
      <c r="AZ73" s="1230"/>
      <c r="BA73" s="1230"/>
      <c r="BB73" s="1230" t="s">
        <v>568</v>
      </c>
      <c r="BC73" s="1230"/>
      <c r="BD73" s="1230"/>
      <c r="BE73" s="1230"/>
      <c r="BF73" s="1230"/>
      <c r="BG73" s="1230"/>
      <c r="BH73" s="1230"/>
      <c r="BI73" s="1230"/>
      <c r="BJ73" s="1230"/>
      <c r="BK73" s="1230"/>
      <c r="BL73" s="1230"/>
      <c r="BM73" s="1230"/>
      <c r="BN73" s="1230"/>
      <c r="BO73" s="1230"/>
      <c r="BP73" s="1231"/>
      <c r="BQ73" s="1231"/>
      <c r="BR73" s="1231"/>
      <c r="BS73" s="1231"/>
      <c r="BT73" s="1231"/>
      <c r="BU73" s="1231"/>
      <c r="BV73" s="1231"/>
      <c r="BW73" s="1231"/>
      <c r="BX73" s="1231"/>
      <c r="BY73" s="1231"/>
      <c r="BZ73" s="1231"/>
      <c r="CA73" s="1231"/>
      <c r="CB73" s="1231"/>
      <c r="CC73" s="1231"/>
      <c r="CD73" s="1231"/>
      <c r="CE73" s="1231"/>
      <c r="CF73" s="1231"/>
      <c r="CG73" s="1231"/>
      <c r="CH73" s="1231"/>
      <c r="CI73" s="1231"/>
      <c r="CJ73" s="1231"/>
      <c r="CK73" s="1231"/>
      <c r="CL73" s="1231"/>
      <c r="CM73" s="1231"/>
      <c r="CN73" s="1231"/>
      <c r="CO73" s="1231"/>
      <c r="CP73" s="1231"/>
      <c r="CQ73" s="1231"/>
      <c r="CR73" s="1231"/>
      <c r="CS73" s="1231"/>
      <c r="CT73" s="1231"/>
      <c r="CU73" s="1231"/>
      <c r="CV73" s="1231"/>
      <c r="CW73" s="1231"/>
      <c r="CX73" s="1231"/>
      <c r="CY73" s="1231"/>
      <c r="CZ73" s="1231"/>
      <c r="DA73" s="1231"/>
      <c r="DB73" s="1231"/>
      <c r="DC73" s="1231"/>
    </row>
    <row r="74" spans="2:107" ht="13.2">
      <c r="B74" s="247"/>
      <c r="G74" s="1227"/>
      <c r="H74" s="1227"/>
      <c r="I74" s="1227"/>
      <c r="J74" s="1227"/>
      <c r="K74" s="1247"/>
      <c r="L74" s="1247"/>
      <c r="M74" s="1247"/>
      <c r="N74" s="1247"/>
      <c r="AM74" s="1219"/>
      <c r="AN74" s="1230"/>
      <c r="AO74" s="1230"/>
      <c r="AP74" s="1230"/>
      <c r="AQ74" s="1230"/>
      <c r="AR74" s="1230"/>
      <c r="AS74" s="1230"/>
      <c r="AT74" s="1230"/>
      <c r="AU74" s="1230"/>
      <c r="AV74" s="1230"/>
      <c r="AW74" s="1230"/>
      <c r="AX74" s="1230"/>
      <c r="AY74" s="1230"/>
      <c r="AZ74" s="1230"/>
      <c r="BA74" s="1230"/>
      <c r="BB74" s="1230"/>
      <c r="BC74" s="1230"/>
      <c r="BD74" s="1230"/>
      <c r="BE74" s="1230"/>
      <c r="BF74" s="1230"/>
      <c r="BG74" s="1230"/>
      <c r="BH74" s="1230"/>
      <c r="BI74" s="1230"/>
      <c r="BJ74" s="1230"/>
      <c r="BK74" s="1230"/>
      <c r="BL74" s="1230"/>
      <c r="BM74" s="1230"/>
      <c r="BN74" s="1230"/>
      <c r="BO74" s="1230"/>
      <c r="BP74" s="1231"/>
      <c r="BQ74" s="1231"/>
      <c r="BR74" s="1231"/>
      <c r="BS74" s="1231"/>
      <c r="BT74" s="1231"/>
      <c r="BU74" s="1231"/>
      <c r="BV74" s="1231"/>
      <c r="BW74" s="1231"/>
      <c r="BX74" s="1231"/>
      <c r="BY74" s="1231"/>
      <c r="BZ74" s="1231"/>
      <c r="CA74" s="1231"/>
      <c r="CB74" s="1231"/>
      <c r="CC74" s="1231"/>
      <c r="CD74" s="1231"/>
      <c r="CE74" s="1231"/>
      <c r="CF74" s="1231"/>
      <c r="CG74" s="1231"/>
      <c r="CH74" s="1231"/>
      <c r="CI74" s="1231"/>
      <c r="CJ74" s="1231"/>
      <c r="CK74" s="1231"/>
      <c r="CL74" s="1231"/>
      <c r="CM74" s="1231"/>
      <c r="CN74" s="1231"/>
      <c r="CO74" s="1231"/>
      <c r="CP74" s="1231"/>
      <c r="CQ74" s="1231"/>
      <c r="CR74" s="1231"/>
      <c r="CS74" s="1231"/>
      <c r="CT74" s="1231"/>
      <c r="CU74" s="1231"/>
      <c r="CV74" s="1231"/>
      <c r="CW74" s="1231"/>
      <c r="CX74" s="1231"/>
      <c r="CY74" s="1231"/>
      <c r="CZ74" s="1231"/>
      <c r="DA74" s="1231"/>
      <c r="DB74" s="1231"/>
      <c r="DC74" s="1231"/>
    </row>
    <row r="75" spans="2:107" ht="13.2">
      <c r="B75" s="247"/>
      <c r="G75" s="1227"/>
      <c r="H75" s="1227"/>
      <c r="I75" s="1220"/>
      <c r="J75" s="1220"/>
      <c r="K75" s="1229"/>
      <c r="L75" s="1229"/>
      <c r="M75" s="1229"/>
      <c r="N75" s="1229"/>
      <c r="AM75" s="1219"/>
      <c r="AN75" s="1230"/>
      <c r="AO75" s="1230"/>
      <c r="AP75" s="1230"/>
      <c r="AQ75" s="1230"/>
      <c r="AR75" s="1230"/>
      <c r="AS75" s="1230"/>
      <c r="AT75" s="1230"/>
      <c r="AU75" s="1230"/>
      <c r="AV75" s="1230"/>
      <c r="AW75" s="1230"/>
      <c r="AX75" s="1230"/>
      <c r="AY75" s="1230"/>
      <c r="AZ75" s="1230"/>
      <c r="BA75" s="1230"/>
      <c r="BB75" s="1230" t="s">
        <v>573</v>
      </c>
      <c r="BC75" s="1230"/>
      <c r="BD75" s="1230"/>
      <c r="BE75" s="1230"/>
      <c r="BF75" s="1230"/>
      <c r="BG75" s="1230"/>
      <c r="BH75" s="1230"/>
      <c r="BI75" s="1230"/>
      <c r="BJ75" s="1230"/>
      <c r="BK75" s="1230"/>
      <c r="BL75" s="1230"/>
      <c r="BM75" s="1230"/>
      <c r="BN75" s="1230"/>
      <c r="BO75" s="1230"/>
      <c r="BP75" s="1231">
        <v>3.4</v>
      </c>
      <c r="BQ75" s="1231"/>
      <c r="BR75" s="1231"/>
      <c r="BS75" s="1231"/>
      <c r="BT75" s="1231"/>
      <c r="BU75" s="1231"/>
      <c r="BV75" s="1231"/>
      <c r="BW75" s="1231"/>
      <c r="BX75" s="1231">
        <v>1.1000000000000001</v>
      </c>
      <c r="BY75" s="1231"/>
      <c r="BZ75" s="1231"/>
      <c r="CA75" s="1231"/>
      <c r="CB75" s="1231"/>
      <c r="CC75" s="1231"/>
      <c r="CD75" s="1231"/>
      <c r="CE75" s="1231"/>
      <c r="CF75" s="1231">
        <v>1.2</v>
      </c>
      <c r="CG75" s="1231"/>
      <c r="CH75" s="1231"/>
      <c r="CI75" s="1231"/>
      <c r="CJ75" s="1231"/>
      <c r="CK75" s="1231"/>
      <c r="CL75" s="1231"/>
      <c r="CM75" s="1231"/>
      <c r="CN75" s="1231">
        <v>2</v>
      </c>
      <c r="CO75" s="1231"/>
      <c r="CP75" s="1231"/>
      <c r="CQ75" s="1231"/>
      <c r="CR75" s="1231"/>
      <c r="CS75" s="1231"/>
      <c r="CT75" s="1231"/>
      <c r="CU75" s="1231"/>
      <c r="CV75" s="1231">
        <v>2.8</v>
      </c>
      <c r="CW75" s="1231"/>
      <c r="CX75" s="1231"/>
      <c r="CY75" s="1231"/>
      <c r="CZ75" s="1231"/>
      <c r="DA75" s="1231"/>
      <c r="DB75" s="1231"/>
      <c r="DC75" s="1231"/>
    </row>
    <row r="76" spans="2:107" ht="13.2">
      <c r="B76" s="247"/>
      <c r="G76" s="1227"/>
      <c r="H76" s="1227"/>
      <c r="I76" s="1220"/>
      <c r="J76" s="1220"/>
      <c r="K76" s="1229"/>
      <c r="L76" s="1229"/>
      <c r="M76" s="1229"/>
      <c r="N76" s="1229"/>
      <c r="AM76" s="1219"/>
      <c r="AN76" s="1230"/>
      <c r="AO76" s="1230"/>
      <c r="AP76" s="1230"/>
      <c r="AQ76" s="1230"/>
      <c r="AR76" s="1230"/>
      <c r="AS76" s="1230"/>
      <c r="AT76" s="1230"/>
      <c r="AU76" s="1230"/>
      <c r="AV76" s="1230"/>
      <c r="AW76" s="1230"/>
      <c r="AX76" s="1230"/>
      <c r="AY76" s="1230"/>
      <c r="AZ76" s="1230"/>
      <c r="BA76" s="1230"/>
      <c r="BB76" s="1230"/>
      <c r="BC76" s="1230"/>
      <c r="BD76" s="1230"/>
      <c r="BE76" s="1230"/>
      <c r="BF76" s="1230"/>
      <c r="BG76" s="1230"/>
      <c r="BH76" s="1230"/>
      <c r="BI76" s="1230"/>
      <c r="BJ76" s="1230"/>
      <c r="BK76" s="1230"/>
      <c r="BL76" s="1230"/>
      <c r="BM76" s="1230"/>
      <c r="BN76" s="1230"/>
      <c r="BO76" s="1230"/>
      <c r="BP76" s="1231"/>
      <c r="BQ76" s="1231"/>
      <c r="BR76" s="1231"/>
      <c r="BS76" s="1231"/>
      <c r="BT76" s="1231"/>
      <c r="BU76" s="1231"/>
      <c r="BV76" s="1231"/>
      <c r="BW76" s="1231"/>
      <c r="BX76" s="1231"/>
      <c r="BY76" s="1231"/>
      <c r="BZ76" s="1231"/>
      <c r="CA76" s="1231"/>
      <c r="CB76" s="1231"/>
      <c r="CC76" s="1231"/>
      <c r="CD76" s="1231"/>
      <c r="CE76" s="1231"/>
      <c r="CF76" s="1231"/>
      <c r="CG76" s="1231"/>
      <c r="CH76" s="1231"/>
      <c r="CI76" s="1231"/>
      <c r="CJ76" s="1231"/>
      <c r="CK76" s="1231"/>
      <c r="CL76" s="1231"/>
      <c r="CM76" s="1231"/>
      <c r="CN76" s="1231"/>
      <c r="CO76" s="1231"/>
      <c r="CP76" s="1231"/>
      <c r="CQ76" s="1231"/>
      <c r="CR76" s="1231"/>
      <c r="CS76" s="1231"/>
      <c r="CT76" s="1231"/>
      <c r="CU76" s="1231"/>
      <c r="CV76" s="1231"/>
      <c r="CW76" s="1231"/>
      <c r="CX76" s="1231"/>
      <c r="CY76" s="1231"/>
      <c r="CZ76" s="1231"/>
      <c r="DA76" s="1231"/>
      <c r="DB76" s="1231"/>
      <c r="DC76" s="1231"/>
    </row>
    <row r="77" spans="2:107" ht="13.2">
      <c r="B77" s="247"/>
      <c r="G77" s="1220"/>
      <c r="H77" s="1220"/>
      <c r="I77" s="1220"/>
      <c r="J77" s="1220"/>
      <c r="K77" s="1247"/>
      <c r="L77" s="1247"/>
      <c r="M77" s="1247"/>
      <c r="N77" s="1247"/>
      <c r="AN77" s="1226" t="s">
        <v>570</v>
      </c>
      <c r="AO77" s="1226"/>
      <c r="AP77" s="1226"/>
      <c r="AQ77" s="1226"/>
      <c r="AR77" s="1226"/>
      <c r="AS77" s="1226"/>
      <c r="AT77" s="1226"/>
      <c r="AU77" s="1226"/>
      <c r="AV77" s="1226"/>
      <c r="AW77" s="1226"/>
      <c r="AX77" s="1226"/>
      <c r="AY77" s="1226"/>
      <c r="AZ77" s="1226"/>
      <c r="BA77" s="1226"/>
      <c r="BB77" s="1230" t="s">
        <v>568</v>
      </c>
      <c r="BC77" s="1230"/>
      <c r="BD77" s="1230"/>
      <c r="BE77" s="1230"/>
      <c r="BF77" s="1230"/>
      <c r="BG77" s="1230"/>
      <c r="BH77" s="1230"/>
      <c r="BI77" s="1230"/>
      <c r="BJ77" s="1230"/>
      <c r="BK77" s="1230"/>
      <c r="BL77" s="1230"/>
      <c r="BM77" s="1230"/>
      <c r="BN77" s="1230"/>
      <c r="BO77" s="1230"/>
      <c r="BP77" s="1231">
        <v>3.9</v>
      </c>
      <c r="BQ77" s="1231"/>
      <c r="BR77" s="1231"/>
      <c r="BS77" s="1231"/>
      <c r="BT77" s="1231"/>
      <c r="BU77" s="1231"/>
      <c r="BV77" s="1231"/>
      <c r="BW77" s="1231"/>
      <c r="BX77" s="1231">
        <v>0</v>
      </c>
      <c r="BY77" s="1231"/>
      <c r="BZ77" s="1231"/>
      <c r="CA77" s="1231"/>
      <c r="CB77" s="1231"/>
      <c r="CC77" s="1231"/>
      <c r="CD77" s="1231"/>
      <c r="CE77" s="1231"/>
      <c r="CF77" s="1231">
        <v>0</v>
      </c>
      <c r="CG77" s="1231"/>
      <c r="CH77" s="1231"/>
      <c r="CI77" s="1231"/>
      <c r="CJ77" s="1231"/>
      <c r="CK77" s="1231"/>
      <c r="CL77" s="1231"/>
      <c r="CM77" s="1231"/>
      <c r="CN77" s="1231">
        <v>0</v>
      </c>
      <c r="CO77" s="1231"/>
      <c r="CP77" s="1231"/>
      <c r="CQ77" s="1231"/>
      <c r="CR77" s="1231"/>
      <c r="CS77" s="1231"/>
      <c r="CT77" s="1231"/>
      <c r="CU77" s="1231"/>
      <c r="CV77" s="1231">
        <v>0</v>
      </c>
      <c r="CW77" s="1231"/>
      <c r="CX77" s="1231"/>
      <c r="CY77" s="1231"/>
      <c r="CZ77" s="1231"/>
      <c r="DA77" s="1231"/>
      <c r="DB77" s="1231"/>
      <c r="DC77" s="1231"/>
    </row>
    <row r="78" spans="2:107" ht="13.2">
      <c r="B78" s="247"/>
      <c r="G78" s="1220"/>
      <c r="H78" s="1220"/>
      <c r="I78" s="1220"/>
      <c r="J78" s="1220"/>
      <c r="K78" s="1247"/>
      <c r="L78" s="1247"/>
      <c r="M78" s="1247"/>
      <c r="N78" s="1247"/>
      <c r="AN78" s="1226"/>
      <c r="AO78" s="1226"/>
      <c r="AP78" s="1226"/>
      <c r="AQ78" s="1226"/>
      <c r="AR78" s="1226"/>
      <c r="AS78" s="1226"/>
      <c r="AT78" s="1226"/>
      <c r="AU78" s="1226"/>
      <c r="AV78" s="1226"/>
      <c r="AW78" s="1226"/>
      <c r="AX78" s="1226"/>
      <c r="AY78" s="1226"/>
      <c r="AZ78" s="1226"/>
      <c r="BA78" s="1226"/>
      <c r="BB78" s="1230"/>
      <c r="BC78" s="1230"/>
      <c r="BD78" s="1230"/>
      <c r="BE78" s="1230"/>
      <c r="BF78" s="1230"/>
      <c r="BG78" s="1230"/>
      <c r="BH78" s="1230"/>
      <c r="BI78" s="1230"/>
      <c r="BJ78" s="1230"/>
      <c r="BK78" s="1230"/>
      <c r="BL78" s="1230"/>
      <c r="BM78" s="1230"/>
      <c r="BN78" s="1230"/>
      <c r="BO78" s="1230"/>
      <c r="BP78" s="1231"/>
      <c r="BQ78" s="1231"/>
      <c r="BR78" s="1231"/>
      <c r="BS78" s="1231"/>
      <c r="BT78" s="1231"/>
      <c r="BU78" s="1231"/>
      <c r="BV78" s="1231"/>
      <c r="BW78" s="1231"/>
      <c r="BX78" s="1231"/>
      <c r="BY78" s="1231"/>
      <c r="BZ78" s="1231"/>
      <c r="CA78" s="1231"/>
      <c r="CB78" s="1231"/>
      <c r="CC78" s="1231"/>
      <c r="CD78" s="1231"/>
      <c r="CE78" s="1231"/>
      <c r="CF78" s="1231"/>
      <c r="CG78" s="1231"/>
      <c r="CH78" s="1231"/>
      <c r="CI78" s="1231"/>
      <c r="CJ78" s="1231"/>
      <c r="CK78" s="1231"/>
      <c r="CL78" s="1231"/>
      <c r="CM78" s="1231"/>
      <c r="CN78" s="1231"/>
      <c r="CO78" s="1231"/>
      <c r="CP78" s="1231"/>
      <c r="CQ78" s="1231"/>
      <c r="CR78" s="1231"/>
      <c r="CS78" s="1231"/>
      <c r="CT78" s="1231"/>
      <c r="CU78" s="1231"/>
      <c r="CV78" s="1231"/>
      <c r="CW78" s="1231"/>
      <c r="CX78" s="1231"/>
      <c r="CY78" s="1231"/>
      <c r="CZ78" s="1231"/>
      <c r="DA78" s="1231"/>
      <c r="DB78" s="1231"/>
      <c r="DC78" s="1231"/>
    </row>
    <row r="79" spans="2:107" ht="13.2">
      <c r="B79" s="247"/>
      <c r="G79" s="1220"/>
      <c r="H79" s="1220"/>
      <c r="I79" s="1233"/>
      <c r="J79" s="1233"/>
      <c r="K79" s="1248"/>
      <c r="L79" s="1248"/>
      <c r="M79" s="1248"/>
      <c r="N79" s="1248"/>
      <c r="AN79" s="1226"/>
      <c r="AO79" s="1226"/>
      <c r="AP79" s="1226"/>
      <c r="AQ79" s="1226"/>
      <c r="AR79" s="1226"/>
      <c r="AS79" s="1226"/>
      <c r="AT79" s="1226"/>
      <c r="AU79" s="1226"/>
      <c r="AV79" s="1226"/>
      <c r="AW79" s="1226"/>
      <c r="AX79" s="1226"/>
      <c r="AY79" s="1226"/>
      <c r="AZ79" s="1226"/>
      <c r="BA79" s="1226"/>
      <c r="BB79" s="1230" t="s">
        <v>573</v>
      </c>
      <c r="BC79" s="1230"/>
      <c r="BD79" s="1230"/>
      <c r="BE79" s="1230"/>
      <c r="BF79" s="1230"/>
      <c r="BG79" s="1230"/>
      <c r="BH79" s="1230"/>
      <c r="BI79" s="1230"/>
      <c r="BJ79" s="1230"/>
      <c r="BK79" s="1230"/>
      <c r="BL79" s="1230"/>
      <c r="BM79" s="1230"/>
      <c r="BN79" s="1230"/>
      <c r="BO79" s="1230"/>
      <c r="BP79" s="1231">
        <v>4.2</v>
      </c>
      <c r="BQ79" s="1231"/>
      <c r="BR79" s="1231"/>
      <c r="BS79" s="1231"/>
      <c r="BT79" s="1231"/>
      <c r="BU79" s="1231"/>
      <c r="BV79" s="1231"/>
      <c r="BW79" s="1231"/>
      <c r="BX79" s="1231">
        <v>4.5</v>
      </c>
      <c r="BY79" s="1231"/>
      <c r="BZ79" s="1231"/>
      <c r="CA79" s="1231"/>
      <c r="CB79" s="1231"/>
      <c r="CC79" s="1231"/>
      <c r="CD79" s="1231"/>
      <c r="CE79" s="1231"/>
      <c r="CF79" s="1231">
        <v>4.5999999999999996</v>
      </c>
      <c r="CG79" s="1231"/>
      <c r="CH79" s="1231"/>
      <c r="CI79" s="1231"/>
      <c r="CJ79" s="1231"/>
      <c r="CK79" s="1231"/>
      <c r="CL79" s="1231"/>
      <c r="CM79" s="1231"/>
      <c r="CN79" s="1231">
        <v>4.7</v>
      </c>
      <c r="CO79" s="1231"/>
      <c r="CP79" s="1231"/>
      <c r="CQ79" s="1231"/>
      <c r="CR79" s="1231"/>
      <c r="CS79" s="1231"/>
      <c r="CT79" s="1231"/>
      <c r="CU79" s="1231"/>
      <c r="CV79" s="1231">
        <v>4.7</v>
      </c>
      <c r="CW79" s="1231"/>
      <c r="CX79" s="1231"/>
      <c r="CY79" s="1231"/>
      <c r="CZ79" s="1231"/>
      <c r="DA79" s="1231"/>
      <c r="DB79" s="1231"/>
      <c r="DC79" s="1231"/>
    </row>
    <row r="80" spans="2:107" ht="13.2">
      <c r="B80" s="247"/>
      <c r="G80" s="1220"/>
      <c r="H80" s="1220"/>
      <c r="I80" s="1233"/>
      <c r="J80" s="1233"/>
      <c r="K80" s="1248"/>
      <c r="L80" s="1248"/>
      <c r="M80" s="1248"/>
      <c r="N80" s="1248"/>
      <c r="AN80" s="1226"/>
      <c r="AO80" s="1226"/>
      <c r="AP80" s="1226"/>
      <c r="AQ80" s="1226"/>
      <c r="AR80" s="1226"/>
      <c r="AS80" s="1226"/>
      <c r="AT80" s="1226"/>
      <c r="AU80" s="1226"/>
      <c r="AV80" s="1226"/>
      <c r="AW80" s="1226"/>
      <c r="AX80" s="1226"/>
      <c r="AY80" s="1226"/>
      <c r="AZ80" s="1226"/>
      <c r="BA80" s="1226"/>
      <c r="BB80" s="1230"/>
      <c r="BC80" s="1230"/>
      <c r="BD80" s="1230"/>
      <c r="BE80" s="1230"/>
      <c r="BF80" s="1230"/>
      <c r="BG80" s="1230"/>
      <c r="BH80" s="1230"/>
      <c r="BI80" s="1230"/>
      <c r="BJ80" s="1230"/>
      <c r="BK80" s="1230"/>
      <c r="BL80" s="1230"/>
      <c r="BM80" s="1230"/>
      <c r="BN80" s="1230"/>
      <c r="BO80" s="1230"/>
      <c r="BP80" s="1231"/>
      <c r="BQ80" s="1231"/>
      <c r="BR80" s="1231"/>
      <c r="BS80" s="1231"/>
      <c r="BT80" s="1231"/>
      <c r="BU80" s="1231"/>
      <c r="BV80" s="1231"/>
      <c r="BW80" s="1231"/>
      <c r="BX80" s="1231"/>
      <c r="BY80" s="1231"/>
      <c r="BZ80" s="1231"/>
      <c r="CA80" s="1231"/>
      <c r="CB80" s="1231"/>
      <c r="CC80" s="1231"/>
      <c r="CD80" s="1231"/>
      <c r="CE80" s="1231"/>
      <c r="CF80" s="1231"/>
      <c r="CG80" s="1231"/>
      <c r="CH80" s="1231"/>
      <c r="CI80" s="1231"/>
      <c r="CJ80" s="1231"/>
      <c r="CK80" s="1231"/>
      <c r="CL80" s="1231"/>
      <c r="CM80" s="1231"/>
      <c r="CN80" s="1231"/>
      <c r="CO80" s="1231"/>
      <c r="CP80" s="1231"/>
      <c r="CQ80" s="1231"/>
      <c r="CR80" s="1231"/>
      <c r="CS80" s="1231"/>
      <c r="CT80" s="1231"/>
      <c r="CU80" s="1231"/>
      <c r="CV80" s="1231"/>
      <c r="CW80" s="1231"/>
      <c r="CX80" s="1231"/>
      <c r="CY80" s="1231"/>
      <c r="CZ80" s="1231"/>
      <c r="DA80" s="1231"/>
      <c r="DB80" s="1231"/>
      <c r="DC80" s="1231"/>
    </row>
    <row r="81" spans="2:109" ht="13.2">
      <c r="B81" s="247"/>
    </row>
    <row r="82" spans="2:109" ht="16.2">
      <c r="B82" s="247"/>
      <c r="K82" s="1249"/>
      <c r="L82" s="1249"/>
      <c r="M82" s="1249"/>
      <c r="N82" s="1249"/>
      <c r="AQ82" s="1249"/>
      <c r="AR82" s="1249"/>
      <c r="AS82" s="1249"/>
      <c r="AT82" s="1249"/>
      <c r="BC82" s="1249"/>
      <c r="BD82" s="1249"/>
      <c r="BE82" s="1249"/>
      <c r="BF82" s="1249"/>
      <c r="BO82" s="1249"/>
      <c r="BP82" s="1249"/>
      <c r="BQ82" s="1249"/>
      <c r="BR82" s="1249"/>
      <c r="CA82" s="1249"/>
      <c r="CB82" s="1249"/>
      <c r="CC82" s="1249"/>
      <c r="CD82" s="1249"/>
      <c r="CM82" s="1249"/>
      <c r="CN82" s="1249"/>
      <c r="CO82" s="1249"/>
      <c r="CP82" s="1249"/>
      <c r="CY82" s="1249"/>
      <c r="CZ82" s="1249"/>
      <c r="DA82" s="1249"/>
      <c r="DB82" s="1249"/>
      <c r="DC82" s="1249"/>
    </row>
    <row r="83" spans="2:109" ht="13.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2">
      <c r="DD84" s="243"/>
      <c r="DE84" s="243"/>
    </row>
    <row r="85" spans="2:109" ht="13.2">
      <c r="DD85" s="243"/>
      <c r="DE85" s="243"/>
    </row>
  </sheetData>
  <sheetProtection algorithmName="SHA-512" hashValue="jOK53fQDx/3BQAY+QvQUKurT5pZVFEr736rEFmADImuzg/hjeseZ44pGiYeqxqDb1rTKrqzApBmbiPs5PypvDA==" saltValue="IGz6Y9HivUtj9ZIbhceO6A=="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3"/>
  <printOptions horizontalCentered="1" verticalCentered="1"/>
  <pageMargins left="0" right="0" top="0.19685039370078741" bottom="0.31496062992125984" header="0.39370078740157483" footer="0"/>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85CB67-DBBA-4BDF-AE7A-F33AEB703F79}">
  <sheetPr>
    <pageSetUpPr fitToPage="1"/>
  </sheetPr>
  <dimension ref="A1:DR125"/>
  <sheetViews>
    <sheetView showGridLines="0" zoomScaleNormal="100" zoomScaleSheetLayoutView="70" workbookViewId="0"/>
  </sheetViews>
  <sheetFormatPr defaultColWidth="0" defaultRowHeight="13.5" customHeight="1" zeroHeight="1"/>
  <cols>
    <col min="1" max="34" width="2.44140625" style="242" customWidth="1"/>
    <col min="35" max="122" width="2.44140625" style="241" customWidth="1"/>
    <col min="123" max="16384" width="2.44140625" style="241" hidden="1"/>
  </cols>
  <sheetData>
    <row r="1" spans="1:34" ht="13.5" customHeight="1">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2">
      <c r="S2" s="241"/>
      <c r="AH2" s="241"/>
    </row>
    <row r="3" spans="1:34" ht="13.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2"/>
    <row r="5" spans="1:34" ht="13.2"/>
    <row r="6" spans="1:34" ht="13.2"/>
    <row r="7" spans="1:34" ht="13.2"/>
    <row r="8" spans="1:34" ht="13.2"/>
    <row r="9" spans="1:34" ht="13.2">
      <c r="AH9" s="241"/>
    </row>
    <row r="10" spans="1:34" ht="13.2"/>
    <row r="11" spans="1:34" ht="13.2"/>
    <row r="12" spans="1:34" ht="13.2"/>
    <row r="13" spans="1:34" ht="13.2"/>
    <row r="14" spans="1:34" ht="13.2"/>
    <row r="15" spans="1:34" ht="13.2"/>
    <row r="16" spans="1:34" ht="13.2"/>
    <row r="17" spans="12:34" ht="13.2">
      <c r="AH17" s="241"/>
    </row>
    <row r="18" spans="12:34" ht="13.2"/>
    <row r="19" spans="12:34" ht="13.2"/>
    <row r="20" spans="12:34" ht="13.2">
      <c r="AH20" s="241"/>
    </row>
    <row r="21" spans="12:34" ht="13.2">
      <c r="AH21" s="241"/>
    </row>
    <row r="22" spans="12:34" ht="13.2"/>
    <row r="23" spans="12:34" ht="13.2"/>
    <row r="24" spans="12:34" ht="13.2">
      <c r="Q24" s="241"/>
    </row>
    <row r="25" spans="12:34" ht="13.2"/>
    <row r="26" spans="12:34" ht="13.2"/>
    <row r="27" spans="12:34" ht="13.2"/>
    <row r="28" spans="12:34" ht="13.2">
      <c r="O28" s="241"/>
      <c r="T28" s="241"/>
      <c r="AH28" s="241"/>
    </row>
    <row r="29" spans="12:34" ht="13.2"/>
    <row r="30" spans="12:34" ht="13.2"/>
    <row r="31" spans="12:34" ht="13.2">
      <c r="Q31" s="241"/>
    </row>
    <row r="32" spans="12:34" ht="13.2">
      <c r="L32" s="241"/>
    </row>
    <row r="33" spans="2:34" ht="13.2">
      <c r="C33" s="241"/>
      <c r="E33" s="241"/>
      <c r="G33" s="241"/>
      <c r="I33" s="241"/>
      <c r="X33" s="241"/>
    </row>
    <row r="34" spans="2:34" ht="13.2">
      <c r="B34" s="241"/>
      <c r="P34" s="241"/>
      <c r="R34" s="241"/>
      <c r="T34" s="241"/>
    </row>
    <row r="35" spans="2:34" ht="13.2">
      <c r="D35" s="241"/>
      <c r="W35" s="241"/>
      <c r="AC35" s="241"/>
      <c r="AD35" s="241"/>
      <c r="AE35" s="241"/>
      <c r="AF35" s="241"/>
      <c r="AG35" s="241"/>
      <c r="AH35" s="241"/>
    </row>
    <row r="36" spans="2:34" ht="13.2">
      <c r="H36" s="241"/>
      <c r="J36" s="241"/>
      <c r="K36" s="241"/>
      <c r="M36" s="241"/>
      <c r="Y36" s="241"/>
      <c r="Z36" s="241"/>
      <c r="AA36" s="241"/>
      <c r="AB36" s="241"/>
      <c r="AC36" s="241"/>
      <c r="AD36" s="241"/>
      <c r="AE36" s="241"/>
      <c r="AF36" s="241"/>
      <c r="AG36" s="241"/>
      <c r="AH36" s="241"/>
    </row>
    <row r="37" spans="2:34" ht="13.2">
      <c r="AH37" s="241"/>
    </row>
    <row r="38" spans="2:34" ht="13.2">
      <c r="AG38" s="241"/>
      <c r="AH38" s="241"/>
    </row>
    <row r="39" spans="2:34" ht="13.2"/>
    <row r="40" spans="2:34" ht="13.2">
      <c r="X40" s="241"/>
    </row>
    <row r="41" spans="2:34" ht="13.2">
      <c r="R41" s="241"/>
    </row>
    <row r="42" spans="2:34" ht="13.2">
      <c r="W42" s="241"/>
    </row>
    <row r="43" spans="2:34" ht="13.2">
      <c r="Y43" s="241"/>
      <c r="Z43" s="241"/>
      <c r="AA43" s="241"/>
      <c r="AB43" s="241"/>
      <c r="AC43" s="241"/>
      <c r="AD43" s="241"/>
      <c r="AE43" s="241"/>
      <c r="AF43" s="241"/>
      <c r="AG43" s="241"/>
      <c r="AH43" s="241"/>
    </row>
    <row r="44" spans="2:34" ht="13.2">
      <c r="AH44" s="241"/>
    </row>
    <row r="45" spans="2:34" ht="13.2">
      <c r="X45" s="241"/>
    </row>
    <row r="46" spans="2:34" ht="13.2"/>
    <row r="47" spans="2:34" ht="13.2"/>
    <row r="48" spans="2:34" ht="13.2">
      <c r="W48" s="241"/>
      <c r="Y48" s="241"/>
      <c r="Z48" s="241"/>
      <c r="AA48" s="241"/>
      <c r="AB48" s="241"/>
      <c r="AC48" s="241"/>
      <c r="AD48" s="241"/>
      <c r="AE48" s="241"/>
      <c r="AF48" s="241"/>
      <c r="AG48" s="241"/>
      <c r="AH48" s="241"/>
    </row>
    <row r="49" spans="28:34" ht="13.2"/>
    <row r="50" spans="28:34" ht="13.2">
      <c r="AE50" s="241"/>
      <c r="AF50" s="241"/>
      <c r="AG50" s="241"/>
      <c r="AH50" s="241"/>
    </row>
    <row r="51" spans="28:34" ht="13.2">
      <c r="AC51" s="241"/>
      <c r="AD51" s="241"/>
      <c r="AE51" s="241"/>
      <c r="AF51" s="241"/>
      <c r="AG51" s="241"/>
      <c r="AH51" s="241"/>
    </row>
    <row r="52" spans="28:34" ht="13.2"/>
    <row r="53" spans="28:34" ht="13.2">
      <c r="AF53" s="241"/>
      <c r="AG53" s="241"/>
      <c r="AH53" s="241"/>
    </row>
    <row r="54" spans="28:34" ht="13.2">
      <c r="AH54" s="241"/>
    </row>
    <row r="55" spans="28:34" ht="13.2"/>
    <row r="56" spans="28:34" ht="13.2">
      <c r="AB56" s="241"/>
      <c r="AC56" s="241"/>
      <c r="AD56" s="241"/>
      <c r="AE56" s="241"/>
      <c r="AF56" s="241"/>
      <c r="AG56" s="241"/>
      <c r="AH56" s="241"/>
    </row>
    <row r="57" spans="28:34" ht="13.2">
      <c r="AH57" s="241"/>
    </row>
    <row r="58" spans="28:34" ht="13.2">
      <c r="AH58" s="241"/>
    </row>
    <row r="59" spans="28:34" ht="13.2"/>
    <row r="60" spans="28:34" ht="13.2"/>
    <row r="61" spans="28:34" ht="13.2"/>
    <row r="62" spans="28:34" ht="13.2"/>
    <row r="63" spans="28:34" ht="13.2">
      <c r="AH63" s="241"/>
    </row>
    <row r="64" spans="28:34" ht="13.2">
      <c r="AG64" s="241"/>
      <c r="AH64" s="241"/>
    </row>
    <row r="65" spans="28:34" ht="13.2"/>
    <row r="66" spans="28:34" ht="13.2"/>
    <row r="67" spans="28:34" ht="13.2"/>
    <row r="68" spans="28:34" ht="13.2">
      <c r="AB68" s="241"/>
      <c r="AC68" s="241"/>
      <c r="AD68" s="241"/>
      <c r="AE68" s="241"/>
      <c r="AF68" s="241"/>
      <c r="AG68" s="241"/>
      <c r="AH68" s="241"/>
    </row>
    <row r="69" spans="28:34" ht="13.2">
      <c r="AF69" s="241"/>
      <c r="AG69" s="241"/>
      <c r="AH69" s="241"/>
    </row>
    <row r="70" spans="28:34" ht="13.2"/>
    <row r="71" spans="28:34" ht="13.2"/>
    <row r="72" spans="28:34" ht="13.2"/>
    <row r="73" spans="28:34" ht="13.2"/>
    <row r="74" spans="28:34" ht="13.2"/>
    <row r="75" spans="28:34" ht="13.2">
      <c r="AH75" s="241"/>
    </row>
    <row r="76" spans="28:34" ht="13.2">
      <c r="AF76" s="241"/>
      <c r="AG76" s="241"/>
      <c r="AH76" s="241"/>
    </row>
    <row r="77" spans="28:34" ht="13.2">
      <c r="AG77" s="241"/>
      <c r="AH77" s="241"/>
    </row>
    <row r="78" spans="28:34" ht="13.2"/>
    <row r="79" spans="28:34" ht="13.2"/>
    <row r="80" spans="28:34" ht="13.2"/>
    <row r="81" spans="25:34" ht="13.2"/>
    <row r="82" spans="25:34" ht="13.2">
      <c r="Y82" s="241"/>
    </row>
    <row r="83" spans="25:34" ht="13.2">
      <c r="Y83" s="241"/>
      <c r="Z83" s="241"/>
      <c r="AA83" s="241"/>
      <c r="AB83" s="241"/>
      <c r="AC83" s="241"/>
      <c r="AD83" s="241"/>
      <c r="AE83" s="241"/>
      <c r="AF83" s="241"/>
      <c r="AG83" s="241"/>
      <c r="AH83" s="241"/>
    </row>
    <row r="84" spans="25:34" ht="13.2"/>
    <row r="85" spans="25:34" ht="13.2"/>
    <row r="86" spans="25:34" ht="13.2"/>
    <row r="87" spans="25:34" ht="13.2"/>
    <row r="88" spans="25:34" ht="13.2">
      <c r="AH88" s="241"/>
    </row>
    <row r="89" spans="25:34" ht="13.2"/>
    <row r="90" spans="25:34" ht="13.2"/>
    <row r="91" spans="25:34" ht="13.2"/>
    <row r="92" spans="25:34" ht="13.5" customHeight="1"/>
    <row r="93" spans="25:34" ht="13.5" customHeight="1"/>
    <row r="94" spans="25:34" ht="13.5" customHeight="1">
      <c r="AF94" s="241"/>
      <c r="AG94" s="241"/>
      <c r="AH94" s="241"/>
    </row>
    <row r="95" spans="25:34" ht="13.5" customHeight="1">
      <c r="AH95" s="241"/>
    </row>
    <row r="96" spans="25:34" ht="13.5" customHeight="1"/>
    <row r="97" spans="33:34" ht="13.5" customHeight="1"/>
    <row r="98" spans="33:34" ht="13.5" customHeight="1"/>
    <row r="99" spans="33:34" ht="13.5" customHeight="1"/>
    <row r="100" spans="33:34" ht="13.5" customHeight="1"/>
    <row r="101" spans="33:34" ht="13.5" customHeight="1">
      <c r="AH101" s="241"/>
    </row>
    <row r="102" spans="33:34" ht="13.5" customHeight="1"/>
    <row r="103" spans="33:34" ht="13.5" customHeight="1"/>
    <row r="104" spans="33:34" ht="13.5" customHeight="1">
      <c r="AG104" s="241"/>
      <c r="AH104" s="241"/>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241"/>
    </row>
    <row r="117" spans="34:122" ht="13.5" customHeight="1"/>
    <row r="118" spans="34:122" ht="13.5" customHeight="1"/>
    <row r="119" spans="34:122" ht="13.5" customHeight="1"/>
    <row r="120" spans="34:122" ht="13.5" customHeight="1">
      <c r="AH120" s="241"/>
    </row>
    <row r="121" spans="34:122" ht="13.5" customHeight="1">
      <c r="AH121" s="241"/>
    </row>
    <row r="122" spans="34:122" ht="13.5" customHeight="1"/>
    <row r="123" spans="34:122" ht="13.5" customHeight="1"/>
    <row r="124" spans="34:122" ht="13.5" customHeight="1"/>
    <row r="125" spans="34:122" ht="13.5" customHeight="1">
      <c r="DR125" s="241" t="s">
        <v>475</v>
      </c>
    </row>
  </sheetData>
  <sheetProtection algorithmName="SHA-512" hashValue="BfzThorHeb0mKwn+lNxCSidJq1n7qxLgcRob9iFpjtoTAqZOfS6Mr7i6qebDiKGkSPfDGvwRL58Ln75gv9hHMg==" saltValue="2OqIf4gAB6usQ+QazG12ww==" spinCount="100000" sheet="1" objects="1" scenarios="1"/>
  <dataConsolidate/>
  <phoneticPr fontId="3"/>
  <printOptions horizontalCentered="1" verticalCentered="1"/>
  <pageMargins left="0" right="0" top="0.19685039370078741" bottom="0" header="0.39370078740157483" footer="0"/>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6DBB3F-5F3B-41A9-8274-14D138F92451}">
  <sheetPr>
    <pageSetUpPr fitToPage="1"/>
  </sheetPr>
  <dimension ref="A1:DR125"/>
  <sheetViews>
    <sheetView showGridLines="0" zoomScaleNormal="100" zoomScaleSheetLayoutView="55" workbookViewId="0"/>
  </sheetViews>
  <sheetFormatPr defaultColWidth="0" defaultRowHeight="13.5" customHeight="1" zeroHeight="1"/>
  <cols>
    <col min="1" max="34" width="2.44140625" style="242" customWidth="1"/>
    <col min="35" max="122" width="2.44140625" style="241" customWidth="1"/>
    <col min="123" max="16384" width="2.44140625" style="241" hidden="1"/>
  </cols>
  <sheetData>
    <row r="1" spans="2:34" ht="13.5" customHeight="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2">
      <c r="S2" s="241"/>
      <c r="AH2" s="241"/>
    </row>
    <row r="3" spans="2:34" ht="13.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2"/>
    <row r="5" spans="2:34" ht="13.2"/>
    <row r="6" spans="2:34" ht="13.2"/>
    <row r="7" spans="2:34" ht="13.2"/>
    <row r="8" spans="2:34" ht="13.2"/>
    <row r="9" spans="2:34" ht="13.2">
      <c r="AH9" s="241"/>
    </row>
    <row r="10" spans="2:34" ht="13.2"/>
    <row r="11" spans="2:34" ht="13.2"/>
    <row r="12" spans="2:34" ht="13.2"/>
    <row r="13" spans="2:34" ht="13.2"/>
    <row r="14" spans="2:34" ht="13.2"/>
    <row r="15" spans="2:34" ht="13.2"/>
    <row r="16" spans="2:34" ht="13.2"/>
    <row r="17" spans="12:34" ht="13.2">
      <c r="AH17" s="241"/>
    </row>
    <row r="18" spans="12:34" ht="13.2"/>
    <row r="19" spans="12:34" ht="13.2"/>
    <row r="20" spans="12:34" ht="13.2">
      <c r="AH20" s="241"/>
    </row>
    <row r="21" spans="12:34" ht="13.2">
      <c r="AH21" s="241"/>
    </row>
    <row r="22" spans="12:34" ht="13.2"/>
    <row r="23" spans="12:34" ht="13.2"/>
    <row r="24" spans="12:34" ht="13.2">
      <c r="Q24" s="241"/>
    </row>
    <row r="25" spans="12:34" ht="13.2"/>
    <row r="26" spans="12:34" ht="13.2"/>
    <row r="27" spans="12:34" ht="13.2"/>
    <row r="28" spans="12:34" ht="13.2">
      <c r="O28" s="241"/>
      <c r="T28" s="241"/>
      <c r="AH28" s="241"/>
    </row>
    <row r="29" spans="12:34" ht="13.2"/>
    <row r="30" spans="12:34" ht="13.2"/>
    <row r="31" spans="12:34" ht="13.2">
      <c r="Q31" s="241"/>
    </row>
    <row r="32" spans="12:34" ht="13.2">
      <c r="L32" s="241"/>
    </row>
    <row r="33" spans="2:34" ht="13.2">
      <c r="C33" s="241"/>
      <c r="E33" s="241"/>
      <c r="G33" s="241"/>
      <c r="I33" s="241"/>
      <c r="X33" s="241"/>
    </row>
    <row r="34" spans="2:34" ht="13.2">
      <c r="B34" s="241"/>
      <c r="P34" s="241"/>
      <c r="R34" s="241"/>
      <c r="T34" s="241"/>
    </row>
    <row r="35" spans="2:34" ht="13.2">
      <c r="D35" s="241"/>
      <c r="W35" s="241"/>
      <c r="AC35" s="241"/>
      <c r="AD35" s="241"/>
      <c r="AE35" s="241"/>
      <c r="AF35" s="241"/>
      <c r="AG35" s="241"/>
      <c r="AH35" s="241"/>
    </row>
    <row r="36" spans="2:34" ht="13.2">
      <c r="H36" s="241"/>
      <c r="J36" s="241"/>
      <c r="K36" s="241"/>
      <c r="M36" s="241"/>
      <c r="Y36" s="241"/>
      <c r="Z36" s="241"/>
      <c r="AA36" s="241"/>
      <c r="AB36" s="241"/>
      <c r="AC36" s="241"/>
      <c r="AD36" s="241"/>
      <c r="AE36" s="241"/>
      <c r="AF36" s="241"/>
      <c r="AG36" s="241"/>
      <c r="AH36" s="241"/>
    </row>
    <row r="37" spans="2:34" ht="13.2">
      <c r="AH37" s="241"/>
    </row>
    <row r="38" spans="2:34" ht="13.2">
      <c r="AG38" s="241"/>
      <c r="AH38" s="241"/>
    </row>
    <row r="39" spans="2:34" ht="13.2"/>
    <row r="40" spans="2:34" ht="13.2">
      <c r="X40" s="241"/>
    </row>
    <row r="41" spans="2:34" ht="13.2">
      <c r="R41" s="241"/>
    </row>
    <row r="42" spans="2:34" ht="13.2">
      <c r="W42" s="241"/>
    </row>
    <row r="43" spans="2:34" ht="13.2">
      <c r="Y43" s="241"/>
      <c r="Z43" s="241"/>
      <c r="AA43" s="241"/>
      <c r="AB43" s="241"/>
      <c r="AC43" s="241"/>
      <c r="AD43" s="241"/>
      <c r="AE43" s="241"/>
      <c r="AF43" s="241"/>
      <c r="AG43" s="241"/>
      <c r="AH43" s="241"/>
    </row>
    <row r="44" spans="2:34" ht="13.2">
      <c r="AH44" s="241"/>
    </row>
    <row r="45" spans="2:34" ht="13.2">
      <c r="X45" s="241"/>
    </row>
    <row r="46" spans="2:34" ht="13.2"/>
    <row r="47" spans="2:34" ht="13.2"/>
    <row r="48" spans="2:34" ht="13.2">
      <c r="W48" s="241"/>
      <c r="Y48" s="241"/>
      <c r="Z48" s="241"/>
      <c r="AA48" s="241"/>
      <c r="AB48" s="241"/>
      <c r="AC48" s="241"/>
      <c r="AD48" s="241"/>
      <c r="AE48" s="241"/>
      <c r="AF48" s="241"/>
      <c r="AG48" s="241"/>
      <c r="AH48" s="241"/>
    </row>
    <row r="49" spans="28:34" ht="13.2"/>
    <row r="50" spans="28:34" ht="13.2">
      <c r="AE50" s="241"/>
      <c r="AF50" s="241"/>
      <c r="AG50" s="241"/>
      <c r="AH50" s="241"/>
    </row>
    <row r="51" spans="28:34" ht="13.2">
      <c r="AC51" s="241"/>
      <c r="AD51" s="241"/>
      <c r="AE51" s="241"/>
      <c r="AF51" s="241"/>
      <c r="AG51" s="241"/>
      <c r="AH51" s="241"/>
    </row>
    <row r="52" spans="28:34" ht="13.2"/>
    <row r="53" spans="28:34" ht="13.2">
      <c r="AF53" s="241"/>
      <c r="AG53" s="241"/>
      <c r="AH53" s="241"/>
    </row>
    <row r="54" spans="28:34" ht="13.2">
      <c r="AH54" s="241"/>
    </row>
    <row r="55" spans="28:34" ht="13.2"/>
    <row r="56" spans="28:34" ht="13.2">
      <c r="AB56" s="241"/>
      <c r="AC56" s="241"/>
      <c r="AD56" s="241"/>
      <c r="AE56" s="241"/>
      <c r="AF56" s="241"/>
      <c r="AG56" s="241"/>
      <c r="AH56" s="241"/>
    </row>
    <row r="57" spans="28:34" ht="13.2">
      <c r="AH57" s="241"/>
    </row>
    <row r="58" spans="28:34" ht="13.2">
      <c r="AH58" s="241"/>
    </row>
    <row r="59" spans="28:34" ht="13.2">
      <c r="AG59" s="241"/>
      <c r="AH59" s="241"/>
    </row>
    <row r="60" spans="28:34" ht="13.2"/>
    <row r="61" spans="28:34" ht="13.2"/>
    <row r="62" spans="28:34" ht="13.2"/>
    <row r="63" spans="28:34" ht="13.2">
      <c r="AH63" s="241"/>
    </row>
    <row r="64" spans="28:34" ht="13.2">
      <c r="AG64" s="241"/>
      <c r="AH64" s="241"/>
    </row>
    <row r="65" spans="28:34" ht="13.2"/>
    <row r="66" spans="28:34" ht="13.2"/>
    <row r="67" spans="28:34" ht="13.2"/>
    <row r="68" spans="28:34" ht="13.2">
      <c r="AB68" s="241"/>
      <c r="AC68" s="241"/>
      <c r="AD68" s="241"/>
      <c r="AE68" s="241"/>
      <c r="AF68" s="241"/>
      <c r="AG68" s="241"/>
      <c r="AH68" s="241"/>
    </row>
    <row r="69" spans="28:34" ht="13.2">
      <c r="AF69" s="241"/>
      <c r="AG69" s="241"/>
      <c r="AH69" s="241"/>
    </row>
    <row r="70" spans="28:34" ht="13.2"/>
    <row r="71" spans="28:34" ht="13.2"/>
    <row r="72" spans="28:34" ht="13.2"/>
    <row r="73" spans="28:34" ht="13.2"/>
    <row r="74" spans="28:34" ht="13.2"/>
    <row r="75" spans="28:34" ht="13.2">
      <c r="AH75" s="241"/>
    </row>
    <row r="76" spans="28:34" ht="13.2">
      <c r="AF76" s="241"/>
      <c r="AG76" s="241"/>
      <c r="AH76" s="241"/>
    </row>
    <row r="77" spans="28:34" ht="13.2">
      <c r="AG77" s="241"/>
      <c r="AH77" s="241"/>
    </row>
    <row r="78" spans="28:34" ht="13.2"/>
    <row r="79" spans="28:34" ht="13.2"/>
    <row r="80" spans="28:34" ht="13.2"/>
    <row r="81" spans="25:34" ht="13.2"/>
    <row r="82" spans="25:34" ht="13.2">
      <c r="Y82" s="241"/>
    </row>
    <row r="83" spans="25:34" ht="13.2">
      <c r="Y83" s="241"/>
      <c r="Z83" s="241"/>
      <c r="AA83" s="241"/>
      <c r="AB83" s="241"/>
      <c r="AC83" s="241"/>
      <c r="AD83" s="241"/>
      <c r="AE83" s="241"/>
      <c r="AF83" s="241"/>
      <c r="AG83" s="241"/>
      <c r="AH83" s="241"/>
    </row>
    <row r="84" spans="25:34" ht="13.2"/>
    <row r="85" spans="25:34" ht="13.2"/>
    <row r="86" spans="25:34" ht="13.2"/>
    <row r="87" spans="25:34" ht="13.2"/>
    <row r="88" spans="25:34" ht="13.2">
      <c r="AH88" s="241"/>
    </row>
    <row r="89" spans="25:34" ht="13.2"/>
    <row r="90" spans="25:34" ht="13.2"/>
    <row r="91" spans="25:34" ht="13.2"/>
    <row r="92" spans="25:34" ht="13.5" customHeight="1"/>
    <row r="93" spans="25:34" ht="13.5" customHeight="1"/>
    <row r="94" spans="25:34" ht="13.5" customHeight="1">
      <c r="AF94" s="241"/>
      <c r="AG94" s="241"/>
      <c r="AH94" s="241"/>
    </row>
    <row r="95" spans="25:34" ht="13.5" customHeight="1">
      <c r="AH95" s="241"/>
    </row>
    <row r="96" spans="25:34" ht="13.5" customHeight="1"/>
    <row r="97" spans="33:34" ht="13.5" customHeight="1"/>
    <row r="98" spans="33:34" ht="13.5" customHeight="1"/>
    <row r="99" spans="33:34" ht="13.5" customHeight="1"/>
    <row r="100" spans="33:34" ht="13.5" customHeight="1"/>
    <row r="101" spans="33:34" ht="13.5" customHeight="1">
      <c r="AH101" s="241"/>
    </row>
    <row r="102" spans="33:34" ht="13.5" customHeight="1"/>
    <row r="103" spans="33:34" ht="13.5" customHeight="1"/>
    <row r="104" spans="33:34" ht="13.5" customHeight="1">
      <c r="AG104" s="241"/>
      <c r="AH104" s="241"/>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241"/>
    </row>
    <row r="117" spans="34:122" ht="13.5" customHeight="1"/>
    <row r="118" spans="34:122" ht="13.5" customHeight="1"/>
    <row r="119" spans="34:122" ht="13.5" customHeight="1"/>
    <row r="120" spans="34:122" ht="13.5" customHeight="1">
      <c r="AH120" s="241"/>
    </row>
    <row r="121" spans="34:122" ht="13.5" customHeight="1">
      <c r="AH121" s="241"/>
    </row>
    <row r="122" spans="34:122" ht="13.5" customHeight="1"/>
    <row r="123" spans="34:122" ht="13.5" customHeight="1"/>
    <row r="124" spans="34:122" ht="13.5" customHeight="1"/>
    <row r="125" spans="34:122" ht="13.5" customHeight="1">
      <c r="DR125" s="241" t="s">
        <v>475</v>
      </c>
    </row>
  </sheetData>
  <sheetProtection algorithmName="SHA-512" hashValue="k8HkkoFmXQbD3WwP/PrvyPlpowhhDe5I4mGvxAlzpR9A+vFh6G1TnIXrXrIbjgMDtlFSF/eDUDjZPzlfxmHYmw==" saltValue="ftbWYQuEpH3HICpvCMqJUw==" spinCount="100000" sheet="1" objects="1" scenarios="1"/>
  <dataConsolidate/>
  <phoneticPr fontId="3"/>
  <printOptions horizontalCentered="1" verticalCentered="1"/>
  <pageMargins left="0" right="0" top="0.19685039370078741" bottom="0" header="0.39370078740157483" footer="0"/>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cols>
    <col min="1" max="1" width="45.88671875" style="130" customWidth="1"/>
    <col min="2" max="8" width="13.33203125" style="130" customWidth="1"/>
    <col min="9" max="16384" width="11.109375" style="130"/>
  </cols>
  <sheetData>
    <row r="1" spans="1:8">
      <c r="A1" s="124"/>
      <c r="B1" s="125"/>
      <c r="C1" s="126"/>
      <c r="D1" s="127"/>
      <c r="E1" s="128"/>
      <c r="F1" s="128"/>
      <c r="G1" s="128"/>
      <c r="H1" s="129"/>
    </row>
    <row r="2" spans="1:8">
      <c r="A2" s="131"/>
      <c r="B2" s="132"/>
      <c r="C2" s="133"/>
      <c r="D2" s="134" t="s">
        <v>50</v>
      </c>
      <c r="E2" s="135"/>
      <c r="F2" s="136" t="s">
        <v>524</v>
      </c>
      <c r="G2" s="137"/>
      <c r="H2" s="138"/>
    </row>
    <row r="3" spans="1:8">
      <c r="A3" s="134" t="s">
        <v>517</v>
      </c>
      <c r="B3" s="139"/>
      <c r="C3" s="140"/>
      <c r="D3" s="141">
        <v>39650</v>
      </c>
      <c r="E3" s="142"/>
      <c r="F3" s="143">
        <v>44161</v>
      </c>
      <c r="G3" s="144"/>
      <c r="H3" s="145"/>
    </row>
    <row r="4" spans="1:8">
      <c r="A4" s="146"/>
      <c r="B4" s="147"/>
      <c r="C4" s="148"/>
      <c r="D4" s="149">
        <v>19809</v>
      </c>
      <c r="E4" s="150"/>
      <c r="F4" s="151">
        <v>23644</v>
      </c>
      <c r="G4" s="152"/>
      <c r="H4" s="153"/>
    </row>
    <row r="5" spans="1:8">
      <c r="A5" s="134" t="s">
        <v>519</v>
      </c>
      <c r="B5" s="139"/>
      <c r="C5" s="140"/>
      <c r="D5" s="141">
        <v>34363</v>
      </c>
      <c r="E5" s="142"/>
      <c r="F5" s="143">
        <v>43955</v>
      </c>
      <c r="G5" s="144"/>
      <c r="H5" s="145"/>
    </row>
    <row r="6" spans="1:8">
      <c r="A6" s="146"/>
      <c r="B6" s="147"/>
      <c r="C6" s="148"/>
      <c r="D6" s="149">
        <v>14040</v>
      </c>
      <c r="E6" s="150"/>
      <c r="F6" s="151">
        <v>21318</v>
      </c>
      <c r="G6" s="152"/>
      <c r="H6" s="153"/>
    </row>
    <row r="7" spans="1:8">
      <c r="A7" s="134" t="s">
        <v>520</v>
      </c>
      <c r="B7" s="139"/>
      <c r="C7" s="140"/>
      <c r="D7" s="141">
        <v>13977</v>
      </c>
      <c r="E7" s="142"/>
      <c r="F7" s="143">
        <v>41921</v>
      </c>
      <c r="G7" s="144"/>
      <c r="H7" s="145"/>
    </row>
    <row r="8" spans="1:8">
      <c r="A8" s="146"/>
      <c r="B8" s="147"/>
      <c r="C8" s="148"/>
      <c r="D8" s="149">
        <v>8550</v>
      </c>
      <c r="E8" s="150"/>
      <c r="F8" s="151">
        <v>21655</v>
      </c>
      <c r="G8" s="152"/>
      <c r="H8" s="153"/>
    </row>
    <row r="9" spans="1:8">
      <c r="A9" s="134" t="s">
        <v>521</v>
      </c>
      <c r="B9" s="139"/>
      <c r="C9" s="140"/>
      <c r="D9" s="141">
        <v>20425</v>
      </c>
      <c r="E9" s="142"/>
      <c r="F9" s="143">
        <v>44585</v>
      </c>
      <c r="G9" s="144"/>
      <c r="H9" s="145"/>
    </row>
    <row r="10" spans="1:8">
      <c r="A10" s="146"/>
      <c r="B10" s="147"/>
      <c r="C10" s="148"/>
      <c r="D10" s="149">
        <v>9572</v>
      </c>
      <c r="E10" s="150"/>
      <c r="F10" s="151">
        <v>23077</v>
      </c>
      <c r="G10" s="152"/>
      <c r="H10" s="153"/>
    </row>
    <row r="11" spans="1:8">
      <c r="A11" s="134" t="s">
        <v>522</v>
      </c>
      <c r="B11" s="139"/>
      <c r="C11" s="140"/>
      <c r="D11" s="141">
        <v>30466</v>
      </c>
      <c r="E11" s="142"/>
      <c r="F11" s="143">
        <v>49779</v>
      </c>
      <c r="G11" s="144"/>
      <c r="H11" s="145"/>
    </row>
    <row r="12" spans="1:8">
      <c r="A12" s="146"/>
      <c r="B12" s="147"/>
      <c r="C12" s="154"/>
      <c r="D12" s="149">
        <v>15901</v>
      </c>
      <c r="E12" s="150"/>
      <c r="F12" s="151">
        <v>28921</v>
      </c>
      <c r="G12" s="152"/>
      <c r="H12" s="153"/>
    </row>
    <row r="13" spans="1:8">
      <c r="A13" s="134"/>
      <c r="B13" s="139"/>
      <c r="C13" s="140"/>
      <c r="D13" s="141">
        <v>27776</v>
      </c>
      <c r="E13" s="142"/>
      <c r="F13" s="143">
        <v>44880</v>
      </c>
      <c r="G13" s="155"/>
      <c r="H13" s="145"/>
    </row>
    <row r="14" spans="1:8">
      <c r="A14" s="146"/>
      <c r="B14" s="147"/>
      <c r="C14" s="148"/>
      <c r="D14" s="149">
        <v>13574</v>
      </c>
      <c r="E14" s="150"/>
      <c r="F14" s="151">
        <v>23723</v>
      </c>
      <c r="G14" s="152"/>
      <c r="H14" s="153"/>
    </row>
    <row r="17" spans="1:11">
      <c r="A17" s="130" t="s">
        <v>51</v>
      </c>
    </row>
    <row r="18" spans="1:11">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c r="A19" s="156" t="s">
        <v>52</v>
      </c>
      <c r="B19" s="156">
        <f>ROUND(VALUE(SUBSTITUTE(実質収支比率等に係る経年分析!F$48,"▲","-")),2)</f>
        <v>1.03</v>
      </c>
      <c r="C19" s="156">
        <f>ROUND(VALUE(SUBSTITUTE(実質収支比率等に係る経年分析!G$48,"▲","-")),2)</f>
        <v>2.16</v>
      </c>
      <c r="D19" s="156">
        <f>ROUND(VALUE(SUBSTITUTE(実質収支比率等に係る経年分析!H$48,"▲","-")),2)</f>
        <v>0.51</v>
      </c>
      <c r="E19" s="156">
        <f>ROUND(VALUE(SUBSTITUTE(実質収支比率等に係る経年分析!I$48,"▲","-")),2)</f>
        <v>0.72</v>
      </c>
      <c r="F19" s="156">
        <f>ROUND(VALUE(SUBSTITUTE(実質収支比率等に係る経年分析!J$48,"▲","-")),2)</f>
        <v>0.57999999999999996</v>
      </c>
    </row>
    <row r="20" spans="1:11">
      <c r="A20" s="156" t="s">
        <v>53</v>
      </c>
      <c r="B20" s="156">
        <f>ROUND(VALUE(SUBSTITUTE(実質収支比率等に係る経年分析!F$47,"▲","-")),2)</f>
        <v>21.51</v>
      </c>
      <c r="C20" s="156">
        <f>ROUND(VALUE(SUBSTITUTE(実質収支比率等に係る経年分析!G$47,"▲","-")),2)</f>
        <v>20.84</v>
      </c>
      <c r="D20" s="156">
        <f>ROUND(VALUE(SUBSTITUTE(実質収支比率等に係る経年分析!H$47,"▲","-")),2)</f>
        <v>22.35</v>
      </c>
      <c r="E20" s="156">
        <f>ROUND(VALUE(SUBSTITUTE(実質収支比率等に係る経年分析!I$47,"▲","-")),2)</f>
        <v>18.18</v>
      </c>
      <c r="F20" s="156">
        <f>ROUND(VALUE(SUBSTITUTE(実質収支比率等に係る経年分析!J$47,"▲","-")),2)</f>
        <v>12.66</v>
      </c>
    </row>
    <row r="21" spans="1:11">
      <c r="A21" s="156" t="s">
        <v>54</v>
      </c>
      <c r="B21" s="156">
        <f>IF(ISNUMBER(VALUE(SUBSTITUTE(実質収支比率等に係る経年分析!F$49,"▲","-"))),ROUND(VALUE(SUBSTITUTE(実質収支比率等に係る経年分析!F$49,"▲","-")),2),NA())</f>
        <v>-1.46</v>
      </c>
      <c r="C21" s="156">
        <f>IF(ISNUMBER(VALUE(SUBSTITUTE(実質収支比率等に係る経年分析!G$49,"▲","-"))),ROUND(VALUE(SUBSTITUTE(実質収支比率等に係る経年分析!G$49,"▲","-")),2),NA())</f>
        <v>1.19</v>
      </c>
      <c r="D21" s="156">
        <f>IF(ISNUMBER(VALUE(SUBSTITUTE(実質収支比率等に係る経年分析!H$49,"▲","-"))),ROUND(VALUE(SUBSTITUTE(実質収支比率等に係る経年分析!H$49,"▲","-")),2),NA())</f>
        <v>-1.67</v>
      </c>
      <c r="E21" s="156">
        <f>IF(ISNUMBER(VALUE(SUBSTITUTE(実質収支比率等に係る経年分析!I$49,"▲","-"))),ROUND(VALUE(SUBSTITUTE(実質収支比率等に係る経年分析!I$49,"▲","-")),2),NA())</f>
        <v>-3.13</v>
      </c>
      <c r="F21" s="156">
        <f>IF(ISNUMBER(VALUE(SUBSTITUTE(実質収支比率等に係る経年分析!J$49,"▲","-"))),ROUND(VALUE(SUBSTITUTE(実質収支比率等に係る経年分析!J$49,"▲","-")),2),NA())</f>
        <v>-5.82</v>
      </c>
    </row>
    <row r="24" spans="1:11">
      <c r="A24" s="130" t="s">
        <v>55</v>
      </c>
    </row>
    <row r="25" spans="1:11">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c r="A26" s="157"/>
      <c r="B26" s="157" t="s">
        <v>56</v>
      </c>
      <c r="C26" s="157" t="s">
        <v>57</v>
      </c>
      <c r="D26" s="157" t="s">
        <v>56</v>
      </c>
      <c r="E26" s="157" t="s">
        <v>57</v>
      </c>
      <c r="F26" s="157" t="s">
        <v>56</v>
      </c>
      <c r="G26" s="157" t="s">
        <v>57</v>
      </c>
      <c r="H26" s="157" t="s">
        <v>56</v>
      </c>
      <c r="I26" s="157" t="s">
        <v>57</v>
      </c>
      <c r="J26" s="157" t="s">
        <v>56</v>
      </c>
      <c r="K26" s="157" t="s">
        <v>57</v>
      </c>
    </row>
    <row r="27" spans="1:11">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#VALUE!</v>
      </c>
      <c r="C27" s="157" t="e">
        <f>IF(ROUND(VALUE(SUBSTITUTE(連結実質赤字比率に係る赤字・黒字の構成分析!F$43,"▲", "-")), 2) &gt;= 0, ABS(ROUND(VALUE(SUBSTITUTE(連結実質赤字比率に係る赤字・黒字の構成分析!F$43,"▲", "-")), 2)), NA())</f>
        <v>#VALUE!</v>
      </c>
      <c r="D27" s="157" t="e">
        <f>IF(ROUND(VALUE(SUBSTITUTE(連結実質赤字比率に係る赤字・黒字の構成分析!G$43,"▲", "-")), 2) &lt; 0, ABS(ROUND(VALUE(SUBSTITUTE(連結実質赤字比率に係る赤字・黒字の構成分析!G$43,"▲", "-")), 2)), NA())</f>
        <v>#VALUE!</v>
      </c>
      <c r="E27" s="157" t="e">
        <f>IF(ROUND(VALUE(SUBSTITUTE(連結実質赤字比率に係る赤字・黒字の構成分析!G$43,"▲", "-")), 2) &gt;= 0, ABS(ROUND(VALUE(SUBSTITUTE(連結実質赤字比率に係る赤字・黒字の構成分析!G$43,"▲", "-")), 2)), NA())</f>
        <v>#VALUE!</v>
      </c>
      <c r="F27" s="157" t="e">
        <f>IF(ROUND(VALUE(SUBSTITUTE(連結実質赤字比率に係る赤字・黒字の構成分析!H$43,"▲", "-")), 2) &lt; 0, ABS(ROUND(VALUE(SUBSTITUTE(連結実質赤字比率に係る赤字・黒字の構成分析!H$43,"▲", "-")), 2)), NA())</f>
        <v>#VALUE!</v>
      </c>
      <c r="G27" s="157" t="e">
        <f>IF(ROUND(VALUE(SUBSTITUTE(連結実質赤字比率に係る赤字・黒字の構成分析!H$43,"▲", "-")), 2) &gt;= 0, ABS(ROUND(VALUE(SUBSTITUTE(連結実質赤字比率に係る赤字・黒字の構成分析!H$43,"▲", "-")), 2)), NA())</f>
        <v>#VALUE!</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c r="A30" s="157" t="str">
        <f>IF(連結実質赤字比率に係る赤字・黒字の構成分析!C$40="",NA(),連結実質赤字比率に係る赤字・黒字の構成分析!C$40)</f>
        <v>後期高齢者医療事業特別会計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0.26</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0.25</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0.28000000000000003</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0.28000000000000003</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0.34</v>
      </c>
    </row>
    <row r="31" spans="1:11">
      <c r="A31" s="157" t="str">
        <f>IF(連結実質赤字比率に係る赤字・黒字の構成分析!C$39="",NA(),連結実質赤字比率に係る赤字・黒字の構成分析!C$39)</f>
        <v>一般会計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1.03</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2.15</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0.5</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0.71</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0.57999999999999996</v>
      </c>
    </row>
    <row r="32" spans="1:11">
      <c r="A32" s="157" t="str">
        <f>IF(連結実質赤字比率に係る赤字・黒字の構成分析!C$38="",NA(),連結実質赤字比率に係る赤字・黒字の構成分析!C$38)</f>
        <v>介護保険事業特別会計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1.32</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0.94</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0.94</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0.97</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0.88</v>
      </c>
    </row>
    <row r="33" spans="1:16">
      <c r="A33" s="157" t="str">
        <f>IF(連結実質赤字比率に係る赤字・黒字の構成分析!C$37="",NA(),連結実質赤字比率に係る赤字・黒字の構成分析!C$37)</f>
        <v>国民健康保険特別会計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1.8</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2.2400000000000002</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2.29</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1.8</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1.25</v>
      </c>
    </row>
    <row r="34" spans="1:16">
      <c r="A34" s="157" t="str">
        <f>IF(連結実質赤字比率に係る赤字・黒字の構成分析!C$36="",NA(),連結実質赤字比率に係る赤字・黒字の構成分析!C$36)</f>
        <v>公共下水道事業会計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9.66</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9.25</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9.16</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8.4700000000000006</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8.0399999999999991</v>
      </c>
    </row>
    <row r="35" spans="1:16">
      <c r="A35" s="157" t="str">
        <f>IF(連結実質赤字比率に係る赤字・黒字の構成分析!C$35="",NA(),連結実質赤字比率に係る赤字・黒字の構成分析!C$35)</f>
        <v>病院事業会計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5.72</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12.83</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19.54</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16.12</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9.7899999999999991</v>
      </c>
    </row>
    <row r="36" spans="1:16">
      <c r="A36" s="157" t="str">
        <f>IF(連結実質赤字比率に係る赤字・黒字の構成分析!C$34="",NA(),連結実質赤字比率に係る赤字・黒字の構成分析!C$34)</f>
        <v>水道事業会計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13.78</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12.96</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12.23</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11.22</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10.38</v>
      </c>
    </row>
    <row r="39" spans="1:16">
      <c r="A39" s="130" t="s">
        <v>58</v>
      </c>
    </row>
    <row r="40" spans="1:16">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c r="A42" s="158" t="s">
        <v>61</v>
      </c>
      <c r="B42" s="158"/>
      <c r="C42" s="158"/>
      <c r="D42" s="158">
        <f>'実質公債費比率（分子）の構造'!K$52</f>
        <v>3520</v>
      </c>
      <c r="E42" s="158"/>
      <c r="F42" s="158"/>
      <c r="G42" s="158">
        <f>'実質公債費比率（分子）の構造'!L$52</f>
        <v>3627</v>
      </c>
      <c r="H42" s="158"/>
      <c r="I42" s="158"/>
      <c r="J42" s="158">
        <f>'実質公債費比率（分子）の構造'!M$52</f>
        <v>3685</v>
      </c>
      <c r="K42" s="158"/>
      <c r="L42" s="158"/>
      <c r="M42" s="158">
        <f>'実質公債費比率（分子）の構造'!N$52</f>
        <v>3781</v>
      </c>
      <c r="N42" s="158"/>
      <c r="O42" s="158"/>
      <c r="P42" s="158">
        <f>'実質公債費比率（分子）の構造'!O$52</f>
        <v>3596</v>
      </c>
    </row>
    <row r="43" spans="1:16">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c r="A44" s="158" t="s">
        <v>62</v>
      </c>
      <c r="B44" s="158">
        <f>'実質公債費比率（分子）の構造'!K$50</f>
        <v>0</v>
      </c>
      <c r="C44" s="158"/>
      <c r="D44" s="158"/>
      <c r="E44" s="158">
        <f>'実質公債費比率（分子）の構造'!L$50</f>
        <v>0</v>
      </c>
      <c r="F44" s="158"/>
      <c r="G44" s="158"/>
      <c r="H44" s="158">
        <f>'実質公債費比率（分子）の構造'!M$50</f>
        <v>0</v>
      </c>
      <c r="I44" s="158"/>
      <c r="J44" s="158"/>
      <c r="K44" s="158">
        <f>'実質公債費比率（分子）の構造'!N$50</f>
        <v>0</v>
      </c>
      <c r="L44" s="158"/>
      <c r="M44" s="158"/>
      <c r="N44" s="158">
        <f>'実質公債費比率（分子）の構造'!O$50</f>
        <v>0</v>
      </c>
      <c r="O44" s="158"/>
      <c r="P44" s="158"/>
    </row>
    <row r="45" spans="1:16">
      <c r="A45" s="158" t="s">
        <v>63</v>
      </c>
      <c r="B45" s="158" t="str">
        <f>'実質公債費比率（分子）の構造'!K$49</f>
        <v>-</v>
      </c>
      <c r="C45" s="158"/>
      <c r="D45" s="158"/>
      <c r="E45" s="158" t="str">
        <f>'実質公債費比率（分子）の構造'!L$49</f>
        <v>-</v>
      </c>
      <c r="F45" s="158"/>
      <c r="G45" s="158"/>
      <c r="H45" s="158" t="str">
        <f>'実質公債費比率（分子）の構造'!M$49</f>
        <v>-</v>
      </c>
      <c r="I45" s="158"/>
      <c r="J45" s="158"/>
      <c r="K45" s="158" t="str">
        <f>'実質公債費比率（分子）の構造'!N$49</f>
        <v>-</v>
      </c>
      <c r="L45" s="158"/>
      <c r="M45" s="158"/>
      <c r="N45" s="158" t="str">
        <f>'実質公債費比率（分子）の構造'!O$49</f>
        <v>-</v>
      </c>
      <c r="O45" s="158"/>
      <c r="P45" s="158"/>
    </row>
    <row r="46" spans="1:16">
      <c r="A46" s="158" t="s">
        <v>64</v>
      </c>
      <c r="B46" s="158">
        <f>'実質公債費比率（分子）の構造'!K$48</f>
        <v>625</v>
      </c>
      <c r="C46" s="158"/>
      <c r="D46" s="158"/>
      <c r="E46" s="158">
        <f>'実質公債費比率（分子）の構造'!L$48</f>
        <v>576</v>
      </c>
      <c r="F46" s="158"/>
      <c r="G46" s="158"/>
      <c r="H46" s="158">
        <f>'実質公債費比率（分子）の構造'!M$48</f>
        <v>633</v>
      </c>
      <c r="I46" s="158"/>
      <c r="J46" s="158"/>
      <c r="K46" s="158">
        <f>'実質公債費比率（分子）の構造'!N$48</f>
        <v>679</v>
      </c>
      <c r="L46" s="158"/>
      <c r="M46" s="158"/>
      <c r="N46" s="158">
        <f>'実質公債費比率（分子）の構造'!O$48</f>
        <v>676</v>
      </c>
      <c r="O46" s="158"/>
      <c r="P46" s="158"/>
    </row>
    <row r="47" spans="1:16">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c r="A49" s="158" t="s">
        <v>66</v>
      </c>
      <c r="B49" s="158">
        <f>'実質公債費比率（分子）の構造'!K$45</f>
        <v>3103</v>
      </c>
      <c r="C49" s="158"/>
      <c r="D49" s="158"/>
      <c r="E49" s="158">
        <f>'実質公債費比率（分子）の構造'!L$45</f>
        <v>3201</v>
      </c>
      <c r="F49" s="158"/>
      <c r="G49" s="158"/>
      <c r="H49" s="158">
        <f>'実質公債費比率（分子）の構造'!M$45</f>
        <v>3443</v>
      </c>
      <c r="I49" s="158"/>
      <c r="J49" s="158"/>
      <c r="K49" s="158">
        <f>'実質公債費比率（分子）の構造'!N$45</f>
        <v>3817</v>
      </c>
      <c r="L49" s="158"/>
      <c r="M49" s="158"/>
      <c r="N49" s="158">
        <f>'実質公債費比率（分子）の構造'!O$45</f>
        <v>3657</v>
      </c>
      <c r="O49" s="158"/>
      <c r="P49" s="158"/>
    </row>
    <row r="50" spans="1:16">
      <c r="A50" s="158" t="s">
        <v>67</v>
      </c>
      <c r="B50" s="158" t="e">
        <f>NA()</f>
        <v>#N/A</v>
      </c>
      <c r="C50" s="158">
        <f>IF(ISNUMBER('実質公債費比率（分子）の構造'!K$53),'実質公債費比率（分子）の構造'!K$53,NA())</f>
        <v>208</v>
      </c>
      <c r="D50" s="158" t="e">
        <f>NA()</f>
        <v>#N/A</v>
      </c>
      <c r="E50" s="158" t="e">
        <f>NA()</f>
        <v>#N/A</v>
      </c>
      <c r="F50" s="158">
        <f>IF(ISNUMBER('実質公債費比率（分子）の構造'!L$53),'実質公債費比率（分子）の構造'!L$53,NA())</f>
        <v>150</v>
      </c>
      <c r="G50" s="158" t="e">
        <f>NA()</f>
        <v>#N/A</v>
      </c>
      <c r="H50" s="158" t="e">
        <f>NA()</f>
        <v>#N/A</v>
      </c>
      <c r="I50" s="158">
        <f>IF(ISNUMBER('実質公債費比率（分子）の構造'!M$53),'実質公債費比率（分子）の構造'!M$53,NA())</f>
        <v>391</v>
      </c>
      <c r="J50" s="158" t="e">
        <f>NA()</f>
        <v>#N/A</v>
      </c>
      <c r="K50" s="158" t="e">
        <f>NA()</f>
        <v>#N/A</v>
      </c>
      <c r="L50" s="158">
        <f>IF(ISNUMBER('実質公債費比率（分子）の構造'!N$53),'実質公債費比率（分子）の構造'!N$53,NA())</f>
        <v>715</v>
      </c>
      <c r="M50" s="158" t="e">
        <f>NA()</f>
        <v>#N/A</v>
      </c>
      <c r="N50" s="158" t="e">
        <f>NA()</f>
        <v>#N/A</v>
      </c>
      <c r="O50" s="158">
        <f>IF(ISNUMBER('実質公債費比率（分子）の構造'!O$53),'実質公債費比率（分子）の構造'!O$53,NA())</f>
        <v>737</v>
      </c>
      <c r="P50" s="158" t="e">
        <f>NA()</f>
        <v>#N/A</v>
      </c>
    </row>
    <row r="53" spans="1:16">
      <c r="A53" s="130" t="s">
        <v>68</v>
      </c>
    </row>
    <row r="54" spans="1:16">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c r="A56" s="157" t="s">
        <v>43</v>
      </c>
      <c r="B56" s="157"/>
      <c r="C56" s="157"/>
      <c r="D56" s="157">
        <f>'将来負担比率（分子）の構造'!I$52</f>
        <v>33260</v>
      </c>
      <c r="E56" s="157"/>
      <c r="F56" s="157"/>
      <c r="G56" s="157">
        <f>'将来負担比率（分子）の構造'!J$52</f>
        <v>33933</v>
      </c>
      <c r="H56" s="157"/>
      <c r="I56" s="157"/>
      <c r="J56" s="157">
        <f>'将来負担比率（分子）の構造'!K$52</f>
        <v>32465</v>
      </c>
      <c r="K56" s="157"/>
      <c r="L56" s="157"/>
      <c r="M56" s="157">
        <f>'将来負担比率（分子）の構造'!L$52</f>
        <v>30841</v>
      </c>
      <c r="N56" s="157"/>
      <c r="O56" s="157"/>
      <c r="P56" s="157">
        <f>'将来負担比率（分子）の構造'!M$52</f>
        <v>29481</v>
      </c>
    </row>
    <row r="57" spans="1:16">
      <c r="A57" s="157" t="s">
        <v>42</v>
      </c>
      <c r="B57" s="157"/>
      <c r="C57" s="157"/>
      <c r="D57" s="157">
        <f>'将来負担比率（分子）の構造'!I$51</f>
        <v>11389</v>
      </c>
      <c r="E57" s="157"/>
      <c r="F57" s="157"/>
      <c r="G57" s="157">
        <f>'将来負担比率（分子）の構造'!J$51</f>
        <v>10581</v>
      </c>
      <c r="H57" s="157"/>
      <c r="I57" s="157"/>
      <c r="J57" s="157">
        <f>'将来負担比率（分子）の構造'!K$51</f>
        <v>9807</v>
      </c>
      <c r="K57" s="157"/>
      <c r="L57" s="157"/>
      <c r="M57" s="157">
        <f>'将来負担比率（分子）の構造'!L$51</f>
        <v>8976</v>
      </c>
      <c r="N57" s="157"/>
      <c r="O57" s="157"/>
      <c r="P57" s="157">
        <f>'将来負担比率（分子）の構造'!M$51</f>
        <v>8612</v>
      </c>
    </row>
    <row r="58" spans="1:16">
      <c r="A58" s="157" t="s">
        <v>41</v>
      </c>
      <c r="B58" s="157"/>
      <c r="C58" s="157"/>
      <c r="D58" s="157">
        <f>'将来負担比率（分子）の構造'!I$50</f>
        <v>8162</v>
      </c>
      <c r="E58" s="157"/>
      <c r="F58" s="157"/>
      <c r="G58" s="157">
        <f>'将来負担比率（分子）の構造'!J$50</f>
        <v>8433</v>
      </c>
      <c r="H58" s="157"/>
      <c r="I58" s="157"/>
      <c r="J58" s="157">
        <f>'将来負担比率（分子）の構造'!K$50</f>
        <v>8888</v>
      </c>
      <c r="K58" s="157"/>
      <c r="L58" s="157"/>
      <c r="M58" s="157">
        <f>'将来負担比率（分子）の構造'!L$50</f>
        <v>8062</v>
      </c>
      <c r="N58" s="157"/>
      <c r="O58" s="157"/>
      <c r="P58" s="157">
        <f>'将来負担比率（分子）の構造'!M$50</f>
        <v>6773</v>
      </c>
    </row>
    <row r="59" spans="1:16">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c r="A62" s="157" t="s">
        <v>35</v>
      </c>
      <c r="B62" s="157">
        <f>'将来負担比率（分子）の構造'!I$45</f>
        <v>3639</v>
      </c>
      <c r="C62" s="157"/>
      <c r="D62" s="157"/>
      <c r="E62" s="157">
        <f>'将来負担比率（分子）の構造'!J$45</f>
        <v>3644</v>
      </c>
      <c r="F62" s="157"/>
      <c r="G62" s="157"/>
      <c r="H62" s="157">
        <f>'将来負担比率（分子）の構造'!K$45</f>
        <v>3529</v>
      </c>
      <c r="I62" s="157"/>
      <c r="J62" s="157"/>
      <c r="K62" s="157">
        <f>'将来負担比率（分子）の構造'!L$45</f>
        <v>3917</v>
      </c>
      <c r="L62" s="157"/>
      <c r="M62" s="157"/>
      <c r="N62" s="157">
        <f>'将来負担比率（分子）の構造'!M$45</f>
        <v>3997</v>
      </c>
      <c r="O62" s="157"/>
      <c r="P62" s="157"/>
    </row>
    <row r="63" spans="1:16">
      <c r="A63" s="157" t="s">
        <v>34</v>
      </c>
      <c r="B63" s="157" t="str">
        <f>'将来負担比率（分子）の構造'!I$44</f>
        <v>-</v>
      </c>
      <c r="C63" s="157"/>
      <c r="D63" s="157"/>
      <c r="E63" s="157" t="str">
        <f>'将来負担比率（分子）の構造'!J$44</f>
        <v>-</v>
      </c>
      <c r="F63" s="157"/>
      <c r="G63" s="157"/>
      <c r="H63" s="157" t="str">
        <f>'将来負担比率（分子）の構造'!K$44</f>
        <v>-</v>
      </c>
      <c r="I63" s="157"/>
      <c r="J63" s="157"/>
      <c r="K63" s="157" t="str">
        <f>'将来負担比率（分子）の構造'!L$44</f>
        <v>-</v>
      </c>
      <c r="L63" s="157"/>
      <c r="M63" s="157"/>
      <c r="N63" s="157" t="str">
        <f>'将来負担比率（分子）の構造'!M$44</f>
        <v>-</v>
      </c>
      <c r="O63" s="157"/>
      <c r="P63" s="157"/>
    </row>
    <row r="64" spans="1:16">
      <c r="A64" s="157" t="s">
        <v>33</v>
      </c>
      <c r="B64" s="157">
        <f>'将来負担比率（分子）の構造'!I$43</f>
        <v>8830</v>
      </c>
      <c r="C64" s="157"/>
      <c r="D64" s="157"/>
      <c r="E64" s="157">
        <f>'将来負担比率（分子）の構造'!J$43</f>
        <v>7599</v>
      </c>
      <c r="F64" s="157"/>
      <c r="G64" s="157"/>
      <c r="H64" s="157">
        <f>'将来負担比率（分子）の構造'!K$43</f>
        <v>7026</v>
      </c>
      <c r="I64" s="157"/>
      <c r="J64" s="157"/>
      <c r="K64" s="157">
        <f>'将来負担比率（分子）の構造'!L$43</f>
        <v>9241</v>
      </c>
      <c r="L64" s="157"/>
      <c r="M64" s="157"/>
      <c r="N64" s="157">
        <f>'将来負担比率（分子）の構造'!M$43</f>
        <v>8526</v>
      </c>
      <c r="O64" s="157"/>
      <c r="P64" s="157"/>
    </row>
    <row r="65" spans="1:16">
      <c r="A65" s="157" t="s">
        <v>32</v>
      </c>
      <c r="B65" s="157">
        <f>'将来負担比率（分子）の構造'!I$42</f>
        <v>3</v>
      </c>
      <c r="C65" s="157"/>
      <c r="D65" s="157"/>
      <c r="E65" s="157">
        <f>'将来負担比率（分子）の構造'!J$42</f>
        <v>3</v>
      </c>
      <c r="F65" s="157"/>
      <c r="G65" s="157"/>
      <c r="H65" s="157">
        <f>'将来負担比率（分子）の構造'!K$42</f>
        <v>2</v>
      </c>
      <c r="I65" s="157"/>
      <c r="J65" s="157"/>
      <c r="K65" s="157">
        <f>'将来負担比率（分子）の構造'!L$42</f>
        <v>2</v>
      </c>
      <c r="L65" s="157"/>
      <c r="M65" s="157"/>
      <c r="N65" s="157">
        <f>'将来負担比率（分子）の構造'!M$42</f>
        <v>2</v>
      </c>
      <c r="O65" s="157"/>
      <c r="P65" s="157"/>
    </row>
    <row r="66" spans="1:16">
      <c r="A66" s="157" t="s">
        <v>31</v>
      </c>
      <c r="B66" s="157">
        <f>'将来負担比率（分子）の構造'!I$41</f>
        <v>36650</v>
      </c>
      <c r="C66" s="157"/>
      <c r="D66" s="157"/>
      <c r="E66" s="157">
        <f>'将来負担比率（分子）の構造'!J$41</f>
        <v>35687</v>
      </c>
      <c r="F66" s="157"/>
      <c r="G66" s="157"/>
      <c r="H66" s="157">
        <f>'将来負担比率（分子）の構造'!K$41</f>
        <v>33004</v>
      </c>
      <c r="I66" s="157"/>
      <c r="J66" s="157"/>
      <c r="K66" s="157">
        <f>'将来負担比率（分子）の構造'!L$41</f>
        <v>30330</v>
      </c>
      <c r="L66" s="157"/>
      <c r="M66" s="157"/>
      <c r="N66" s="157">
        <f>'将来負担比率（分子）の構造'!M$41</f>
        <v>28710</v>
      </c>
      <c r="O66" s="157"/>
      <c r="P66" s="157"/>
    </row>
    <row r="67" spans="1:16">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c r="A70" s="159" t="s">
        <v>72</v>
      </c>
      <c r="B70" s="159"/>
      <c r="C70" s="159"/>
      <c r="D70" s="159"/>
      <c r="E70" s="159"/>
      <c r="F70" s="159"/>
    </row>
    <row r="71" spans="1:16">
      <c r="A71" s="160"/>
      <c r="B71" s="160" t="str">
        <f>基金残高に係る経年分析!F54</f>
        <v>R04</v>
      </c>
      <c r="C71" s="160" t="str">
        <f>基金残高に係る経年分析!G54</f>
        <v>R05</v>
      </c>
      <c r="D71" s="160" t="str">
        <f>基金残高に係る経年分析!H54</f>
        <v>R06</v>
      </c>
    </row>
    <row r="72" spans="1:16">
      <c r="A72" s="160" t="s">
        <v>73</v>
      </c>
      <c r="B72" s="161">
        <f>基金残高に係る経年分析!F55</f>
        <v>5235</v>
      </c>
      <c r="C72" s="161">
        <f>基金残高に係る経年分析!G55</f>
        <v>4336</v>
      </c>
      <c r="D72" s="161">
        <f>基金残高に係る経年分析!H55</f>
        <v>3092</v>
      </c>
    </row>
    <row r="73" spans="1:16">
      <c r="A73" s="160" t="s">
        <v>74</v>
      </c>
      <c r="B73" s="161" t="str">
        <f>基金残高に係る経年分析!F56</f>
        <v>-</v>
      </c>
      <c r="C73" s="161" t="str">
        <f>基金残高に係る経年分析!G56</f>
        <v>-</v>
      </c>
      <c r="D73" s="161" t="str">
        <f>基金残高に係る経年分析!H56</f>
        <v>-</v>
      </c>
    </row>
    <row r="74" spans="1:16">
      <c r="A74" s="160" t="s">
        <v>75</v>
      </c>
      <c r="B74" s="161">
        <f>基金残高に係る経年分析!F57</f>
        <v>2449</v>
      </c>
      <c r="C74" s="161">
        <f>基金残高に係る経年分析!G57</f>
        <v>2614</v>
      </c>
      <c r="D74" s="161">
        <f>基金残高に係る経年分析!H57</f>
        <v>2554</v>
      </c>
    </row>
  </sheetData>
  <sheetProtection algorithmName="SHA-512" hashValue="D7zpOCwhsSgB6jbJFDTLNKTkg7z65Doy/InBGaHnRDCYRBMwdm+IljLCNjt/jsbZPcjwzVp2Z37wmwlB6JliZg==" saltValue="Ef43YaBxkwnE21pplavGrw==" spinCount="100000" sheet="1" objects="1" scenarios="1"/>
  <phoneticPr fontId="3"/>
  <pageMargins left="0.78700000000000003" right="0.78700000000000003" top="0.98399999999999999" bottom="0.98399999999999999" header="0.51200000000000001" footer="0.5120000000000000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林　良祐</cp:lastModifiedBy>
  <cp:lastPrinted>2026-03-11T06:37:48Z</cp:lastPrinted>
  <dcterms:created xsi:type="dcterms:W3CDTF">2026-02-23T07:36:28Z</dcterms:created>
  <dcterms:modified xsi:type="dcterms:W3CDTF">2026-09-28T05:09:00Z</dcterms:modified>
  <cp:category/>
</cp:coreProperties>
</file>