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S-Seisaku\zaisei_only\01.財政関係\11.財政状況資料集\R元年度\09.HP(２回目）・製本\"/>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P88" i="12"/>
  <c r="AF88" i="12"/>
  <c r="AU63" i="12"/>
  <c r="AP63" i="12"/>
  <c r="AP23" i="12"/>
  <c r="AA23" i="12"/>
  <c r="V23" i="12"/>
  <c r="Q2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CO34" i="10" l="1"/>
  <c r="CO35" i="10" s="1"/>
  <c r="CO36" i="10" s="1"/>
  <c r="CO37" i="10" s="1"/>
</calcChain>
</file>

<file path=xl/sharedStrings.xml><?xml version="1.0" encoding="utf-8"?>
<sst xmlns="http://schemas.openxmlformats.org/spreadsheetml/2006/main" count="1160" uniqueCount="614">
  <si>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</si>
  <si>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</si>
  <si>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</si>
  <si>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</si>
  <si>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</si>
  <si>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</si>
  <si>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</si>
  <si>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</si>
  <si>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</si>
  <si>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</si>
  <si>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</si>
  <si>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</si>
  <si>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</si>
  <si>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</si>
  <si>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</si>
  <si>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</si>
  <si>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</si>
  <si>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</si>
  <si>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</si>
  <si>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</si>
  <si>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</si>
  <si>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</si>
  <si>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</si>
  <si>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</si>
  <si>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</si>
  <si>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</si>
  <si>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</si>
  <si>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</si>
  <si>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</si>
  <si>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</si>
  <si>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</si>
  <si>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</si>
  <si>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</si>
  <si>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</si>
  <si>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</si>
  <si>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</si>
  <si>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</si>
  <si>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</si>
  <si>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</si>
  <si>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</si>
  <si>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</si>
  <si>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</si>
  <si>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</si>
  <si>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</si>
  <si>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</si>
  <si>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</si>
  <si>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</si>
  <si>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</si>
  <si>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</si>
  <si>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</si>
  <si>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</si>
  <si>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</si>
  <si>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</si>
  <si>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</si>
  <si>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</si>
  <si>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</si>
  <si>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</si>
  <si>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</si>
  <si>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</si>
  <si>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</si>
  <si>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</si>
  <si>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</si>
  <si>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</si>
  <si>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</si>
  <si>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</si>
  <si>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</si>
  <si>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</si>
  <si>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</si>
  <si>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</si>
  <si>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</si>
  <si>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</si>
  <si>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</si>
  <si>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</si>
  <si>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</si>
  <si>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</si>
  <si>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</si>
  <si>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</si>
  <si>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</si>
  <si>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</si>
  <si>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</si>
  <si>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</si>
  <si>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</si>
  <si>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</si>
  <si>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</si>
  <si>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</si>
  <si>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</si>
  <si>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</si>
  <si>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</si>
  <si>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</si>
  <si>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</si>
  <si>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</si>
  <si>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</si>
  <si>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</si>
  <si>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</si>
  <si>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</si>
  <si>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</si>
  <si>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</si>
  <si>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</si>
  <si>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池田市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</si>
  <si>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</si>
  <si>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</si>
  <si>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</si>
  <si>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</si>
  <si>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</si>
  <si>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</si>
  <si>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</si>
  <si>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</si>
  <si>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</si>
  <si>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</si>
  <si>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</si>
  <si>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</si>
  <si>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</si>
  <si>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</si>
  <si>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</si>
  <si>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</si>
  <si>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</si>
  <si>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</si>
  <si>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</si>
  <si>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</si>
  <si>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</si>
  <si>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</si>
  <si>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</si>
  <si>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</si>
  <si>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</si>
  <si>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</si>
  <si>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</si>
  <si>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</si>
  <si>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</si>
  <si>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</si>
  <si>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</si>
  <si>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</si>
  <si>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</si>
  <si>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</si>
  <si>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</si>
  <si>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</si>
  <si>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</si>
  <si>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</si>
  <si>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</si>
  <si>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</si>
  <si>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</si>
  <si>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</si>
  <si>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</si>
  <si>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</si>
  <si>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</si>
  <si>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</si>
  <si>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</si>
  <si>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</si>
  <si>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</si>
  <si>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</si>
  <si>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</si>
  <si>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</si>
  <si>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</si>
  <si>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</si>
  <si>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</si>
  <si>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</si>
  <si>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</si>
  <si>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</si>
  <si>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</si>
  <si>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</si>
  <si>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</si>
  <si>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</si>
  <si>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</si>
  <si>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</si>
  <si>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</si>
  <si>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</si>
  <si>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</si>
  <si>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</si>
  <si>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</si>
  <si>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</si>
  <si>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</si>
  <si>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</si>
  <si>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</si>
  <si>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</si>
  <si>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</si>
  <si>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</si>
  <si>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</si>
  <si>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</si>
  <si>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</si>
  <si>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</si>
  <si>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</si>
  <si>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</si>
  <si>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</si>
  <si>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</si>
  <si>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</si>
  <si>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</si>
  <si>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</si>
  <si>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</si>
  <si>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</si>
  <si>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</si>
  <si>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</si>
  <si>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</si>
  <si>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</si>
  <si>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</si>
  <si>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</si>
  <si>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</si>
  <si>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</si>
  <si>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</si>
  <si>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</si>
  <si>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</si>
  <si>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</si>
  <si>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</si>
  <si>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</si>
  <si>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</si>
  <si>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</si>
  <si>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</si>
  <si>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</si>
  <si>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</si>
  <si>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</si>
  <si>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</si>
  <si>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</si>
  <si>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</si>
  <si>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</si>
  <si>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</si>
  <si>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</si>
  <si>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</si>
  <si>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</si>
  <si>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</si>
  <si>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大阪府池田市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</si>
  <si>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</si>
  <si>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</si>
  <si>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</si>
  <si>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</si>
  <si>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</si>
  <si>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</si>
  <si>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</si>
  <si>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</si>
  <si>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</si>
  <si>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</si>
  <si>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</si>
  <si>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</si>
  <si>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</si>
  <si>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</si>
  <si>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</si>
  <si>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</si>
  <si>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</si>
  <si>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</si>
  <si>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</si>
  <si>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</si>
  <si>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</si>
  <si>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</si>
  <si>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</si>
  <si>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</si>
  <si>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</si>
  <si>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</si>
  <si>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</si>
  <si>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</si>
  <si>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</si>
  <si>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</si>
  <si>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</si>
  <si>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</si>
  <si>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</si>
  <si>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</si>
  <si>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</si>
  <si>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</si>
  <si>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</si>
  <si>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</si>
  <si>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</si>
  <si>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</si>
  <si>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</si>
  <si>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</si>
  <si>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</si>
  <si>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</si>
  <si>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</si>
  <si>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</si>
  <si>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</si>
  <si>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</si>
  <si>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</si>
  <si>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</si>
  <si>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</si>
  <si>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</si>
  <si>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</si>
  <si>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</si>
  <si>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</si>
  <si>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</si>
  <si>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</si>
  <si>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</si>
  <si>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</si>
  <si>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</si>
  <si>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</si>
  <si>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</si>
  <si>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</si>
  <si>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</si>
  <si>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</si>
  <si>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</si>
  <si>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</si>
  <si>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</si>
  <si>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</si>
  <si>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</si>
  <si>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</si>
  <si>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</si>
  <si>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</si>
  <si>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</si>
  <si>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</si>
  <si>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</si>
  <si>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</si>
  <si>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</si>
  <si>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</si>
  <si>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</si>
  <si>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</si>
  <si>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</si>
  <si>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</si>
  <si>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</si>
  <si>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</si>
  <si>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</si>
  <si>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</si>
  <si>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</si>
  <si>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</si>
  <si>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</si>
  <si>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</si>
  <si>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</si>
  <si>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</si>
  <si>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</si>
  <si>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</si>
  <si>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</si>
  <si>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</si>
  <si>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</si>
  <si>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</si>
  <si>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</si>
  <si>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</si>
  <si>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</si>
  <si>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</si>
  <si>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</si>
  <si>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</si>
  <si>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</si>
  <si>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</si>
  <si>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</si>
  <si>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</si>
  <si>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</si>
  <si>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</si>
  <si>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</si>
  <si>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</si>
  <si>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</si>
  <si>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</si>
  <si>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</si>
  <si>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</si>
  <si>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</si>
  <si>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</si>
  <si>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</si>
  <si>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</si>
  <si>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</si>
  <si>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</si>
  <si>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</si>
  <si>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</si>
  <si>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</si>
  <si>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</si>
  <si>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</si>
  <si>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</si>
  <si>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</si>
  <si>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</si>
  <si>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</si>
  <si>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</si>
  <si>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</si>
  <si>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</si>
  <si>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</si>
  <si>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</si>
  <si>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</si>
  <si>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</si>
  <si>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</si>
  <si>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</si>
  <si>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</si>
  <si>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</si>
  <si>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</si>
  <si>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</si>
  <si>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</si>
  <si>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</si>
  <si>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</si>
  <si>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</si>
  <si>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</si>
  <si>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</si>
  <si>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</si>
  <si>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大阪府池田市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</si>
  <si>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</si>
  <si>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</si>
  <si>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</si>
  <si>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</si>
  <si>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</si>
  <si>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</si>
  <si>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</si>
  <si>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</si>
  <si>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</si>
  <si>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</si>
  <si>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</si>
  <si>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</si>
  <si>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</si>
  <si>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</si>
  <si>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</si>
  <si>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</si>
  <si>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</si>
  <si>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</si>
  <si>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</si>
  <si>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</si>
  <si>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</si>
  <si>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</si>
  <si>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</si>
  <si>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</si>
  <si>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</si>
  <si>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</si>
  <si>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</si>
  <si>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</si>
  <si>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</si>
  <si>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</si>
  <si>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</si>
  <si>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</si>
  <si>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</si>
  <si>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</si>
  <si>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</si>
  <si>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</si>
  <si>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</si>
  <si>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</si>
  <si>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</si>
  <si>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</si>
  <si>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</si>
  <si>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</si>
  <si>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</si>
  <si>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</si>
  <si>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</si>
  <si>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</si>
  <si>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</si>
  <si>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</si>
  <si>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</si>
  <si>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</si>
  <si>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</si>
  <si>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</si>
  <si>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</si>
  <si>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</si>
  <si>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</si>
  <si>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</si>
  <si>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</si>
  <si>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</si>
  <si>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</si>
  <si>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</si>
  <si>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</si>
  <si>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</si>
  <si>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</si>
  <si>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</si>
  <si>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</si>
  <si>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</si>
  <si>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</si>
  <si>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</si>
  <si>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</si>
  <si>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</si>
  <si>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</si>
  <si>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</si>
  <si>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</si>
  <si>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</si>
  <si>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</si>
  <si>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</si>
  <si>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</si>
  <si>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</si>
  <si>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</si>
  <si>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</si>
  <si>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</si>
  <si>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</si>
  <si>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</si>
  <si>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</si>
  <si>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</si>
  <si>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</si>
  <si>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</si>
  <si>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</si>
  <si>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</si>
  <si>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</si>
  <si>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</si>
  <si>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</si>
  <si>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</si>
  <si>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</si>
  <si>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</si>
  <si>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</si>
  <si>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</si>
  <si>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</si>
  <si>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</si>
  <si>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</si>
  <si>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</si>
  <si>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</si>
  <si>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</si>
  <si>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</si>
  <si>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</si>
  <si>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</si>
  <si>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</si>
  <si>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</si>
  <si>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</si>
  <si>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</si>
  <si>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</si>
  <si>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</si>
  <si>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</si>
  <si>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</si>
  <si>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</si>
  <si>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</si>
  <si>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</si>
  <si>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</si>
  <si>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</si>
  <si>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</si>
  <si>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</si>
  <si>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</si>
  <si>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</si>
  <si>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</si>
  <si>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</si>
  <si>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</si>
  <si>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</si>
  <si>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</si>
  <si>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</si>
  <si>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</si>
  <si>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</si>
  <si>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</si>
  <si>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</si>
  <si>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</si>
  <si>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</si>
  <si>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</si>
  <si>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</si>
  <si>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</si>
  <si>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</si>
  <si>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</si>
  <si>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</si>
  <si>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</si>
  <si>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</si>
  <si>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</si>
  <si>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</si>
  <si>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</si>
  <si>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</si>
  <si>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</si>
  <si>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</si>
  <si>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</si>
  <si>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</si>
  <si>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</si>
  <si>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</si>
  <si>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</si>
  <si>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</si>
  <si>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</si>
  <si>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</si>
  <si>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</si>
  <si>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</si>
  <si>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</si>
  <si>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</si>
  <si>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</si>
  <si>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</si>
  <si>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</si>
  <si>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</si>
  <si>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</si>
  <si>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</si>
  <si>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</si>
  <si>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</si>
  <si>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</si>
  <si>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</si>
  <si>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</si>
  <si>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</si>
  <si>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</si>
  <si>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</si>
  <si>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</si>
  <si>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</si>
  <si>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</si>
  <si>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</si>
  <si>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</si>
  <si>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</si>
  <si>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</si>
  <si>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</si>
  <si>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</si>
  <si>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</si>
  <si>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</si>
  <si>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</si>
  <si>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</si>
  <si>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</si>
  <si>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</si>
  <si>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</si>
  <si>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</si>
  <si>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</si>
  <si>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</si>
  <si>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1.47</t>
  </si>
  <si>
    <t>▲ 2.37</t>
  </si>
  <si>
    <t>▲ 0.91</t>
  </si>
  <si>
    <t>水道事業会計</t>
  </si>
  <si>
    <t>公共下水道事業会計</t>
  </si>
  <si>
    <t>病院事業会計</t>
  </si>
  <si>
    <t>国民健康保険特別会計</t>
  </si>
  <si>
    <t>▲ 2.65</t>
  </si>
  <si>
    <t>▲ 2.09</t>
  </si>
  <si>
    <t>一般会計</t>
  </si>
  <si>
    <t>後期高齢者医療事業特別会計</t>
  </si>
  <si>
    <t>介護保険事業特別会計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</si>
  <si>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</si>
  <si>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</si>
  <si>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</si>
  <si>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</si>
  <si>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</si>
  <si>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</si>
  <si>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</si>
  <si>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</si>
  <si>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t>
    <rPh sb="0" eb="3">
      <t>オオサカフ</t>
    </rPh>
    <rPh sb="3" eb="5">
      <t>トシ</t>
    </rPh>
    <rPh sb="5" eb="7">
      <t>キョウテイ</t>
    </rPh>
    <rPh sb="7" eb="9">
      <t>キギョウ</t>
    </rPh>
    <rPh sb="9" eb="10">
      <t>ダン</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</si>
  <si>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</si>
  <si>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</si>
  <si>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</si>
  <si>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</si>
  <si>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池田みどりスポーツ財団</t>
    <rPh sb="0" eb="2">
      <t>イケダ</t>
    </rPh>
    <rPh sb="9" eb="11">
      <t>ザイダン</t>
    </rPh>
    <phoneticPr fontId="2"/>
  </si>
  <si>
    <t>池田市再開発ビル</t>
    <rPh sb="0" eb="3">
      <t>イケダシ</t>
    </rPh>
    <rPh sb="3" eb="6">
      <t>サイカイハツ</t>
    </rPh>
    <phoneticPr fontId="2"/>
  </si>
  <si>
    <t>いけだ市民文化振興財団</t>
    <rPh sb="3" eb="5">
      <t>シミン</t>
    </rPh>
    <rPh sb="5" eb="7">
      <t>ブンカ</t>
    </rPh>
    <rPh sb="7" eb="9">
      <t>シンコウ</t>
    </rPh>
    <rPh sb="9" eb="11">
      <t>ザイダン</t>
    </rPh>
    <phoneticPr fontId="2"/>
  </si>
  <si>
    <t>いけだサンシー</t>
  </si>
  <si>
    <t>教育振興基金</t>
    <rPh sb="0" eb="2">
      <t>キョウイク</t>
    </rPh>
    <rPh sb="2" eb="4">
      <t>シンコウ</t>
    </rPh>
    <rPh sb="4" eb="6">
      <t>キキン</t>
    </rPh>
    <phoneticPr fontId="5"/>
  </si>
  <si>
    <t>福祉基金</t>
    <rPh sb="0" eb="2">
      <t>フクシ</t>
    </rPh>
    <rPh sb="2" eb="4">
      <t>キキン</t>
    </rPh>
    <phoneticPr fontId="5"/>
  </si>
  <si>
    <t>みんなでつくるまち推進基金</t>
    <rPh sb="9" eb="11">
      <t>スイシン</t>
    </rPh>
    <rPh sb="11" eb="13">
      <t>キキン</t>
    </rPh>
    <phoneticPr fontId="5"/>
  </si>
  <si>
    <t>公共施設整備基金</t>
    <rPh sb="0" eb="2">
      <t>コウキョウ</t>
    </rPh>
    <rPh sb="2" eb="4">
      <t>シセツ</t>
    </rPh>
    <rPh sb="4" eb="6">
      <t>セイビ</t>
    </rPh>
    <rPh sb="6" eb="8">
      <t>キキン</t>
    </rPh>
    <phoneticPr fontId="5"/>
  </si>
  <si>
    <t>子ども・子育て基金</t>
    <rPh sb="0" eb="1">
      <t>コ</t>
    </rPh>
    <rPh sb="4" eb="6">
      <t>コソダ</t>
    </rPh>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</si>
  <si>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</si>
  <si>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</si>
  <si>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</si>
  <si>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</si>
  <si>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</si>
  <si>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</si>
  <si>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将来負担比率とともに実質公債費比率についても地方債の元利償還金の減少などにより改善となった。
　今後、大規模な建設事業や施設の老朽化対策が控えており、地方債残高や元利償還金が増加することが見込まれることから、長期的には将来負担比率、実質公債費比率の悪化が懸念されるため、将来世代に過度な負担を残すことのないよう、池田市健全な財政運営に関する条例に基づき適正な公債管理に努める。</t>
    <rPh sb="23" eb="26">
      <t>チホウサイ</t>
    </rPh>
    <rPh sb="27" eb="29">
      <t>ガンリ</t>
    </rPh>
    <rPh sb="29" eb="32">
      <t>ショウカンキン</t>
    </rPh>
    <rPh sb="40" eb="42">
      <t>カイゼン</t>
    </rPh>
    <rPh sb="61" eb="63">
      <t>シセツ</t>
    </rPh>
    <rPh sb="64" eb="67">
      <t>ロウキュウカ</t>
    </rPh>
    <rPh sb="67" eb="69">
      <t>タイサク</t>
    </rPh>
    <rPh sb="76" eb="79">
      <t>チホウサイ</t>
    </rPh>
    <rPh sb="79" eb="81">
      <t>ザンダカ</t>
    </rPh>
    <rPh sb="82" eb="84">
      <t>ガンリ</t>
    </rPh>
    <rPh sb="84" eb="87">
      <t>ショウカンキン</t>
    </rPh>
    <rPh sb="88" eb="90">
      <t>ゾウカ</t>
    </rPh>
    <rPh sb="95" eb="97">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</si>
  <si>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</si>
  <si>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</si>
  <si>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</si>
  <si>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</si>
  <si>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</si>
  <si>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将来負担比率は充当可能特定歳入や基準財政需要額算入額の増加などにより減少したものの、有形固定資産減価償却は類似団体内平均値より高い水準にある。
　今後、学校給食センター建設といった大規模な建設事業に加えて、老朽化した公共施設の更新に取り組まなければならないため、将来負担比率の悪化が懸念される。
　これに対応するため、公共施設等総合管理計画や個別施設計画に基づき、公共施設の効率的保全、適正配置、有効活用に努める。</t>
    <rPh sb="8" eb="10">
      <t>ジュウトウ</t>
    </rPh>
    <rPh sb="10" eb="12">
      <t>カノウ</t>
    </rPh>
    <rPh sb="12" eb="14">
      <t>トクテイ</t>
    </rPh>
    <rPh sb="14" eb="15">
      <t>サイ</t>
    </rPh>
    <rPh sb="15" eb="16">
      <t>ニュウ</t>
    </rPh>
    <rPh sb="17" eb="19">
      <t>キジュン</t>
    </rPh>
    <rPh sb="19" eb="21">
      <t>ザイセイ</t>
    </rPh>
    <rPh sb="21" eb="23">
      <t>ジュヨウ</t>
    </rPh>
    <rPh sb="23" eb="24">
      <t>ガク</t>
    </rPh>
    <rPh sb="24" eb="26">
      <t>サンニュウ</t>
    </rPh>
    <rPh sb="26" eb="27">
      <t>ガク</t>
    </rPh>
    <rPh sb="28" eb="30">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</si>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</sst>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3165-4C8E-80B9-66AB1FEBFE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28444</c:v>
                </c:pt>
                <c:pt idx="1">
                  <c:v>23725</c:v>
                </c:pt>
                <c:pt idx="2">
                  <c:v>40567</c:v>
                </c:pt>
                <c:pt idx="3">
                  <c:v>47204</c:v>
                </c:pt>
                <c:pt idx="4">
                  <c:v>71794</c:v>
                </c:pt>
              </c:numCache>
            </c:numRef>
          </c:val>
          <c:smooth val="0"/>
          <c:extLst xmlns:c16r2="http://schemas.microsoft.com/office/drawing/2015/06/chart">
            <c:ext xmlns:c16="http://schemas.microsoft.com/office/drawing/2014/chart" uri="{C3380CC4-5D6E-409C-BE32-E72D297353CC}">
              <c16:uniqueId val="{00000001-3165-4C8E-80B9-66AB1FEBFE59}"/>
            </c:ext>
          </c:extLst>
        </c:ser>
        <c:dLbls>
          <c:showLegendKey val="0"/>
          <c:showVal val="0"/>
          <c:showCatName val="0"/>
          <c:showSerName val="0"/>
          <c:showPercent val="0"/>
          <c:showBubbleSize val="0"/>
        </c:dLbls>
        <c:marker val="1"/>
        <c:smooth val="0"/>
        <c:axId val="318908888"/>
        <c:axId val="133872776"/>
      </c:lineChart>
      <c:catAx>
        <c:axId val="318908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72776"/>
        <c:crosses val="autoZero"/>
        <c:auto val="1"/>
        <c:lblAlgn val="ctr"/>
        <c:lblOffset val="100"/>
        <c:tickLblSkip val="1"/>
        <c:tickMarkSkip val="1"/>
        <c:noMultiLvlLbl val="0"/>
      </c:catAx>
      <c:valAx>
        <c:axId val="133872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908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0.54</c:v>
                </c:pt>
                <c:pt idx="1">
                  <c:v>4.63</c:v>
                </c:pt>
                <c:pt idx="2">
                  <c:v>4.5199999999999996</c:v>
                </c:pt>
                <c:pt idx="3">
                  <c:v>0.56999999999999995</c:v>
                </c:pt>
                <c:pt idx="4">
                  <c:v>0.5</c:v>
                </c:pt>
              </c:numCache>
            </c:numRef>
          </c:val>
          <c:extLst xmlns:c16r2="http://schemas.microsoft.com/office/drawing/2015/06/chart">
            <c:ext xmlns:c16="http://schemas.microsoft.com/office/drawing/2014/chart" uri="{C3380CC4-5D6E-409C-BE32-E72D297353CC}">
              <c16:uniqueId val="{00000000-7F4B-456F-BB5B-0C1F5595CC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21.36</c:v>
                </c:pt>
                <c:pt idx="1">
                  <c:v>22.16</c:v>
                </c:pt>
                <c:pt idx="2">
                  <c:v>24.64</c:v>
                </c:pt>
                <c:pt idx="3">
                  <c:v>24.9</c:v>
                </c:pt>
                <c:pt idx="4">
                  <c:v>24.12</c:v>
                </c:pt>
              </c:numCache>
            </c:numRef>
          </c:val>
          <c:extLst xmlns:c16r2="http://schemas.microsoft.com/office/drawing/2015/06/chart">
            <c:ext xmlns:c16="http://schemas.microsoft.com/office/drawing/2014/chart" uri="{C3380CC4-5D6E-409C-BE32-E72D297353CC}">
              <c16:uniqueId val="{00000001-7F4B-456F-BB5B-0C1F5595CC79}"/>
            </c:ext>
          </c:extLst>
        </c:ser>
        <c:dLbls>
          <c:showLegendKey val="0"/>
          <c:showVal val="0"/>
          <c:showCatName val="0"/>
          <c:showSerName val="0"/>
          <c:showPercent val="0"/>
          <c:showBubbleSize val="0"/>
        </c:dLbls>
        <c:gapWidth val="250"/>
        <c:overlap val="100"/>
        <c:axId val="138111608"/>
        <c:axId val="487132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-1.47</c:v>
                </c:pt>
                <c:pt idx="1">
                  <c:v>5.62</c:v>
                </c:pt>
                <c:pt idx="2">
                  <c:v>1.33</c:v>
                </c:pt>
                <c:pt idx="3">
                  <c:v>-2.37</c:v>
                </c:pt>
                <c:pt idx="4">
                  <c:v>-0.91</c:v>
                </c:pt>
              </c:numCache>
            </c:numRef>
          </c:val>
          <c:smooth val="0"/>
          <c:extLst xmlns:c16r2="http://schemas.microsoft.com/office/drawing/2015/06/chart">
            <c:ext xmlns:c16="http://schemas.microsoft.com/office/drawing/2014/chart" uri="{C3380CC4-5D6E-409C-BE32-E72D297353CC}">
              <c16:uniqueId val="{00000002-7F4B-456F-BB5B-0C1F5595CC79}"/>
            </c:ext>
          </c:extLst>
        </c:ser>
        <c:dLbls>
          <c:showLegendKey val="0"/>
          <c:showVal val="0"/>
          <c:showCatName val="0"/>
          <c:showSerName val="0"/>
          <c:showPercent val="0"/>
          <c:showBubbleSize val="0"/>
        </c:dLbls>
        <c:marker val="1"/>
        <c:smooth val="0"/>
        <c:axId val="138111608"/>
        <c:axId val="487132216"/>
      </c:lineChart>
      <c:catAx>
        <c:axId val="13811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132216"/>
        <c:crosses val="autoZero"/>
        <c:auto val="1"/>
        <c:lblAlgn val="ctr"/>
        <c:lblOffset val="100"/>
        <c:tickLblSkip val="1"/>
        <c:tickMarkSkip val="1"/>
        <c:noMultiLvlLbl val="0"/>
      </c:catAx>
      <c:valAx>
        <c:axId val="487132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1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7E9-411D-87B9-F40775BCED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7E9-411D-87B9-F40775BCED1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7E9-411D-87B9-F40775BCED1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0.69</c:v>
                </c:pt>
                <c:pt idx="2">
                  <c:v>#N/A</c:v>
                </c:pt>
                <c:pt idx="3">
                  <c:v>0.87</c:v>
                </c:pt>
                <c:pt idx="4">
                  <c:v>#N/A</c:v>
                </c:pt>
                <c:pt idx="5">
                  <c:v>0.7</c:v>
                </c:pt>
                <c:pt idx="6">
                  <c:v>#N/A</c:v>
                </c:pt>
                <c:pt idx="7">
                  <c:v>0.53</c:v>
                </c:pt>
                <c:pt idx="8">
                  <c:v>#N/A</c:v>
                </c:pt>
                <c:pt idx="9">
                  <c:v>0.19</c:v>
                </c:pt>
              </c:numCache>
            </c:numRef>
          </c:val>
          <c:extLst xmlns:c16r2="http://schemas.microsoft.com/office/drawing/2015/06/chart">
            <c:ext xmlns:c16="http://schemas.microsoft.com/office/drawing/2014/chart" uri="{C3380CC4-5D6E-409C-BE32-E72D297353CC}">
              <c16:uniqueId val="{00000003-67E9-411D-87B9-F40775BCED13}"/>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0.26</c:v>
                </c:pt>
                <c:pt idx="6">
                  <c:v>#N/A</c:v>
                </c:pt>
                <c:pt idx="7">
                  <c:v>0.27</c:v>
                </c:pt>
                <c:pt idx="8">
                  <c:v>#N/A</c:v>
                </c:pt>
                <c:pt idx="9">
                  <c:v>0.27</c:v>
                </c:pt>
              </c:numCache>
            </c:numRef>
          </c:val>
          <c:extLst xmlns:c16r2="http://schemas.microsoft.com/office/drawing/2015/06/chart">
            <c:ext xmlns:c16="http://schemas.microsoft.com/office/drawing/2014/chart" uri="{C3380CC4-5D6E-409C-BE32-E72D297353CC}">
              <c16:uniqueId val="{00000004-67E9-411D-87B9-F40775BCED1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4.63</c:v>
                </c:pt>
                <c:pt idx="4">
                  <c:v>#N/A</c:v>
                </c:pt>
                <c:pt idx="5">
                  <c:v>4.51</c:v>
                </c:pt>
                <c:pt idx="6">
                  <c:v>#N/A</c:v>
                </c:pt>
                <c:pt idx="7">
                  <c:v>0.56000000000000005</c:v>
                </c:pt>
                <c:pt idx="8">
                  <c:v>#N/A</c:v>
                </c:pt>
                <c:pt idx="9">
                  <c:v>0.5</c:v>
                </c:pt>
              </c:numCache>
            </c:numRef>
          </c:val>
          <c:extLst xmlns:c16r2="http://schemas.microsoft.com/office/drawing/2015/06/chart">
            <c:ext xmlns:c16="http://schemas.microsoft.com/office/drawing/2014/chart" uri="{C3380CC4-5D6E-409C-BE32-E72D297353CC}">
              <c16:uniqueId val="{00000005-67E9-411D-87B9-F40775BCED1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2.65</c:v>
                </c:pt>
                <c:pt idx="1">
                  <c:v>#N/A</c:v>
                </c:pt>
                <c:pt idx="2">
                  <c:v>2.09</c:v>
                </c:pt>
                <c:pt idx="3">
                  <c:v>#N/A</c:v>
                </c:pt>
                <c:pt idx="4">
                  <c:v>#N/A</c:v>
                </c:pt>
                <c:pt idx="5">
                  <c:v>0.35</c:v>
                </c:pt>
                <c:pt idx="6">
                  <c:v>#N/A</c:v>
                </c:pt>
                <c:pt idx="7">
                  <c:v>0.39</c:v>
                </c:pt>
                <c:pt idx="8">
                  <c:v>#N/A</c:v>
                </c:pt>
                <c:pt idx="9">
                  <c:v>0.94</c:v>
                </c:pt>
              </c:numCache>
            </c:numRef>
          </c:val>
          <c:extLst xmlns:c16r2="http://schemas.microsoft.com/office/drawing/2015/06/chart">
            <c:ext xmlns:c16="http://schemas.microsoft.com/office/drawing/2014/chart" uri="{C3380CC4-5D6E-409C-BE32-E72D297353CC}">
              <c16:uniqueId val="{00000006-67E9-411D-87B9-F40775BCED1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0.89</c:v>
                </c:pt>
                <c:pt idx="2">
                  <c:v>#N/A</c:v>
                </c:pt>
                <c:pt idx="3">
                  <c:v>1.63</c:v>
                </c:pt>
                <c:pt idx="4">
                  <c:v>#N/A</c:v>
                </c:pt>
                <c:pt idx="5">
                  <c:v>0.23</c:v>
                </c:pt>
                <c:pt idx="6">
                  <c:v>#N/A</c:v>
                </c:pt>
                <c:pt idx="7">
                  <c:v>1.87</c:v>
                </c:pt>
                <c:pt idx="8">
                  <c:v>#N/A</c:v>
                </c:pt>
                <c:pt idx="9">
                  <c:v>2.56</c:v>
                </c:pt>
              </c:numCache>
            </c:numRef>
          </c:val>
          <c:extLst xmlns:c16r2="http://schemas.microsoft.com/office/drawing/2015/06/chart">
            <c:ext xmlns:c16="http://schemas.microsoft.com/office/drawing/2014/chart" uri="{C3380CC4-5D6E-409C-BE32-E72D297353CC}">
              <c16:uniqueId val="{00000007-67E9-411D-87B9-F40775BCED1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c:v>
                </c:pt>
                <c:pt idx="2">
                  <c:v>#N/A</c:v>
                </c:pt>
                <c:pt idx="3">
                  <c:v>6.68</c:v>
                </c:pt>
                <c:pt idx="4">
                  <c:v>#N/A</c:v>
                </c:pt>
                <c:pt idx="5">
                  <c:v>7.82</c:v>
                </c:pt>
                <c:pt idx="6">
                  <c:v>#N/A</c:v>
                </c:pt>
                <c:pt idx="7">
                  <c:v>8.68</c:v>
                </c:pt>
                <c:pt idx="8">
                  <c:v>#N/A</c:v>
                </c:pt>
                <c:pt idx="9">
                  <c:v>9.27</c:v>
                </c:pt>
              </c:numCache>
            </c:numRef>
          </c:val>
          <c:extLst xmlns:c16r2="http://schemas.microsoft.com/office/drawing/2015/06/chart">
            <c:ext xmlns:c16="http://schemas.microsoft.com/office/drawing/2014/chart" uri="{C3380CC4-5D6E-409C-BE32-E72D297353CC}">
              <c16:uniqueId val="{00000008-67E9-411D-87B9-F40775BCED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12.74</c:v>
                </c:pt>
                <c:pt idx="2">
                  <c:v>#N/A</c:v>
                </c:pt>
                <c:pt idx="3">
                  <c:v>11.88</c:v>
                </c:pt>
                <c:pt idx="4">
                  <c:v>#N/A</c:v>
                </c:pt>
                <c:pt idx="5">
                  <c:v>11.18</c:v>
                </c:pt>
                <c:pt idx="6">
                  <c:v>#N/A</c:v>
                </c:pt>
                <c:pt idx="7">
                  <c:v>12.47</c:v>
                </c:pt>
                <c:pt idx="8">
                  <c:v>#N/A</c:v>
                </c:pt>
                <c:pt idx="9">
                  <c:v>14.12</c:v>
                </c:pt>
              </c:numCache>
            </c:numRef>
          </c:val>
          <c:extLst xmlns:c16r2="http://schemas.microsoft.com/office/drawing/2015/06/chart">
            <c:ext xmlns:c16="http://schemas.microsoft.com/office/drawing/2014/chart" uri="{C3380CC4-5D6E-409C-BE32-E72D297353CC}">
              <c16:uniqueId val="{00000009-67E9-411D-87B9-F40775BCED13}"/>
            </c:ext>
          </c:extLst>
        </c:ser>
        <c:dLbls>
          <c:showLegendKey val="0"/>
          <c:showVal val="0"/>
          <c:showCatName val="0"/>
          <c:showSerName val="0"/>
          <c:showPercent val="0"/>
          <c:showBubbleSize val="0"/>
        </c:dLbls>
        <c:gapWidth val="150"/>
        <c:overlap val="100"/>
        <c:axId val="138627296"/>
        <c:axId val="138627680"/>
      </c:barChart>
      <c:catAx>
        <c:axId val="1386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627680"/>
        <c:crosses val="autoZero"/>
        <c:auto val="1"/>
        <c:lblAlgn val="ctr"/>
        <c:lblOffset val="100"/>
        <c:tickLblSkip val="1"/>
        <c:tickMarkSkip val="1"/>
        <c:noMultiLvlLbl val="0"/>
      </c:catAx>
      <c:valAx>
        <c:axId val="13862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62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3484</c:v>
                </c:pt>
                <c:pt idx="5">
                  <c:v>3319</c:v>
                </c:pt>
                <c:pt idx="8">
                  <c:v>3312</c:v>
                </c:pt>
                <c:pt idx="11">
                  <c:v>3358</c:v>
                </c:pt>
                <c:pt idx="14">
                  <c:v>3455</c:v>
                </c:pt>
              </c:numCache>
            </c:numRef>
          </c:val>
          <c:extLst xmlns:c16r2="http://schemas.microsoft.com/office/drawing/2015/06/chart">
            <c:ext xmlns:c16="http://schemas.microsoft.com/office/drawing/2014/chart" uri="{C3380CC4-5D6E-409C-BE32-E72D297353CC}">
              <c16:uniqueId val="{00000000-C067-42DA-8895-39312032B8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67-42DA-8895-39312032B8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67-42DA-8895-39312032B8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67-42DA-8895-39312032B8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925</c:v>
                </c:pt>
                <c:pt idx="3">
                  <c:v>855</c:v>
                </c:pt>
                <c:pt idx="6">
                  <c:v>849</c:v>
                </c:pt>
                <c:pt idx="9">
                  <c:v>970</c:v>
                </c:pt>
                <c:pt idx="12">
                  <c:v>714</c:v>
                </c:pt>
              </c:numCache>
            </c:numRef>
          </c:val>
          <c:extLst xmlns:c16r2="http://schemas.microsoft.com/office/drawing/2015/06/chart">
            <c:ext xmlns:c16="http://schemas.microsoft.com/office/drawing/2014/chart" uri="{C3380CC4-5D6E-409C-BE32-E72D297353CC}">
              <c16:uniqueId val="{00000004-C067-42DA-8895-39312032B8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67-42DA-8895-39312032B8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67-42DA-8895-39312032B8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3475</c:v>
                </c:pt>
                <c:pt idx="3">
                  <c:v>3214</c:v>
                </c:pt>
                <c:pt idx="6">
                  <c:v>3414</c:v>
                </c:pt>
                <c:pt idx="9">
                  <c:v>3798</c:v>
                </c:pt>
                <c:pt idx="12">
                  <c:v>3081</c:v>
                </c:pt>
              </c:numCache>
            </c:numRef>
          </c:val>
          <c:extLst xmlns:c16r2="http://schemas.microsoft.com/office/drawing/2015/06/chart">
            <c:ext xmlns:c16="http://schemas.microsoft.com/office/drawing/2014/chart" uri="{C3380CC4-5D6E-409C-BE32-E72D297353CC}">
              <c16:uniqueId val="{00000007-C067-42DA-8895-39312032B804}"/>
            </c:ext>
          </c:extLst>
        </c:ser>
        <c:dLbls>
          <c:showLegendKey val="0"/>
          <c:showVal val="0"/>
          <c:showCatName val="0"/>
          <c:showSerName val="0"/>
          <c:showPercent val="0"/>
          <c:showBubbleSize val="0"/>
        </c:dLbls>
        <c:gapWidth val="100"/>
        <c:overlap val="100"/>
        <c:axId val="484167680"/>
        <c:axId val="136461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916</c:v>
                </c:pt>
                <c:pt idx="2">
                  <c:v>#N/A</c:v>
                </c:pt>
                <c:pt idx="3">
                  <c:v>#N/A</c:v>
                </c:pt>
                <c:pt idx="4">
                  <c:v>750</c:v>
                </c:pt>
                <c:pt idx="5">
                  <c:v>#N/A</c:v>
                </c:pt>
                <c:pt idx="6">
                  <c:v>#N/A</c:v>
                </c:pt>
                <c:pt idx="7">
                  <c:v>951</c:v>
                </c:pt>
                <c:pt idx="8">
                  <c:v>#N/A</c:v>
                </c:pt>
                <c:pt idx="9">
                  <c:v>#N/A</c:v>
                </c:pt>
                <c:pt idx="10">
                  <c:v>1410</c:v>
                </c:pt>
                <c:pt idx="11">
                  <c:v>#N/A</c:v>
                </c:pt>
                <c:pt idx="12">
                  <c:v>#N/A</c:v>
                </c:pt>
                <c:pt idx="13">
                  <c:v>340</c:v>
                </c:pt>
                <c:pt idx="14">
                  <c:v>#N/A</c:v>
                </c:pt>
              </c:numCache>
            </c:numRef>
          </c:val>
          <c:smooth val="0"/>
          <c:extLst xmlns:c16r2="http://schemas.microsoft.com/office/drawing/2015/06/chart">
            <c:ext xmlns:c16="http://schemas.microsoft.com/office/drawing/2014/chart" uri="{C3380CC4-5D6E-409C-BE32-E72D297353CC}">
              <c16:uniqueId val="{00000008-C067-42DA-8895-39312032B804}"/>
            </c:ext>
          </c:extLst>
        </c:ser>
        <c:dLbls>
          <c:showLegendKey val="0"/>
          <c:showVal val="0"/>
          <c:showCatName val="0"/>
          <c:showSerName val="0"/>
          <c:showPercent val="0"/>
          <c:showBubbleSize val="0"/>
        </c:dLbls>
        <c:marker val="1"/>
        <c:smooth val="0"/>
        <c:axId val="484167680"/>
        <c:axId val="136461608"/>
      </c:lineChart>
      <c:catAx>
        <c:axId val="4841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461608"/>
        <c:crosses val="autoZero"/>
        <c:auto val="1"/>
        <c:lblAlgn val="ctr"/>
        <c:lblOffset val="100"/>
        <c:tickLblSkip val="1"/>
        <c:tickMarkSkip val="1"/>
        <c:noMultiLvlLbl val="0"/>
      </c:catAx>
      <c:valAx>
        <c:axId val="136461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16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30515</c:v>
                </c:pt>
                <c:pt idx="5">
                  <c:v>30394</c:v>
                </c:pt>
                <c:pt idx="8">
                  <c:v>31007</c:v>
                </c:pt>
                <c:pt idx="11">
                  <c:v>31994</c:v>
                </c:pt>
                <c:pt idx="14">
                  <c:v>32850</c:v>
                </c:pt>
              </c:numCache>
            </c:numRef>
          </c:val>
          <c:extLst xmlns:c16r2="http://schemas.microsoft.com/office/drawing/2015/06/chart">
            <c:ext xmlns:c16="http://schemas.microsoft.com/office/drawing/2014/chart" uri="{C3380CC4-5D6E-409C-BE32-E72D297353CC}">
              <c16:uniqueId val="{00000000-0F7A-4B04-B672-EB1D08A146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11653</c:v>
                </c:pt>
                <c:pt idx="5">
                  <c:v>9391</c:v>
                </c:pt>
                <c:pt idx="8">
                  <c:v>9126</c:v>
                </c:pt>
                <c:pt idx="11">
                  <c:v>10203</c:v>
                </c:pt>
                <c:pt idx="14">
                  <c:v>11331</c:v>
                </c:pt>
              </c:numCache>
            </c:numRef>
          </c:val>
          <c:extLst xmlns:c16r2="http://schemas.microsoft.com/office/drawing/2015/06/chart">
            <c:ext xmlns:c16="http://schemas.microsoft.com/office/drawing/2014/chart" uri="{C3380CC4-5D6E-409C-BE32-E72D297353CC}">
              <c16:uniqueId val="{00000001-0F7A-4B04-B672-EB1D08A146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6739</c:v>
                </c:pt>
                <c:pt idx="5">
                  <c:v>7079</c:v>
                </c:pt>
                <c:pt idx="8">
                  <c:v>7965</c:v>
                </c:pt>
                <c:pt idx="11">
                  <c:v>8442</c:v>
                </c:pt>
                <c:pt idx="14">
                  <c:v>8422</c:v>
                </c:pt>
              </c:numCache>
            </c:numRef>
          </c:val>
          <c:extLst xmlns:c16r2="http://schemas.microsoft.com/office/drawing/2015/06/chart">
            <c:ext xmlns:c16="http://schemas.microsoft.com/office/drawing/2014/chart" uri="{C3380CC4-5D6E-409C-BE32-E72D297353CC}">
              <c16:uniqueId val="{00000002-0F7A-4B04-B672-EB1D08A146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F7A-4B04-B672-EB1D08A146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F7A-4B04-B672-EB1D08A146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7A-4B04-B672-EB1D08A146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4472</c:v>
                </c:pt>
                <c:pt idx="3">
                  <c:v>4279</c:v>
                </c:pt>
                <c:pt idx="6">
                  <c:v>4151</c:v>
                </c:pt>
                <c:pt idx="9">
                  <c:v>4011</c:v>
                </c:pt>
                <c:pt idx="12">
                  <c:v>3847</c:v>
                </c:pt>
              </c:numCache>
            </c:numRef>
          </c:val>
          <c:extLst xmlns:c16r2="http://schemas.microsoft.com/office/drawing/2015/06/chart">
            <c:ext xmlns:c16="http://schemas.microsoft.com/office/drawing/2014/chart" uri="{C3380CC4-5D6E-409C-BE32-E72D297353CC}">
              <c16:uniqueId val="{00000006-0F7A-4B04-B672-EB1D08A146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F7A-4B04-B672-EB1D08A146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13755</c:v>
                </c:pt>
                <c:pt idx="3">
                  <c:v>13050</c:v>
                </c:pt>
                <c:pt idx="6">
                  <c:v>13051</c:v>
                </c:pt>
                <c:pt idx="9">
                  <c:v>12562</c:v>
                </c:pt>
                <c:pt idx="12">
                  <c:v>12033</c:v>
                </c:pt>
              </c:numCache>
            </c:numRef>
          </c:val>
          <c:extLst xmlns:c16r2="http://schemas.microsoft.com/office/drawing/2015/06/chart">
            <c:ext xmlns:c16="http://schemas.microsoft.com/office/drawing/2014/chart" uri="{C3380CC4-5D6E-409C-BE32-E72D297353CC}">
              <c16:uniqueId val="{00000008-0F7A-4B04-B672-EB1D08A146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3</c:v>
                </c:pt>
              </c:numCache>
            </c:numRef>
          </c:val>
          <c:extLst xmlns:c16r2="http://schemas.microsoft.com/office/drawing/2015/06/chart">
            <c:ext xmlns:c16="http://schemas.microsoft.com/office/drawing/2014/chart" uri="{C3380CC4-5D6E-409C-BE32-E72D297353CC}">
              <c16:uniqueId val="{00000009-0F7A-4B04-B672-EB1D08A146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34561</c:v>
                </c:pt>
                <c:pt idx="3">
                  <c:v>33796</c:v>
                </c:pt>
                <c:pt idx="6">
                  <c:v>33736</c:v>
                </c:pt>
                <c:pt idx="9">
                  <c:v>34642</c:v>
                </c:pt>
                <c:pt idx="12">
                  <c:v>36325</c:v>
                </c:pt>
              </c:numCache>
            </c:numRef>
          </c:val>
          <c:extLst xmlns:c16r2="http://schemas.microsoft.com/office/drawing/2015/06/chart">
            <c:ext xmlns:c16="http://schemas.microsoft.com/office/drawing/2014/chart" uri="{C3380CC4-5D6E-409C-BE32-E72D297353CC}">
              <c16:uniqueId val="{0000000A-0F7A-4B04-B672-EB1D08A146CE}"/>
            </c:ext>
          </c:extLst>
        </c:ser>
        <c:dLbls>
          <c:showLegendKey val="0"/>
          <c:showVal val="0"/>
          <c:showCatName val="0"/>
          <c:showSerName val="0"/>
          <c:showPercent val="0"/>
          <c:showBubbleSize val="0"/>
        </c:dLbls>
        <c:gapWidth val="100"/>
        <c:overlap val="100"/>
        <c:axId val="484156336"/>
        <c:axId val="48415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3880</c:v>
                </c:pt>
                <c:pt idx="2">
                  <c:v>#N/A</c:v>
                </c:pt>
                <c:pt idx="3">
                  <c:v>#N/A</c:v>
                </c:pt>
                <c:pt idx="4">
                  <c:v>4261</c:v>
                </c:pt>
                <c:pt idx="5">
                  <c:v>#N/A</c:v>
                </c:pt>
                <c:pt idx="6">
                  <c:v>#N/A</c:v>
                </c:pt>
                <c:pt idx="7">
                  <c:v>2841</c:v>
                </c:pt>
                <c:pt idx="8">
                  <c:v>#N/A</c:v>
                </c:pt>
                <c:pt idx="9">
                  <c:v>#N/A</c:v>
                </c:pt>
                <c:pt idx="10">
                  <c:v>576</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F7A-4B04-B672-EB1D08A146CE}"/>
            </c:ext>
          </c:extLst>
        </c:ser>
        <c:dLbls>
          <c:showLegendKey val="0"/>
          <c:showVal val="0"/>
          <c:showCatName val="0"/>
          <c:showSerName val="0"/>
          <c:showPercent val="0"/>
          <c:showBubbleSize val="0"/>
        </c:dLbls>
        <c:marker val="1"/>
        <c:smooth val="0"/>
        <c:axId val="484156336"/>
        <c:axId val="484156720"/>
      </c:lineChart>
      <c:catAx>
        <c:axId val="48415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156720"/>
        <c:crosses val="autoZero"/>
        <c:auto val="1"/>
        <c:lblAlgn val="ctr"/>
        <c:lblOffset val="100"/>
        <c:tickLblSkip val="1"/>
        <c:tickMarkSkip val="1"/>
        <c:noMultiLvlLbl val="0"/>
      </c:catAx>
      <c:valAx>
        <c:axId val="48415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15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5142</c:v>
                </c:pt>
                <c:pt idx="1">
                  <c:v>5348</c:v>
                </c:pt>
                <c:pt idx="2">
                  <c:v>5250</c:v>
                </c:pt>
              </c:numCache>
            </c:numRef>
          </c:val>
          <c:extLst xmlns:c16r2="http://schemas.microsoft.com/office/drawing/2015/06/chart">
            <c:ext xmlns:c16="http://schemas.microsoft.com/office/drawing/2014/chart" uri="{C3380CC4-5D6E-409C-BE32-E72D297353CC}">
              <c16:uniqueId val="{00000000-D685-4A98-918B-3FF3D10F44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685-4A98-918B-3FF3D10F44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1886</c:v>
                </c:pt>
                <c:pt idx="1">
                  <c:v>2063</c:v>
                </c:pt>
                <c:pt idx="2">
                  <c:v>2049</c:v>
                </c:pt>
              </c:numCache>
            </c:numRef>
          </c:val>
          <c:extLst xmlns:c16r2="http://schemas.microsoft.com/office/drawing/2015/06/chart">
            <c:ext xmlns:c16="http://schemas.microsoft.com/office/drawing/2014/chart" uri="{C3380CC4-5D6E-409C-BE32-E72D297353CC}">
              <c16:uniqueId val="{00000002-D685-4A98-918B-3FF3D10F44B1}"/>
            </c:ext>
          </c:extLst>
        </c:ser>
        <c:dLbls>
          <c:showLegendKey val="0"/>
          <c:showVal val="0"/>
          <c:showCatName val="0"/>
          <c:showSerName val="0"/>
          <c:showPercent val="0"/>
          <c:showBubbleSize val="0"/>
        </c:dLbls>
        <c:gapWidth val="120"/>
        <c:overlap val="100"/>
        <c:axId val="484101392"/>
        <c:axId val="483912760"/>
      </c:barChart>
      <c:catAx>
        <c:axId val="48410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912760"/>
        <c:crosses val="autoZero"/>
        <c:auto val="1"/>
        <c:lblAlgn val="ctr"/>
        <c:lblOffset val="100"/>
        <c:tickLblSkip val="1"/>
        <c:tickMarkSkip val="1"/>
        <c:noMultiLvlLbl val="0"/>
      </c:catAx>
      <c:valAx>
        <c:axId val="483912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10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CAE-48C5-8C4E-8CCC6B9CF7FD}"/>
                </c:ext>
                <c:ext xmlns:c15="http://schemas.microsoft.com/office/drawing/2012/chart" uri="{CE6537A1-D6FC-4f65-9D91-7224C49458BB}">
                  <c15:dlblFieldTable>
                    <c15:dlblFTEntry>
                      <c15:txfldGUID>{34AA21B4-B533-4B08-9EA3-A95EEEA9DE71}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CAE-48C5-8C4E-8CCC6B9CF7FD}"/>
                </c:ext>
                <c:ext xmlns:c15="http://schemas.microsoft.com/office/drawing/2012/chart" uri="{CE6537A1-D6FC-4f65-9D91-7224C49458BB}">
                  <c15:dlblFieldTable>
                    <c15:dlblFTEntry>
                      <c15:txfldGUID>{4C17A833-62E3-460B-984A-0E7431E4884E}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CAE-48C5-8C4E-8CCC6B9CF7FD}"/>
                </c:ext>
                <c:ext xmlns:c15="http://schemas.microsoft.com/office/drawing/2012/chart" uri="{CE6537A1-D6FC-4f65-9D91-7224C49458BB}">
                  <c15:dlblFieldTable>
                    <c15:dlblFTEntry>
                      <c15:txfldGUID>{D7F4B598-E30F-4557-8E34-30A548B8FF1F}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CAE-48C5-8C4E-8CCC6B9CF7FD}"/>
                </c:ext>
                <c:ext xmlns:c15="http://schemas.microsoft.com/office/drawing/2012/chart" uri="{CE6537A1-D6FC-4f65-9D91-7224C49458BB}">
                  <c15:dlblFieldTable>
                    <c15:dlblFTEntry>
                      <c15:txfldGUID>{EF868016-CB1C-4204-846B-3D58C7A94F9C}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CAE-48C5-8C4E-8CCC6B9CF7FD}"/>
                </c:ext>
                <c:ext xmlns:c15="http://schemas.microsoft.com/office/drawing/2012/chart" uri="{CE6537A1-D6FC-4f65-9D91-7224C49458BB}">
                  <c15:dlblFieldTable>
                    <c15:dlblFTEntry>
                      <c15:txfldGUID>{CE9DE003-AE20-4337-9781-8202D224A305}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CAE-48C5-8C4E-8CCC6B9CF7FD}"/>
                </c:ext>
                <c:ext xmlns:c15="http://schemas.microsoft.com/office/drawing/2012/chart" uri="{CE6537A1-D6FC-4f65-9D91-7224C49458BB}">
                  <c15:dlblFieldTable>
                    <c15:dlblFTEntry>
                      <c15:txfldGUID>{36274020-876B-40E4-A5A0-E3ED0A237AC5}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CAE-48C5-8C4E-8CCC6B9CF7FD}"/>
                </c:ext>
                <c:ext xmlns:c15="http://schemas.microsoft.com/office/drawing/2012/chart" uri="{CE6537A1-D6FC-4f65-9D91-7224C49458BB}">
                  <c15:dlblFieldTable>
                    <c15:dlblFTEntry>
                      <c15:txfldGUID>{996E3848-CB42-4727-BF64-F03CD82AD736}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CAE-48C5-8C4E-8CCC6B9CF7FD}"/>
                </c:ext>
                <c:ext xmlns:c15="http://schemas.microsoft.com/office/drawing/2012/chart" uri="{CE6537A1-D6FC-4f65-9D91-7224C49458BB}">
                  <c15:dlblFieldTable>
                    <c15:dlblFTEntry>
                      <c15:txfldGUID>{0180BEFA-5CE1-4618-9005-C3315FB7FD9E}</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CAE-48C5-8C4E-8CCC6B9CF7FD}"/>
                </c:ext>
                <c:ext xmlns:c15="http://schemas.microsoft.com/office/drawing/2012/chart" uri="{CE6537A1-D6FC-4f65-9D91-7224C49458BB}">
                  <c15:dlblFieldTable>
                    <c15:dlblFTEntry>
                      <c15:txfldGUID>{362F7B89-DCCF-41C0-989C-1AFFE901ACC9}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67.099999999999994</c:v>
                </c:pt>
                <c:pt idx="16">
                  <c:v>67.7</c:v>
                </c:pt>
                <c:pt idx="24">
                  <c:v>68.2</c:v>
                </c:pt>
                <c:pt idx="32">
                  <c:v>65.3</c:v>
                </c:pt>
              </c:numCache>
            </c:numRef>
          </c:xVal>
          <c:yVal>
            <c:numRef>
              <c:f>公会計指標分析・財政指標組合せ分析表!$BP$51:$DC$51</c:f>
              <c:numCache>
                <c:formatCode>#,##0.0;"▲ "#,##0.0</c:formatCode>
                <c:ptCount val="40"/>
                <c:pt idx="8">
                  <c:v>23.5</c:v>
                </c:pt>
                <c:pt idx="16">
                  <c:v>15.4</c:v>
                </c:pt>
                <c:pt idx="24">
                  <c:v>3</c:v>
                </c:pt>
              </c:numCache>
            </c:numRef>
          </c:yVal>
          <c:smooth val="0"/>
          <c:extLst xmlns:c16r2="http://schemas.microsoft.com/office/drawing/2015/06/chart">
            <c:ext xmlns:c16="http://schemas.microsoft.com/office/drawing/2014/chart" uri="{C3380CC4-5D6E-409C-BE32-E72D297353CC}">
              <c16:uniqueId val="{00000009-2CAE-48C5-8C4E-8CCC6B9CF7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CAE-48C5-8C4E-8CCC6B9CF7FD}"/>
                </c:ext>
                <c:ext xmlns:c15="http://schemas.microsoft.com/office/drawing/2012/chart" uri="{CE6537A1-D6FC-4f65-9D91-7224C49458BB}">
                  <c15:dlblFieldTable>
                    <c15:dlblFTEntry>
                      <c15:txfldGUID>{A872545B-DB75-45FB-A713-DA560392E085}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CAE-48C5-8C4E-8CCC6B9CF7FD}"/>
                </c:ext>
                <c:ext xmlns:c15="http://schemas.microsoft.com/office/drawing/2012/chart" uri="{CE6537A1-D6FC-4f65-9D91-7224C49458BB}">
                  <c15:dlblFieldTable>
                    <c15:dlblFTEntry>
                      <c15:txfldGUID>{8ED630D2-283A-4071-A816-A3B1EE1488B7}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CAE-48C5-8C4E-8CCC6B9CF7FD}"/>
                </c:ext>
                <c:ext xmlns:c15="http://schemas.microsoft.com/office/drawing/2012/chart" uri="{CE6537A1-D6FC-4f65-9D91-7224C49458BB}">
                  <c15:dlblFieldTable>
                    <c15:dlblFTEntry>
                      <c15:txfldGUID>{527F296B-6378-451D-83ED-E937C6F66572}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CAE-48C5-8C4E-8CCC6B9CF7FD}"/>
                </c:ext>
                <c:ext xmlns:c15="http://schemas.microsoft.com/office/drawing/2012/chart" uri="{CE6537A1-D6FC-4f65-9D91-7224C49458BB}">
                  <c15:dlblFieldTable>
                    <c15:dlblFTEntry>
                      <c15:txfldGUID>{A8CF58E0-73C2-431A-924F-67E78D4C1E4E}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CAE-48C5-8C4E-8CCC6B9CF7FD}"/>
                </c:ext>
                <c:ext xmlns:c15="http://schemas.microsoft.com/office/drawing/2012/chart" uri="{CE6537A1-D6FC-4f65-9D91-7224C49458BB}">
                  <c15:dlblFieldTable>
                    <c15:dlblFTEntry>
                      <c15:txfldGUID>{84792789-2FAE-4591-B250-BA67CCFE3DBE}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CAE-48C5-8C4E-8CCC6B9CF7FD}"/>
                </c:ext>
                <c:ext xmlns:c15="http://schemas.microsoft.com/office/drawing/2012/chart" uri="{CE6537A1-D6FC-4f65-9D91-7224C49458BB}">
                  <c15:dlblFieldTable>
                    <c15:dlblFTEntry>
                      <c15:txfldGUID>{28D79649-1AAC-4D38-8682-29B7B99C9EF4}</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CAE-48C5-8C4E-8CCC6B9CF7FD}"/>
                </c:ext>
                <c:ext xmlns:c15="http://schemas.microsoft.com/office/drawing/2012/chart" uri="{CE6537A1-D6FC-4f65-9D91-7224C49458BB}">
                  <c15:dlblFieldTable>
                    <c15:dlblFTEntry>
                      <c15:txfldGUID>{5F0654BC-2C99-4132-89BE-B0E5AC70A1E7}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CAE-48C5-8C4E-8CCC6B9CF7FD}"/>
                </c:ext>
                <c:ext xmlns:c15="http://schemas.microsoft.com/office/drawing/2012/chart" uri="{CE6537A1-D6FC-4f65-9D91-7224C49458BB}">
                  <c15:dlblFieldTable>
                    <c15:dlblFTEntry>
                      <c15:txfldGUID>{349402A7-9C51-4E8B-9B65-C4DC7E2CB505}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CAE-48C5-8C4E-8CCC6B9CF7FD}"/>
                </c:ext>
                <c:ext xmlns:c15="http://schemas.microsoft.com/office/drawing/2012/chart" uri="{CE6537A1-D6FC-4f65-9D91-7224C49458BB}">
                  <c15:dlblFieldTable>
                    <c15:dlblFTEntry>
                      <c15:txfldGUID>{650A2965-FF82-4AE8-A7FE-C988648A0F3A}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61.2</c:v>
                </c:pt>
                <c:pt idx="24">
                  <c:v>61.7</c:v>
                </c:pt>
                <c:pt idx="32">
                  <c:v>62.6</c:v>
                </c:pt>
              </c:numCache>
            </c:numRef>
          </c:xVal>
          <c:yVal>
            <c:numRef>
              <c:f>公会計指標分析・財政指標組合せ分析表!$BP$55:$DC$55</c:f>
              <c:numCache>
                <c:formatCode>#,##0.0;"▲ "#,##0.0</c:formatCode>
                <c:ptCount val="40"/>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2CAE-48C5-8C4E-8CCC6B9CF7FD}"/>
            </c:ext>
          </c:extLst>
        </c:ser>
        <c:dLbls>
          <c:showLegendKey val="0"/>
          <c:showVal val="1"/>
          <c:showCatName val="0"/>
          <c:showSerName val="0"/>
          <c:showPercent val="0"/>
          <c:showBubbleSize val="0"/>
        </c:dLbls>
        <c:axId val="484113504"/>
        <c:axId val="488608952"/>
      </c:scatterChart>
      <c:valAx>
        <c:axId val="484113504"/>
        <c:scaling>
          <c:orientation val="minMax"/>
          <c:max val="68.899999999999991"/>
          <c:min val="59.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8608952"/>
        <c:crosses val="autoZero"/>
        <c:crossBetween val="midCat"/>
      </c:valAx>
      <c:valAx>
        <c:axId val="488608952"/>
        <c:scaling>
          <c:orientation val="minMax"/>
          <c:max val="2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13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966-4D11-ABA6-4997AA33695E}"/>
                </c:ext>
                <c:ext xmlns:c15="http://schemas.microsoft.com/office/drawing/2012/chart" uri="{CE6537A1-D6FC-4f65-9D91-7224C49458BB}">
                  <c15:dlblFieldTable>
                    <c15:dlblFTEntry>
                      <c15:txfldGUID>{FA5B87E3-844E-48C5-AEB0-0A9D3324A88C}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966-4D11-ABA6-4997AA33695E}"/>
                </c:ext>
                <c:ext xmlns:c15="http://schemas.microsoft.com/office/drawing/2012/chart" uri="{CE6537A1-D6FC-4f65-9D91-7224C49458BB}">
                  <c15:dlblFieldTable>
                    <c15:dlblFTEntry>
                      <c15:txfldGUID>{CFF3830C-1769-4B80-AE84-CA1721577F1C}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966-4D11-ABA6-4997AA33695E}"/>
                </c:ext>
                <c:ext xmlns:c15="http://schemas.microsoft.com/office/drawing/2012/chart" uri="{CE6537A1-D6FC-4f65-9D91-7224C49458BB}">
                  <c15:dlblFieldTable>
                    <c15:dlblFTEntry>
                      <c15:txfldGUID>{C0F344C1-1BFA-4EC3-9776-C873453C38F5}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966-4D11-ABA6-4997AA33695E}"/>
                </c:ext>
                <c:ext xmlns:c15="http://schemas.microsoft.com/office/drawing/2012/chart" uri="{CE6537A1-D6FC-4f65-9D91-7224C49458BB}">
                  <c15:dlblFieldTable>
                    <c15:dlblFTEntry>
                      <c15:txfldGUID>{03CC17FF-203E-4719-A836-18E2B5DC850C}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966-4D11-ABA6-4997AA33695E}"/>
                </c:ext>
                <c:ext xmlns:c15="http://schemas.microsoft.com/office/drawing/2012/chart" uri="{CE6537A1-D6FC-4f65-9D91-7224C49458BB}">
                  <c15:dlblFieldTable>
                    <c15:dlblFTEntry>
                      <c15:txfldGUID>{EF863D6A-5A70-489E-B523-FB944A670C81}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966-4D11-ABA6-4997AA33695E}"/>
                </c:ext>
                <c:ext xmlns:c15="http://schemas.microsoft.com/office/drawing/2012/chart" uri="{CE6537A1-D6FC-4f65-9D91-7224C49458BB}">
                  <c15:dlblFieldTable>
                    <c15:dlblFTEntry>
                      <c15:txfldGUID>{8D297DE8-F82F-497E-BC2E-7BC224B7B80F}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966-4D11-ABA6-4997AA33695E}"/>
                </c:ext>
                <c:ext xmlns:c15="http://schemas.microsoft.com/office/drawing/2012/chart" uri="{CE6537A1-D6FC-4f65-9D91-7224C49458BB}">
                  <c15:dlblFieldTable>
                    <c15:dlblFTEntry>
                      <c15:txfldGUID>{834F5C2C-0CE7-4F86-BFCD-F551E4C276AE}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966-4D11-ABA6-4997AA33695E}"/>
                </c:ext>
                <c:ext xmlns:c15="http://schemas.microsoft.com/office/drawing/2012/chart" uri="{CE6537A1-D6FC-4f65-9D91-7224C49458BB}">
                  <c15:dlblFieldTable>
                    <c15:dlblFTEntry>
                      <c15:txfldGUID>{BB1ADA6D-0B95-42F8-9163-883A4EFD4F3D}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966-4D11-ABA6-4997AA33695E}"/>
                </c:ext>
                <c:ext xmlns:c15="http://schemas.microsoft.com/office/drawing/2012/chart" uri="{CE6537A1-D6FC-4f65-9D91-7224C49458BB}">
                  <c15:dlblFieldTable>
                    <c15:dlblFTEntry>
                      <c15:txfldGUID>{8E391D85-96E6-4D18-8F47-259DE6EA6C53}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4.4000000000000004</c:v>
                </c:pt>
                <c:pt idx="16">
                  <c:v>4.7</c:v>
                </c:pt>
                <c:pt idx="24">
                  <c:v>5.5</c:v>
                </c:pt>
                <c:pt idx="32">
                  <c:v>4.7</c:v>
                </c:pt>
              </c:numCache>
            </c:numRef>
          </c:xVal>
          <c:yVal>
            <c:numRef>
              <c:f>公会計指標分析・財政指標組合せ分析表!$BP$73:$DC$73</c:f>
              <c:numCache>
                <c:formatCode>#,##0.0;"▲ "#,##0.0</c:formatCode>
                <c:ptCount val="40"/>
                <c:pt idx="0">
                  <c:v>21.2</c:v>
                </c:pt>
                <c:pt idx="8">
                  <c:v>23.5</c:v>
                </c:pt>
                <c:pt idx="16">
                  <c:v>15.4</c:v>
                </c:pt>
                <c:pt idx="24">
                  <c:v>3</c:v>
                </c:pt>
              </c:numCache>
            </c:numRef>
          </c:yVal>
          <c:smooth val="0"/>
          <c:extLst xmlns:c16r2="http://schemas.microsoft.com/office/drawing/2015/06/chart">
            <c:ext xmlns:c16="http://schemas.microsoft.com/office/drawing/2014/chart" uri="{C3380CC4-5D6E-409C-BE32-E72D297353CC}">
              <c16:uniqueId val="{00000009-E966-4D11-ABA6-4997AA3369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966-4D11-ABA6-4997AA33695E}"/>
                </c:ext>
                <c:ext xmlns:c15="http://schemas.microsoft.com/office/drawing/2012/chart" uri="{CE6537A1-D6FC-4f65-9D91-7224C49458BB}">
                  <c15:dlblFieldTable>
                    <c15:dlblFTEntry>
                      <c15:txfldGUID>{239F9775-1E03-4587-A9EA-ECA5E58F1775}</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966-4D11-ABA6-4997AA33695E}"/>
                </c:ext>
                <c:ext xmlns:c15="http://schemas.microsoft.com/office/drawing/2012/chart" uri="{CE6537A1-D6FC-4f65-9D91-7224C49458BB}">
                  <c15:dlblFieldTable>
                    <c15:dlblFTEntry>
                      <c15:txfldGUID>{B4F650AA-293C-46A9-83B5-F65083DFE67F}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966-4D11-ABA6-4997AA33695E}"/>
                </c:ext>
                <c:ext xmlns:c15="http://schemas.microsoft.com/office/drawing/2012/chart" uri="{CE6537A1-D6FC-4f65-9D91-7224C49458BB}">
                  <c15:dlblFieldTable>
                    <c15:dlblFTEntry>
                      <c15:txfldGUID>{12E7FB71-211E-4A83-A27D-BC233BE6C06C}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966-4D11-ABA6-4997AA33695E}"/>
                </c:ext>
                <c:ext xmlns:c15="http://schemas.microsoft.com/office/drawing/2012/chart" uri="{CE6537A1-D6FC-4f65-9D91-7224C49458BB}">
                  <c15:dlblFieldTable>
                    <c15:dlblFTEntry>
                      <c15:txfldGUID>{12E7DE5F-890C-4C06-9AFD-4F1140EF62C2}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966-4D11-ABA6-4997AA33695E}"/>
                </c:ext>
                <c:ext xmlns:c15="http://schemas.microsoft.com/office/drawing/2012/chart" uri="{CE6537A1-D6FC-4f65-9D91-7224C49458BB}">
                  <c15:dlblFieldTable>
                    <c15:dlblFTEntry>
                      <c15:txfldGUID>{B3BF0A3A-C855-4655-94CA-763B88D6456C}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966-4D11-ABA6-4997AA33695E}"/>
                </c:ext>
                <c:ext xmlns:c15="http://schemas.microsoft.com/office/drawing/2012/chart" uri="{CE6537A1-D6FC-4f65-9D91-7224C49458BB}">
                  <c15:dlblFieldTable>
                    <c15:dlblFTEntry>
                      <c15:txfldGUID>{7FFA6387-206C-4E5D-A8EC-9F20F2F12FD5}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966-4D11-ABA6-4997AA33695E}"/>
                </c:ext>
                <c:ext xmlns:c15="http://schemas.microsoft.com/office/drawing/2012/chart" uri="{CE6537A1-D6FC-4f65-9D91-7224C49458BB}">
                  <c15:dlblFieldTable>
                    <c15:dlblFTEntry>
                      <c15:txfldGUID>{86AB31B1-CA5C-41E5-AD11-15CB1A979E99}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966-4D11-ABA6-4997AA33695E}"/>
                </c:ext>
                <c:ext xmlns:c15="http://schemas.microsoft.com/office/drawing/2012/chart" uri="{CE6537A1-D6FC-4f65-9D91-7224C49458BB}">
                  <c15:dlblFieldTable>
                    <c15:dlblFTEntry>
                      <c15:txfldGUID>{8B949D6F-B7F4-446B-87F5-D11BAE84B495}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966-4D11-ABA6-4997AA33695E}"/>
                </c:ext>
                <c:ext xmlns:c15="http://schemas.microsoft.com/office/drawing/2012/chart" uri="{CE6537A1-D6FC-4f65-9D91-7224C49458BB}">
                  <c15:dlblFieldTable>
                    <c15:dlblFTEntry>
                      <c15:txfldGUID>{DDCE5EBA-1CDF-405B-BA2D-9A0E7C34B6D7}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E966-4D11-ABA6-4997AA33695E}"/>
            </c:ext>
          </c:extLst>
        </c:ser>
        <c:dLbls>
          <c:showLegendKey val="0"/>
          <c:showVal val="1"/>
          <c:showCatName val="0"/>
          <c:showSerName val="0"/>
          <c:showPercent val="0"/>
          <c:showBubbleSize val="0"/>
        </c:dLbls>
        <c:axId val="135636464"/>
        <c:axId val="135633328"/>
      </c:scatterChart>
      <c:valAx>
        <c:axId val="135636464"/>
        <c:scaling>
          <c:orientation val="minMax"/>
          <c:max val="5.699999999999999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633328"/>
        <c:crosses val="autoZero"/>
        <c:crossBetween val="midCat"/>
      </c:valAx>
      <c:valAx>
        <c:axId val="135633328"/>
        <c:scaling>
          <c:orientation val="minMax"/>
          <c:max val="2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636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一般会計が発行した地方債の元利償還金は、前年度に借換債の発行抑制による影響があったことや、平成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年度発行の減税</a:t>
          </a:r>
          <a:r>
            <a:rPr kumimoji="1" lang="ja-JP" altLang="en-US" sz="1200">
              <a:solidFill>
                <a:sysClr val="windowText" lastClr="000000"/>
              </a:solidFill>
              <a:latin typeface="ＭＳ ゴシック" pitchFamily="49" charset="-128"/>
              <a:ea typeface="ＭＳ ゴシック" pitchFamily="49" charset="-128"/>
            </a:rPr>
            <a:t>補填</a:t>
          </a:r>
          <a:r>
            <a:rPr kumimoji="1" lang="ja-JP" altLang="en-US" sz="1200">
              <a:latin typeface="ＭＳ ゴシック" pitchFamily="49" charset="-128"/>
              <a:ea typeface="ＭＳ ゴシック" pitchFamily="49" charset="-128"/>
            </a:rPr>
            <a:t>債の元金償還完了などにより減少となった。</a:t>
          </a:r>
        </a:p>
        <a:p>
          <a:r>
            <a:rPr kumimoji="1" lang="ja-JP" altLang="en-US" sz="1200">
              <a:latin typeface="ＭＳ ゴシック" pitchFamily="49" charset="-128"/>
              <a:ea typeface="ＭＳ ゴシック" pitchFamily="49" charset="-128"/>
            </a:rPr>
            <a:t>　企業債の元利償還金に充当したと認められる一般会計からの繰入金については、公営企業会計の繰入金が減少したことから、元利償還金に対する繰入金も同様に減少となった。</a:t>
          </a:r>
        </a:p>
        <a:p>
          <a:r>
            <a:rPr kumimoji="1" lang="ja-JP" altLang="en-US" sz="1200">
              <a:latin typeface="ＭＳ ゴシック" pitchFamily="49" charset="-128"/>
              <a:ea typeface="ＭＳ ゴシック" pitchFamily="49" charset="-128"/>
            </a:rPr>
            <a:t>　また、元利償還金などから控除される都市計画事業のために発行した地方債等の元利償還金に充当した都市計画税、普通交付税の基準財政需要額に算入された地方債等の元利償還金についてはともに増加となった。</a:t>
          </a:r>
        </a:p>
        <a:p>
          <a:r>
            <a:rPr kumimoji="1" lang="ja-JP" altLang="en-US" sz="1200">
              <a:latin typeface="ＭＳ ゴシック" pitchFamily="49" charset="-128"/>
              <a:ea typeface="ＭＳ ゴシック" pitchFamily="49" charset="-128"/>
            </a:rPr>
            <a:t>　これらの結果、実質公債費比率の分子は減少となった。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将来負担額のうち一般会計の地方債現在高は、平成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億円をピークに、繰上償還や建設事業債の発行抑制効果により、第三セクター等改革推進債を発行した平成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年度を除いて、緩やかな減少が続いて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きたが、学校給食センターをはじめとした建設事業費の増加により、平成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年度に続いて増加となり、令和元年度末残高は過去最大の残高となった。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退職手当負担見込額については、職員構成の変動により減少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将来的に普通交付税の基準財政需要額に算入される地方債の現在高は、交付税算入率が高い緊急防災・減災事業債などの増に伴い、増加傾向が続いている。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将来負担比率の分子は、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都市計画事業に係る充当可能特定歳入の増加や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地方債現在高の増加に伴う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よって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前年と比べて減少した。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大阪府池田市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・財政調整基金をはじめ、各基金の目的に応じた取崩しを行ったため、指定寄附金の積立や平成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年度決算における決算剰余金を積み立てたものの、基金全体としては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・社会保障関係経費や公共施設の老朽化対策に伴い、中長期的に基金の減少が見込まれるため、計画的に事業を実施するため適正な基金管理に努める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・教育振興基金：幼稚園、小学校、中学校及び義務教育学校の教育並びに社会教育の振興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のための経費に充てる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・福祉基金：福祉施設の整備及び拡充並びに地域福祉の推進</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のための経費に充てる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・みんなでつくるまち推進基金：暮らしやすく、個性豊かで活力に満ちた地域社会実現のための経費に充てる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・子ども・子育て基金：子ども・子育て家庭の支援推進施策に要する経費に充てる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・指定寄附金を各特定目的金に積み立てたものの、各基金の目的に応じた取崩しを行ったことにより、全体としては減となった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・公共施設の老朽化対策などにより、中長期的に基金の減少が見込まれるため、計画的に事業を実施するため適正な基金管理に努める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・社会保障関係経費や公共施設の老朽化対策に伴う元利償還金の増加などにより、今後は減少が見込まれるが標準財政規模比の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％を維持できるように計画的な財政運営に努める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年代にかけて整備された施設について全体的な老朽化が進んでおり、有形固定資産減価償却率は類似団体内平均値と比較して高い水準を推移している。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令和元年度は、一般廃棄物処理施設の基幹改良や、公営住宅の建替えが完了したことから、前年度比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公共施設等総合管理計画や個別施設計画に基づき公共施設等のマネジメントに取り組んでおり、今後も公共施設の適正管理を推進する。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5" name="直線コネクタ 64"/>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6"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7" name="直線コネクタ 66"/>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8"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9" name="直線コネクタ 68"/>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0" name="有形固定資産減価償却率平均値テキスト"/>
        <xdr:cNvSpPr txBox="1"/>
      </xdr:nvSpPr>
      <xdr:spPr>
        <a:xfrm>
          <a:off x="4813300" y="4957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1" name="フローチャート: 判断 70"/>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2" name="フローチャート: 判断 71"/>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3" name="フローチャート: 判断 72"/>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4" name="フローチャート: 判断 73"/>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5" name="フローチャート: 判断 74"/>
        <xdr:cNvSpPr/>
      </xdr:nvSpPr>
      <xdr:spPr>
        <a:xfrm>
          <a:off x="1714500" y="48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81" name="楕円 80"/>
        <xdr:cNvSpPr/>
      </xdr:nvSpPr>
      <xdr:spPr>
        <a:xfrm>
          <a:off x="4711700" y="522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82" name="有形固定資産減価償却率該当値テキスト"/>
        <xdr:cNvSpPr txBox="1"/>
      </xdr:nvSpPr>
      <xdr:spPr>
        <a:xfrm>
          <a:off x="4813300" y="520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3" name="楕円 82"/>
        <xdr:cNvSpPr/>
      </xdr:nvSpPr>
      <xdr:spPr>
        <a:xfrm>
          <a:off x="4000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130429</xdr:rowOff>
    </xdr:from>
    <xdr:to>
      <xdr:col>23</xdr:col>
      <xdr:colOff>85725</xdr:colOff>
      <xdr:row>31</xdr:row>
      <xdr:rowOff>84201</xdr:rowOff>
    </xdr:to>
    <xdr:cxnSp macro="">
      <xdr:nvCxnSpPr>
        <xdr:cNvPr id="84" name="直線コネクタ 83"/>
        <xdr:cNvCxnSpPr/>
      </xdr:nvCxnSpPr>
      <xdr:spPr>
        <a:xfrm flipV="1">
          <a:off x="4051300" y="5273929"/>
          <a:ext cx="711200" cy="1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11811</xdr:rowOff>
    </xdr:from>
    <xdr:to>
      <xdr:col>15</xdr:col>
      <xdr:colOff>187325</xdr:colOff>
      <xdr:row>31</xdr:row>
      <xdr:rowOff>113411</xdr:rowOff>
    </xdr:to>
    <xdr:sp macro="" textlink="">
      <xdr:nvSpPr>
        <xdr:cNvPr id="85" name="楕円 84"/>
        <xdr:cNvSpPr/>
      </xdr:nvSpPr>
      <xdr:spPr>
        <a:xfrm>
          <a:off x="3238500" y="53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62611</xdr:rowOff>
    </xdr:from>
    <xdr:to>
      <xdr:col>19</xdr:col>
      <xdr:colOff>136525</xdr:colOff>
      <xdr:row>31</xdr:row>
      <xdr:rowOff>84201</xdr:rowOff>
    </xdr:to>
    <xdr:cxnSp macro="">
      <xdr:nvCxnSpPr>
        <xdr:cNvPr id="86" name="直線コネクタ 85"/>
        <xdr:cNvCxnSpPr/>
      </xdr:nvCxnSpPr>
      <xdr:spPr>
        <a:xfrm>
          <a:off x="3289300" y="537756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157353</xdr:rowOff>
    </xdr:from>
    <xdr:to>
      <xdr:col>11</xdr:col>
      <xdr:colOff>187325</xdr:colOff>
      <xdr:row>31</xdr:row>
      <xdr:rowOff>87503</xdr:rowOff>
    </xdr:to>
    <xdr:sp macro="" textlink="">
      <xdr:nvSpPr>
        <xdr:cNvPr id="87" name="楕円 86"/>
        <xdr:cNvSpPr/>
      </xdr:nvSpPr>
      <xdr:spPr>
        <a:xfrm>
          <a:off x="2476500" y="53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36703</xdr:rowOff>
    </xdr:from>
    <xdr:to>
      <xdr:col>15</xdr:col>
      <xdr:colOff>136525</xdr:colOff>
      <xdr:row>31</xdr:row>
      <xdr:rowOff>62611</xdr:rowOff>
    </xdr:to>
    <xdr:cxnSp macro="">
      <xdr:nvCxnSpPr>
        <xdr:cNvPr id="88" name="直線コネクタ 87"/>
        <xdr:cNvCxnSpPr/>
      </xdr:nvCxnSpPr>
      <xdr:spPr>
        <a:xfrm>
          <a:off x="2527300" y="535165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0" name="n_2aveValue有形固定資産減価償却率"/>
        <xdr:cNvSpPr txBox="1"/>
      </xdr:nvSpPr>
      <xdr:spPr>
        <a:xfrm>
          <a:off x="3086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2" name="n_4aveValue有形固定資産減価償却率"/>
        <xdr:cNvSpPr txBox="1"/>
      </xdr:nvSpPr>
      <xdr:spPr>
        <a:xfrm>
          <a:off x="1562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xdr:cNvSpPr txBox="1"/>
      </xdr:nvSpPr>
      <xdr:spPr>
        <a:xfrm>
          <a:off x="3836044" y="544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104538</xdr:rowOff>
    </xdr:from>
    <xdr:ext cx="405111" cy="259045"/>
    <xdr:sp macro="" textlink="">
      <xdr:nvSpPr>
        <xdr:cNvPr id="94" name="n_2mainValue有形固定資産減価償却率"/>
        <xdr:cNvSpPr txBox="1"/>
      </xdr:nvSpPr>
      <xdr:spPr>
        <a:xfrm>
          <a:off x="3086744" y="54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78630</xdr:rowOff>
    </xdr:from>
    <xdr:ext cx="405111" cy="259045"/>
    <xdr:sp macro="" textlink="">
      <xdr:nvSpPr>
        <xdr:cNvPr id="95" name="n_3mainValue有形固定資産減価償却率"/>
        <xdr:cNvSpPr txBox="1"/>
      </xdr:nvSpPr>
      <xdr:spPr>
        <a:xfrm>
          <a:off x="2324744" y="539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債務償還比率は類似団体内平均値を上回っており、今後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少子高齢化の進行による市税収入の減少などに伴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う経常一般財源等の減少や、大規模な建設事業に伴う地方債の増加などによる債務償還比率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の悪化が懸念されるため、池田市健全な財政運営に関する条例に基づく公債管理及び行財政改革推進プラン</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に基づく歳出削減・歳入増加に努める。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6" name="直線コネクタ 125"/>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7"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8" name="直線コネクタ 127"/>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1" name="債務償還比率平均値テキスト"/>
        <xdr:cNvSpPr txBox="1"/>
      </xdr:nvSpPr>
      <xdr:spPr>
        <a:xfrm>
          <a:off x="14846300" y="491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2" name="フローチャート: 判断 131"/>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3" name="フローチャート: 判断 132"/>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4" name="フローチャート: 判断 133"/>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5" name="フローチャート: 判断 134"/>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6" name="フローチャート: 判断 135"/>
        <xdr:cNvSpPr/>
      </xdr:nvSpPr>
      <xdr:spPr>
        <a:xfrm>
          <a:off x="11747500" y="50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120202</xdr:rowOff>
    </xdr:from>
    <xdr:to>
      <xdr:col>76</xdr:col>
      <xdr:colOff>73025</xdr:colOff>
      <xdr:row>30</xdr:row>
      <xdr:rowOff>50352</xdr:rowOff>
    </xdr:to>
    <xdr:sp macro="" textlink="">
      <xdr:nvSpPr>
        <xdr:cNvPr id="142" name="楕円 141"/>
        <xdr:cNvSpPr/>
      </xdr:nvSpPr>
      <xdr:spPr>
        <a:xfrm>
          <a:off x="14744700" y="50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98629</xdr:rowOff>
    </xdr:from>
    <xdr:ext cx="469744" cy="259045"/>
    <xdr:sp macro="" textlink="">
      <xdr:nvSpPr>
        <xdr:cNvPr id="143" name="債務償還比率該当値テキスト"/>
        <xdr:cNvSpPr txBox="1"/>
      </xdr:nvSpPr>
      <xdr:spPr>
        <a:xfrm>
          <a:off x="14846300" y="507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126577</xdr:rowOff>
    </xdr:from>
    <xdr:to>
      <xdr:col>72</xdr:col>
      <xdr:colOff>123825</xdr:colOff>
      <xdr:row>30</xdr:row>
      <xdr:rowOff>56727</xdr:rowOff>
    </xdr:to>
    <xdr:sp macro="" textlink="">
      <xdr:nvSpPr>
        <xdr:cNvPr id="144" name="楕円 143"/>
        <xdr:cNvSpPr/>
      </xdr:nvSpPr>
      <xdr:spPr>
        <a:xfrm>
          <a:off x="14033500" y="509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171002</xdr:rowOff>
    </xdr:from>
    <xdr:to>
      <xdr:col>76</xdr:col>
      <xdr:colOff>22225</xdr:colOff>
      <xdr:row>30</xdr:row>
      <xdr:rowOff>5927</xdr:rowOff>
    </xdr:to>
    <xdr:cxnSp macro="">
      <xdr:nvCxnSpPr>
        <xdr:cNvPr id="145" name="直線コネクタ 144"/>
        <xdr:cNvCxnSpPr/>
      </xdr:nvCxnSpPr>
      <xdr:spPr>
        <a:xfrm flipV="1">
          <a:off x="14084300" y="5143052"/>
          <a:ext cx="711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63863</xdr:rowOff>
    </xdr:from>
    <xdr:to>
      <xdr:col>68</xdr:col>
      <xdr:colOff>123825</xdr:colOff>
      <xdr:row>29</xdr:row>
      <xdr:rowOff>165463</xdr:rowOff>
    </xdr:to>
    <xdr:sp macro="" textlink="">
      <xdr:nvSpPr>
        <xdr:cNvPr id="146" name="楕円 145"/>
        <xdr:cNvSpPr/>
      </xdr:nvSpPr>
      <xdr:spPr>
        <a:xfrm>
          <a:off x="13271500" y="50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114663</xdr:rowOff>
    </xdr:from>
    <xdr:to>
      <xdr:col>72</xdr:col>
      <xdr:colOff>73025</xdr:colOff>
      <xdr:row>30</xdr:row>
      <xdr:rowOff>5927</xdr:rowOff>
    </xdr:to>
    <xdr:cxnSp macro="">
      <xdr:nvCxnSpPr>
        <xdr:cNvPr id="147" name="直線コネクタ 146"/>
        <xdr:cNvCxnSpPr/>
      </xdr:nvCxnSpPr>
      <xdr:spPr>
        <a:xfrm>
          <a:off x="13322300" y="5086713"/>
          <a:ext cx="7620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147241</xdr:rowOff>
    </xdr:from>
    <xdr:to>
      <xdr:col>64</xdr:col>
      <xdr:colOff>123825</xdr:colOff>
      <xdr:row>30</xdr:row>
      <xdr:rowOff>77391</xdr:rowOff>
    </xdr:to>
    <xdr:sp macro="" textlink="">
      <xdr:nvSpPr>
        <xdr:cNvPr id="148" name="楕円 147"/>
        <xdr:cNvSpPr/>
      </xdr:nvSpPr>
      <xdr:spPr>
        <a:xfrm>
          <a:off x="12509500" y="51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114663</xdr:rowOff>
    </xdr:from>
    <xdr:to>
      <xdr:col>68</xdr:col>
      <xdr:colOff>73025</xdr:colOff>
      <xdr:row>30</xdr:row>
      <xdr:rowOff>26591</xdr:rowOff>
    </xdr:to>
    <xdr:cxnSp macro="">
      <xdr:nvCxnSpPr>
        <xdr:cNvPr id="149" name="直線コネクタ 148"/>
        <xdr:cNvCxnSpPr/>
      </xdr:nvCxnSpPr>
      <xdr:spPr>
        <a:xfrm flipV="1">
          <a:off x="12560300" y="5086713"/>
          <a:ext cx="762000" cy="8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136035</xdr:rowOff>
    </xdr:from>
    <xdr:to>
      <xdr:col>60</xdr:col>
      <xdr:colOff>123825</xdr:colOff>
      <xdr:row>30</xdr:row>
      <xdr:rowOff>66185</xdr:rowOff>
    </xdr:to>
    <xdr:sp macro="" textlink="">
      <xdr:nvSpPr>
        <xdr:cNvPr id="150" name="楕円 149"/>
        <xdr:cNvSpPr/>
      </xdr:nvSpPr>
      <xdr:spPr>
        <a:xfrm>
          <a:off x="11747500" y="51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15385</xdr:rowOff>
    </xdr:from>
    <xdr:to>
      <xdr:col>64</xdr:col>
      <xdr:colOff>73025</xdr:colOff>
      <xdr:row>30</xdr:row>
      <xdr:rowOff>26591</xdr:rowOff>
    </xdr:to>
    <xdr:cxnSp macro="">
      <xdr:nvCxnSpPr>
        <xdr:cNvPr id="151" name="直線コネクタ 150"/>
        <xdr:cNvCxnSpPr/>
      </xdr:nvCxnSpPr>
      <xdr:spPr>
        <a:xfrm>
          <a:off x="11798300" y="5158885"/>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2" name="n_1aveValue債務償還比率"/>
        <xdr:cNvSpPr txBox="1"/>
      </xdr:nvSpPr>
      <xdr:spPr>
        <a:xfrm>
          <a:off x="13836727" y="48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53" name="n_2aveValue債務償還比率"/>
        <xdr:cNvSpPr txBox="1"/>
      </xdr:nvSpPr>
      <xdr:spPr>
        <a:xfrm>
          <a:off x="13087427"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4" name="n_3aveValue債務償還比率"/>
        <xdr:cNvSpPr txBox="1"/>
      </xdr:nvSpPr>
      <xdr:spPr>
        <a:xfrm>
          <a:off x="12325427" y="486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5" name="n_4aveValue債務償還比率"/>
        <xdr:cNvSpPr txBox="1"/>
      </xdr:nvSpPr>
      <xdr:spPr>
        <a:xfrm>
          <a:off x="11563427" y="48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47854</xdr:rowOff>
    </xdr:from>
    <xdr:ext cx="469744" cy="259045"/>
    <xdr:sp macro="" textlink="">
      <xdr:nvSpPr>
        <xdr:cNvPr id="156" name="n_1mainValue債務償還比率"/>
        <xdr:cNvSpPr txBox="1"/>
      </xdr:nvSpPr>
      <xdr:spPr>
        <a:xfrm>
          <a:off x="13836727" y="5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10540</xdr:rowOff>
    </xdr:from>
    <xdr:ext cx="469744" cy="259045"/>
    <xdr:sp macro="" textlink="">
      <xdr:nvSpPr>
        <xdr:cNvPr id="157" name="n_2mainValue債務償還比率"/>
        <xdr:cNvSpPr txBox="1"/>
      </xdr:nvSpPr>
      <xdr:spPr>
        <a:xfrm>
          <a:off x="13087427" y="48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68518</xdr:rowOff>
    </xdr:from>
    <xdr:ext cx="469744" cy="259045"/>
    <xdr:sp macro="" textlink="">
      <xdr:nvSpPr>
        <xdr:cNvPr id="158" name="n_3mainValue債務償還比率"/>
        <xdr:cNvSpPr txBox="1"/>
      </xdr:nvSpPr>
      <xdr:spPr>
        <a:xfrm>
          <a:off x="12325427" y="521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57312</xdr:rowOff>
    </xdr:from>
    <xdr:ext cx="469744" cy="259045"/>
    <xdr:sp macro="" textlink="">
      <xdr:nvSpPr>
        <xdr:cNvPr id="159" name="n_4mainValue債務償還比率"/>
        <xdr:cNvSpPr txBox="1"/>
      </xdr:nvSpPr>
      <xdr:spPr>
        <a:xfrm>
          <a:off x="11563427" y="520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43688</xdr:rowOff>
    </xdr:from>
    <xdr:to>
      <xdr:col>24</xdr:col>
      <xdr:colOff>114300</xdr:colOff>
      <xdr:row>39</xdr:row>
      <xdr:rowOff>145288</xdr:rowOff>
    </xdr:to>
    <xdr:sp macro="" textlink="">
      <xdr:nvSpPr>
        <xdr:cNvPr id="71" name="楕円 70"/>
        <xdr:cNvSpPr/>
      </xdr:nvSpPr>
      <xdr:spPr>
        <a:xfrm>
          <a:off x="4584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22115</xdr:rowOff>
    </xdr:from>
    <xdr:ext cx="405111" cy="259045"/>
    <xdr:sp macro="" textlink="">
      <xdr:nvSpPr>
        <xdr:cNvPr id="72" name="【道路】&#10;有形固定資産減価償却率該当値テキスト"/>
        <xdr:cNvSpPr txBox="1"/>
      </xdr:nvSpPr>
      <xdr:spPr>
        <a:xfrm>
          <a:off x="4673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20828</xdr:rowOff>
    </xdr:from>
    <xdr:to>
      <xdr:col>20</xdr:col>
      <xdr:colOff>38100</xdr:colOff>
      <xdr:row>39</xdr:row>
      <xdr:rowOff>122428</xdr:rowOff>
    </xdr:to>
    <xdr:sp macro="" textlink="">
      <xdr:nvSpPr>
        <xdr:cNvPr id="73" name="楕円 72"/>
        <xdr:cNvSpPr/>
      </xdr:nvSpPr>
      <xdr:spPr>
        <a:xfrm>
          <a:off x="3746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71628</xdr:rowOff>
    </xdr:from>
    <xdr:to>
      <xdr:col>24</xdr:col>
      <xdr:colOff>63500</xdr:colOff>
      <xdr:row>39</xdr:row>
      <xdr:rowOff>94488</xdr:rowOff>
    </xdr:to>
    <xdr:cxnSp macro="">
      <xdr:nvCxnSpPr>
        <xdr:cNvPr id="74" name="直線コネクタ 73"/>
        <xdr:cNvCxnSpPr/>
      </xdr:nvCxnSpPr>
      <xdr:spPr>
        <a:xfrm>
          <a:off x="3797300" y="675817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xdr:rowOff>
    </xdr:from>
    <xdr:to>
      <xdr:col>15</xdr:col>
      <xdr:colOff>101600</xdr:colOff>
      <xdr:row>39</xdr:row>
      <xdr:rowOff>110998</xdr:rowOff>
    </xdr:to>
    <xdr:sp macro="" textlink="">
      <xdr:nvSpPr>
        <xdr:cNvPr id="75" name="楕円 74"/>
        <xdr:cNvSpPr/>
      </xdr:nvSpPr>
      <xdr:spPr>
        <a:xfrm>
          <a:off x="2857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60198</xdr:rowOff>
    </xdr:from>
    <xdr:to>
      <xdr:col>19</xdr:col>
      <xdr:colOff>177800</xdr:colOff>
      <xdr:row>39</xdr:row>
      <xdr:rowOff>71628</xdr:rowOff>
    </xdr:to>
    <xdr:cxnSp macro="">
      <xdr:nvCxnSpPr>
        <xdr:cNvPr id="76" name="直線コネクタ 75"/>
        <xdr:cNvCxnSpPr/>
      </xdr:nvCxnSpPr>
      <xdr:spPr>
        <a:xfrm>
          <a:off x="2908300" y="67467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43688</xdr:rowOff>
    </xdr:from>
    <xdr:to>
      <xdr:col>10</xdr:col>
      <xdr:colOff>165100</xdr:colOff>
      <xdr:row>39</xdr:row>
      <xdr:rowOff>145288</xdr:rowOff>
    </xdr:to>
    <xdr:sp macro="" textlink="">
      <xdr:nvSpPr>
        <xdr:cNvPr id="77" name="楕円 76"/>
        <xdr:cNvSpPr/>
      </xdr:nvSpPr>
      <xdr:spPr>
        <a:xfrm>
          <a:off x="1968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94488</xdr:rowOff>
    </xdr:to>
    <xdr:cxnSp macro="">
      <xdr:nvCxnSpPr>
        <xdr:cNvPr id="78" name="直線コネクタ 77"/>
        <xdr:cNvCxnSpPr/>
      </xdr:nvCxnSpPr>
      <xdr:spPr>
        <a:xfrm flipV="1">
          <a:off x="2019300" y="67467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79"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0"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1"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2"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113555</xdr:rowOff>
    </xdr:from>
    <xdr:ext cx="405111" cy="259045"/>
    <xdr:sp macro="" textlink="">
      <xdr:nvSpPr>
        <xdr:cNvPr id="83" name="n_1mainValue【道路】&#10;有形固定資産減価償却率"/>
        <xdr:cNvSpPr txBox="1"/>
      </xdr:nvSpPr>
      <xdr:spPr>
        <a:xfrm>
          <a:off x="35820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102125</xdr:rowOff>
    </xdr:from>
    <xdr:ext cx="405111" cy="259045"/>
    <xdr:sp macro="" textlink="">
      <xdr:nvSpPr>
        <xdr:cNvPr id="84" name="n_2mainValue【道路】&#10;有形固定資産減価償却率"/>
        <xdr:cNvSpPr txBox="1"/>
      </xdr:nvSpPr>
      <xdr:spPr>
        <a:xfrm>
          <a:off x="27057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136415</xdr:rowOff>
    </xdr:from>
    <xdr:ext cx="405111" cy="259045"/>
    <xdr:sp macro="" textlink="">
      <xdr:nvSpPr>
        <xdr:cNvPr id="85" name="n_3mainValue【道路】&#10;有形固定資産減価償却率"/>
        <xdr:cNvSpPr txBox="1"/>
      </xdr:nvSpPr>
      <xdr:spPr>
        <a:xfrm>
          <a:off x="1816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09" name="直線コネクタ 108"/>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0"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1" name="直線コネクタ 110"/>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2"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3" name="直線コネクタ 112"/>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4"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5" name="フローチャート: 判断 114"/>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6" name="フローチャート: 判断 115"/>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17" name="フローチャート: 判断 116"/>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18" name="フローチャート: 判断 117"/>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19" name="フローチャート: 判断 118"/>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xdr:rowOff>
    </xdr:from>
    <xdr:to>
      <xdr:col>55</xdr:col>
      <xdr:colOff>50800</xdr:colOff>
      <xdr:row>41</xdr:row>
      <xdr:rowOff>105664</xdr:rowOff>
    </xdr:to>
    <xdr:sp macro="" textlink="">
      <xdr:nvSpPr>
        <xdr:cNvPr id="125" name="楕円 124"/>
        <xdr:cNvSpPr/>
      </xdr:nvSpPr>
      <xdr:spPr>
        <a:xfrm>
          <a:off x="10426700" y="70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90441</xdr:rowOff>
    </xdr:from>
    <xdr:ext cx="469744" cy="259045"/>
    <xdr:sp macro="" textlink="">
      <xdr:nvSpPr>
        <xdr:cNvPr id="126" name="【道路】&#10;一人当たり延長該当値テキスト"/>
        <xdr:cNvSpPr txBox="1"/>
      </xdr:nvSpPr>
      <xdr:spPr>
        <a:xfrm>
          <a:off x="10515600" y="69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4140</xdr:rowOff>
    </xdr:from>
    <xdr:to>
      <xdr:col>50</xdr:col>
      <xdr:colOff>165100</xdr:colOff>
      <xdr:row>41</xdr:row>
      <xdr:rowOff>105740</xdr:rowOff>
    </xdr:to>
    <xdr:sp macro="" textlink="">
      <xdr:nvSpPr>
        <xdr:cNvPr id="127" name="楕円 126"/>
        <xdr:cNvSpPr/>
      </xdr:nvSpPr>
      <xdr:spPr>
        <a:xfrm>
          <a:off x="9588500" y="70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54864</xdr:rowOff>
    </xdr:from>
    <xdr:to>
      <xdr:col>55</xdr:col>
      <xdr:colOff>0</xdr:colOff>
      <xdr:row>41</xdr:row>
      <xdr:rowOff>54940</xdr:rowOff>
    </xdr:to>
    <xdr:cxnSp macro="">
      <xdr:nvCxnSpPr>
        <xdr:cNvPr id="128" name="直線コネクタ 127"/>
        <xdr:cNvCxnSpPr/>
      </xdr:nvCxnSpPr>
      <xdr:spPr>
        <a:xfrm flipV="1">
          <a:off x="9639300" y="708431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3988</xdr:rowOff>
    </xdr:from>
    <xdr:to>
      <xdr:col>46</xdr:col>
      <xdr:colOff>38100</xdr:colOff>
      <xdr:row>41</xdr:row>
      <xdr:rowOff>105588</xdr:rowOff>
    </xdr:to>
    <xdr:sp macro="" textlink="">
      <xdr:nvSpPr>
        <xdr:cNvPr id="129" name="楕円 128"/>
        <xdr:cNvSpPr/>
      </xdr:nvSpPr>
      <xdr:spPr>
        <a:xfrm>
          <a:off x="8699500" y="70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54788</xdr:rowOff>
    </xdr:from>
    <xdr:to>
      <xdr:col>50</xdr:col>
      <xdr:colOff>114300</xdr:colOff>
      <xdr:row>41</xdr:row>
      <xdr:rowOff>54940</xdr:rowOff>
    </xdr:to>
    <xdr:cxnSp macro="">
      <xdr:nvCxnSpPr>
        <xdr:cNvPr id="130" name="直線コネクタ 129"/>
        <xdr:cNvCxnSpPr/>
      </xdr:nvCxnSpPr>
      <xdr:spPr>
        <a:xfrm>
          <a:off x="8750300" y="70842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3531</xdr:rowOff>
    </xdr:from>
    <xdr:to>
      <xdr:col>41</xdr:col>
      <xdr:colOff>101600</xdr:colOff>
      <xdr:row>41</xdr:row>
      <xdr:rowOff>105131</xdr:rowOff>
    </xdr:to>
    <xdr:sp macro="" textlink="">
      <xdr:nvSpPr>
        <xdr:cNvPr id="131" name="楕円 130"/>
        <xdr:cNvSpPr/>
      </xdr:nvSpPr>
      <xdr:spPr>
        <a:xfrm>
          <a:off x="7810500" y="70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54331</xdr:rowOff>
    </xdr:from>
    <xdr:to>
      <xdr:col>45</xdr:col>
      <xdr:colOff>177800</xdr:colOff>
      <xdr:row>41</xdr:row>
      <xdr:rowOff>54788</xdr:rowOff>
    </xdr:to>
    <xdr:cxnSp macro="">
      <xdr:nvCxnSpPr>
        <xdr:cNvPr id="132" name="直線コネクタ 131"/>
        <xdr:cNvCxnSpPr/>
      </xdr:nvCxnSpPr>
      <xdr:spPr>
        <a:xfrm>
          <a:off x="7861300" y="70837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3"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4"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35"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36"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96867</xdr:rowOff>
    </xdr:from>
    <xdr:ext cx="469744" cy="259045"/>
    <xdr:sp macro="" textlink="">
      <xdr:nvSpPr>
        <xdr:cNvPr id="137" name="n_1mainValue【道路】&#10;一人当たり延長"/>
        <xdr:cNvSpPr txBox="1"/>
      </xdr:nvSpPr>
      <xdr:spPr>
        <a:xfrm>
          <a:off x="9391727" y="712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96715</xdr:rowOff>
    </xdr:from>
    <xdr:ext cx="469744" cy="259045"/>
    <xdr:sp macro="" textlink="">
      <xdr:nvSpPr>
        <xdr:cNvPr id="138" name="n_2mainValue【道路】&#10;一人当たり延長"/>
        <xdr:cNvSpPr txBox="1"/>
      </xdr:nvSpPr>
      <xdr:spPr>
        <a:xfrm>
          <a:off x="8515427" y="712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96258</xdr:rowOff>
    </xdr:from>
    <xdr:ext cx="469744" cy="259045"/>
    <xdr:sp macro="" textlink="">
      <xdr:nvSpPr>
        <xdr:cNvPr id="139" name="n_3mainValue【道路】&#10;一人当たり延長"/>
        <xdr:cNvSpPr txBox="1"/>
      </xdr:nvSpPr>
      <xdr:spPr>
        <a:xfrm>
          <a:off x="7626427" y="71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2" name="テキスト ボックス 15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2" name="直線コネクタ 161"/>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3"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64" name="直線コネクタ 163"/>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65"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66" name="直線コネクタ 165"/>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67" name="【橋りょう・トンネル】&#10;有形固定資産減価償却率平均値テキスト"/>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68" name="フローチャート: 判断 167"/>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69" name="フローチャート: 判断 168"/>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0" name="フローチャート: 判断 169"/>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1" name="フローチャート: 判断 170"/>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2" name="フローチャート: 判断 171"/>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楕円 177"/>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79" name="【橋りょう・トンネ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129794</xdr:rowOff>
    </xdr:from>
    <xdr:to>
      <xdr:col>20</xdr:col>
      <xdr:colOff>38100</xdr:colOff>
      <xdr:row>62</xdr:row>
      <xdr:rowOff>59944</xdr:rowOff>
    </xdr:to>
    <xdr:sp macro="" textlink="">
      <xdr:nvSpPr>
        <xdr:cNvPr id="180" name="楕円 179"/>
        <xdr:cNvSpPr/>
      </xdr:nvSpPr>
      <xdr:spPr>
        <a:xfrm>
          <a:off x="3746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9144</xdr:rowOff>
    </xdr:to>
    <xdr:cxnSp macro="">
      <xdr:nvCxnSpPr>
        <xdr:cNvPr id="181" name="直線コネクタ 180"/>
        <xdr:cNvCxnSpPr/>
      </xdr:nvCxnSpPr>
      <xdr:spPr>
        <a:xfrm flipV="1">
          <a:off x="3797300" y="10629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157226</xdr:rowOff>
    </xdr:from>
    <xdr:to>
      <xdr:col>15</xdr:col>
      <xdr:colOff>101600</xdr:colOff>
      <xdr:row>62</xdr:row>
      <xdr:rowOff>87376</xdr:rowOff>
    </xdr:to>
    <xdr:sp macro="" textlink="">
      <xdr:nvSpPr>
        <xdr:cNvPr id="182" name="楕円 181"/>
        <xdr:cNvSpPr/>
      </xdr:nvSpPr>
      <xdr:spPr>
        <a:xfrm>
          <a:off x="2857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xdr:rowOff>
    </xdr:from>
    <xdr:to>
      <xdr:col>19</xdr:col>
      <xdr:colOff>177800</xdr:colOff>
      <xdr:row>62</xdr:row>
      <xdr:rowOff>36576</xdr:rowOff>
    </xdr:to>
    <xdr:cxnSp macro="">
      <xdr:nvCxnSpPr>
        <xdr:cNvPr id="183" name="直線コネクタ 182"/>
        <xdr:cNvCxnSpPr/>
      </xdr:nvCxnSpPr>
      <xdr:spPr>
        <a:xfrm flipV="1">
          <a:off x="2908300" y="10639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4064</xdr:rowOff>
    </xdr:from>
    <xdr:to>
      <xdr:col>10</xdr:col>
      <xdr:colOff>165100</xdr:colOff>
      <xdr:row>62</xdr:row>
      <xdr:rowOff>105664</xdr:rowOff>
    </xdr:to>
    <xdr:sp macro="" textlink="">
      <xdr:nvSpPr>
        <xdr:cNvPr id="184" name="楕円 183"/>
        <xdr:cNvSpPr/>
      </xdr:nvSpPr>
      <xdr:spPr>
        <a:xfrm>
          <a:off x="1968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36576</xdr:rowOff>
    </xdr:from>
    <xdr:to>
      <xdr:col>15</xdr:col>
      <xdr:colOff>50800</xdr:colOff>
      <xdr:row>62</xdr:row>
      <xdr:rowOff>54864</xdr:rowOff>
    </xdr:to>
    <xdr:cxnSp macro="">
      <xdr:nvCxnSpPr>
        <xdr:cNvPr id="185" name="直線コネクタ 184"/>
        <xdr:cNvCxnSpPr/>
      </xdr:nvCxnSpPr>
      <xdr:spPr>
        <a:xfrm flipV="1">
          <a:off x="2019300" y="10666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86" name="n_1aveValue【橋りょう・トンネル】&#10;有形固定資産減価償却率"/>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87" name="n_2aveValue【橋りょう・トンネル】&#10;有形固定資産減価償却率"/>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88" name="n_3aveValue【橋りょう・トンネル】&#10;有形固定資産減価償却率"/>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89" name="n_4aveValue【橋りょう・トンネ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51071</xdr:rowOff>
    </xdr:from>
    <xdr:ext cx="405111" cy="259045"/>
    <xdr:sp macro="" textlink="">
      <xdr:nvSpPr>
        <xdr:cNvPr id="190" name="n_1mainValue【橋りょう・トンネル】&#10;有形固定資産減価償却率"/>
        <xdr:cNvSpPr txBox="1"/>
      </xdr:nvSpPr>
      <xdr:spPr>
        <a:xfrm>
          <a:off x="35820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78503</xdr:rowOff>
    </xdr:from>
    <xdr:ext cx="405111" cy="259045"/>
    <xdr:sp macro="" textlink="">
      <xdr:nvSpPr>
        <xdr:cNvPr id="191" name="n_2mainValue【橋りょう・トンネル】&#10;有形固定資産減価償却率"/>
        <xdr:cNvSpPr txBox="1"/>
      </xdr:nvSpPr>
      <xdr:spPr>
        <a:xfrm>
          <a:off x="2705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96791</xdr:rowOff>
    </xdr:from>
    <xdr:ext cx="405111" cy="259045"/>
    <xdr:sp macro="" textlink="">
      <xdr:nvSpPr>
        <xdr:cNvPr id="192" name="n_3mainValue【橋りょう・トンネル】&#10;有形固定資産減価償却率"/>
        <xdr:cNvSpPr txBox="1"/>
      </xdr:nvSpPr>
      <xdr:spPr>
        <a:xfrm>
          <a:off x="1816744" y="1072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16" name="直線コネクタ 215"/>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17"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18" name="直線コネクタ 217"/>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19"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0" name="直線コネクタ 219"/>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21"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22" name="フローチャート: 判断 221"/>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23" name="フローチャート: 判断 222"/>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24" name="フローチャート: 判断 223"/>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25" name="フローチャート: 判断 224"/>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26" name="フローチャート: 判断 225"/>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31481</xdr:rowOff>
    </xdr:from>
    <xdr:to>
      <xdr:col>55</xdr:col>
      <xdr:colOff>50800</xdr:colOff>
      <xdr:row>63</xdr:row>
      <xdr:rowOff>133081</xdr:rowOff>
    </xdr:to>
    <xdr:sp macro="" textlink="">
      <xdr:nvSpPr>
        <xdr:cNvPr id="232" name="楕円 231"/>
        <xdr:cNvSpPr/>
      </xdr:nvSpPr>
      <xdr:spPr>
        <a:xfrm>
          <a:off x="10426700" y="108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9908</xdr:rowOff>
    </xdr:from>
    <xdr:ext cx="534377" cy="259045"/>
    <xdr:sp macro="" textlink="">
      <xdr:nvSpPr>
        <xdr:cNvPr id="233" name="【橋りょう・トンネル】&#10;一人当たり有形固定資産（償却資産）額該当値テキスト"/>
        <xdr:cNvSpPr txBox="1"/>
      </xdr:nvSpPr>
      <xdr:spPr>
        <a:xfrm>
          <a:off x="10515600" y="108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33942</xdr:rowOff>
    </xdr:from>
    <xdr:to>
      <xdr:col>50</xdr:col>
      <xdr:colOff>165100</xdr:colOff>
      <xdr:row>63</xdr:row>
      <xdr:rowOff>135542</xdr:rowOff>
    </xdr:to>
    <xdr:sp macro="" textlink="">
      <xdr:nvSpPr>
        <xdr:cNvPr id="234" name="楕円 233"/>
        <xdr:cNvSpPr/>
      </xdr:nvSpPr>
      <xdr:spPr>
        <a:xfrm>
          <a:off x="9588500" y="108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82281</xdr:rowOff>
    </xdr:from>
    <xdr:to>
      <xdr:col>55</xdr:col>
      <xdr:colOff>0</xdr:colOff>
      <xdr:row>63</xdr:row>
      <xdr:rowOff>84742</xdr:rowOff>
    </xdr:to>
    <xdr:cxnSp macro="">
      <xdr:nvCxnSpPr>
        <xdr:cNvPr id="235" name="直線コネクタ 234"/>
        <xdr:cNvCxnSpPr/>
      </xdr:nvCxnSpPr>
      <xdr:spPr>
        <a:xfrm flipV="1">
          <a:off x="9639300" y="10883631"/>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37836</xdr:rowOff>
    </xdr:from>
    <xdr:to>
      <xdr:col>46</xdr:col>
      <xdr:colOff>38100</xdr:colOff>
      <xdr:row>63</xdr:row>
      <xdr:rowOff>139436</xdr:rowOff>
    </xdr:to>
    <xdr:sp macro="" textlink="">
      <xdr:nvSpPr>
        <xdr:cNvPr id="236" name="楕円 235"/>
        <xdr:cNvSpPr/>
      </xdr:nvSpPr>
      <xdr:spPr>
        <a:xfrm>
          <a:off x="8699500" y="108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84742</xdr:rowOff>
    </xdr:from>
    <xdr:to>
      <xdr:col>50</xdr:col>
      <xdr:colOff>114300</xdr:colOff>
      <xdr:row>63</xdr:row>
      <xdr:rowOff>88636</xdr:rowOff>
    </xdr:to>
    <xdr:cxnSp macro="">
      <xdr:nvCxnSpPr>
        <xdr:cNvPr id="237" name="直線コネクタ 236"/>
        <xdr:cNvCxnSpPr/>
      </xdr:nvCxnSpPr>
      <xdr:spPr>
        <a:xfrm flipV="1">
          <a:off x="8750300" y="10886092"/>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40320</xdr:rowOff>
    </xdr:from>
    <xdr:to>
      <xdr:col>41</xdr:col>
      <xdr:colOff>101600</xdr:colOff>
      <xdr:row>63</xdr:row>
      <xdr:rowOff>141920</xdr:rowOff>
    </xdr:to>
    <xdr:sp macro="" textlink="">
      <xdr:nvSpPr>
        <xdr:cNvPr id="238" name="楕円 237"/>
        <xdr:cNvSpPr/>
      </xdr:nvSpPr>
      <xdr:spPr>
        <a:xfrm>
          <a:off x="7810500" y="108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88636</xdr:rowOff>
    </xdr:from>
    <xdr:to>
      <xdr:col>45</xdr:col>
      <xdr:colOff>177800</xdr:colOff>
      <xdr:row>63</xdr:row>
      <xdr:rowOff>91120</xdr:rowOff>
    </xdr:to>
    <xdr:cxnSp macro="">
      <xdr:nvCxnSpPr>
        <xdr:cNvPr id="239" name="直線コネクタ 238"/>
        <xdr:cNvCxnSpPr/>
      </xdr:nvCxnSpPr>
      <xdr:spPr>
        <a:xfrm flipV="1">
          <a:off x="7861300" y="1088998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40"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41"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42"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43"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126669</xdr:rowOff>
    </xdr:from>
    <xdr:ext cx="534377" cy="259045"/>
    <xdr:sp macro="" textlink="">
      <xdr:nvSpPr>
        <xdr:cNvPr id="244" name="n_1mainValue【橋りょう・トンネル】&#10;一人当たり有形固定資産（償却資産）額"/>
        <xdr:cNvSpPr txBox="1"/>
      </xdr:nvSpPr>
      <xdr:spPr>
        <a:xfrm>
          <a:off x="9359411" y="109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130563</xdr:rowOff>
    </xdr:from>
    <xdr:ext cx="534377" cy="259045"/>
    <xdr:sp macro="" textlink="">
      <xdr:nvSpPr>
        <xdr:cNvPr id="245" name="n_2mainValue【橋りょう・トンネル】&#10;一人当たり有形固定資産（償却資産）額"/>
        <xdr:cNvSpPr txBox="1"/>
      </xdr:nvSpPr>
      <xdr:spPr>
        <a:xfrm>
          <a:off x="8483111" y="109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133047</xdr:rowOff>
    </xdr:from>
    <xdr:ext cx="534377" cy="259045"/>
    <xdr:sp macro="" textlink="">
      <xdr:nvSpPr>
        <xdr:cNvPr id="246" name="n_3mainValue【橋りょう・トンネル】&#10;一人当たり有形固定資産（償却資産）額"/>
        <xdr:cNvSpPr txBox="1"/>
      </xdr:nvSpPr>
      <xdr:spPr>
        <a:xfrm>
          <a:off x="7594111" y="109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71" name="直線コネクタ 270"/>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72"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73" name="直線コネクタ 272"/>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78" name="フローチャート: 判断 277"/>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79" name="フローチャート: 判断 27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81" name="フローチャート: 判断 280"/>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7" name="楕円 286"/>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88" name="【公営住宅】&#10;有形固定資産減価償却率該当値テキスト"/>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27305</xdr:rowOff>
    </xdr:from>
    <xdr:to>
      <xdr:col>20</xdr:col>
      <xdr:colOff>38100</xdr:colOff>
      <xdr:row>85</xdr:row>
      <xdr:rowOff>128905</xdr:rowOff>
    </xdr:to>
    <xdr:sp macro="" textlink="">
      <xdr:nvSpPr>
        <xdr:cNvPr id="289" name="楕円 288"/>
        <xdr:cNvSpPr/>
      </xdr:nvSpPr>
      <xdr:spPr>
        <a:xfrm>
          <a:off x="3746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85</xdr:row>
      <xdr:rowOff>78105</xdr:rowOff>
    </xdr:to>
    <xdr:cxnSp macro="">
      <xdr:nvCxnSpPr>
        <xdr:cNvPr id="290" name="直線コネクタ 289"/>
        <xdr:cNvCxnSpPr/>
      </xdr:nvCxnSpPr>
      <xdr:spPr>
        <a:xfrm flipV="1">
          <a:off x="3797300" y="14180820"/>
          <a:ext cx="8382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xdr:rowOff>
    </xdr:from>
    <xdr:to>
      <xdr:col>15</xdr:col>
      <xdr:colOff>101600</xdr:colOff>
      <xdr:row>85</xdr:row>
      <xdr:rowOff>106045</xdr:rowOff>
    </xdr:to>
    <xdr:sp macro="" textlink="">
      <xdr:nvSpPr>
        <xdr:cNvPr id="291" name="楕円 290"/>
        <xdr:cNvSpPr/>
      </xdr:nvSpPr>
      <xdr:spPr>
        <a:xfrm>
          <a:off x="2857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55245</xdr:rowOff>
    </xdr:from>
    <xdr:to>
      <xdr:col>19</xdr:col>
      <xdr:colOff>177800</xdr:colOff>
      <xdr:row>85</xdr:row>
      <xdr:rowOff>78105</xdr:rowOff>
    </xdr:to>
    <xdr:cxnSp macro="">
      <xdr:nvCxnSpPr>
        <xdr:cNvPr id="292" name="直線コネクタ 291"/>
        <xdr:cNvCxnSpPr/>
      </xdr:nvCxnSpPr>
      <xdr:spPr>
        <a:xfrm>
          <a:off x="2908300" y="14628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141605</xdr:rowOff>
    </xdr:from>
    <xdr:to>
      <xdr:col>10</xdr:col>
      <xdr:colOff>165100</xdr:colOff>
      <xdr:row>85</xdr:row>
      <xdr:rowOff>71755</xdr:rowOff>
    </xdr:to>
    <xdr:sp macro="" textlink="">
      <xdr:nvSpPr>
        <xdr:cNvPr id="293" name="楕円 292"/>
        <xdr:cNvSpPr/>
      </xdr:nvSpPr>
      <xdr:spPr>
        <a:xfrm>
          <a:off x="196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20955</xdr:rowOff>
    </xdr:from>
    <xdr:to>
      <xdr:col>15</xdr:col>
      <xdr:colOff>50800</xdr:colOff>
      <xdr:row>85</xdr:row>
      <xdr:rowOff>55245</xdr:rowOff>
    </xdr:to>
    <xdr:cxnSp macro="">
      <xdr:nvCxnSpPr>
        <xdr:cNvPr id="294" name="直線コネクタ 293"/>
        <xdr:cNvCxnSpPr/>
      </xdr:nvCxnSpPr>
      <xdr:spPr>
        <a:xfrm>
          <a:off x="2019300" y="14594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295"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96"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98"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120032</xdr:rowOff>
    </xdr:from>
    <xdr:ext cx="405111" cy="259045"/>
    <xdr:sp macro="" textlink="">
      <xdr:nvSpPr>
        <xdr:cNvPr id="299" name="n_1mainValue【公営住宅】&#10;有形固定資産減価償却率"/>
        <xdr:cNvSpPr txBox="1"/>
      </xdr:nvSpPr>
      <xdr:spPr>
        <a:xfrm>
          <a:off x="3582044"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97172</xdr:rowOff>
    </xdr:from>
    <xdr:ext cx="405111" cy="259045"/>
    <xdr:sp macro="" textlink="">
      <xdr:nvSpPr>
        <xdr:cNvPr id="300" name="n_2mainValue【公営住宅】&#10;有形固定資産減価償却率"/>
        <xdr:cNvSpPr txBox="1"/>
      </xdr:nvSpPr>
      <xdr:spPr>
        <a:xfrm>
          <a:off x="2705744" y="1467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62882</xdr:rowOff>
    </xdr:from>
    <xdr:ext cx="405111" cy="259045"/>
    <xdr:sp macro="" textlink="">
      <xdr:nvSpPr>
        <xdr:cNvPr id="301" name="n_3mainValue【公営住宅】&#10;有形固定資産減価償却率"/>
        <xdr:cNvSpPr txBox="1"/>
      </xdr:nvSpPr>
      <xdr:spPr>
        <a:xfrm>
          <a:off x="1816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6" name="直線コネクタ 31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7" name="テキスト ボックス 31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21" name="直線コネクタ 320"/>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22"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23" name="直線コネクタ 322"/>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24"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25" name="直線コネクタ 324"/>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26"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27" name="フローチャート: 判断 326"/>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28" name="フローチャート: 判断 327"/>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29" name="フローチャート: 判断 328"/>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30" name="フローチャート: 判断 329"/>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31" name="フローチャート: 判断 330"/>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118745</xdr:rowOff>
    </xdr:from>
    <xdr:to>
      <xdr:col>55</xdr:col>
      <xdr:colOff>50800</xdr:colOff>
      <xdr:row>85</xdr:row>
      <xdr:rowOff>48895</xdr:rowOff>
    </xdr:to>
    <xdr:sp macro="" textlink="">
      <xdr:nvSpPr>
        <xdr:cNvPr id="337" name="楕円 336"/>
        <xdr:cNvSpPr/>
      </xdr:nvSpPr>
      <xdr:spPr>
        <a:xfrm>
          <a:off x="104267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33672</xdr:rowOff>
    </xdr:from>
    <xdr:ext cx="469744" cy="259045"/>
    <xdr:sp macro="" textlink="">
      <xdr:nvSpPr>
        <xdr:cNvPr id="338" name="【公営住宅】&#10;一人当たり面積該当値テキスト"/>
        <xdr:cNvSpPr txBox="1"/>
      </xdr:nvSpPr>
      <xdr:spPr>
        <a:xfrm>
          <a:off x="10515600" y="144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133032</xdr:rowOff>
    </xdr:from>
    <xdr:to>
      <xdr:col>50</xdr:col>
      <xdr:colOff>165100</xdr:colOff>
      <xdr:row>85</xdr:row>
      <xdr:rowOff>63182</xdr:rowOff>
    </xdr:to>
    <xdr:sp macro="" textlink="">
      <xdr:nvSpPr>
        <xdr:cNvPr id="339" name="楕円 338"/>
        <xdr:cNvSpPr/>
      </xdr:nvSpPr>
      <xdr:spPr>
        <a:xfrm>
          <a:off x="9588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169545</xdr:rowOff>
    </xdr:from>
    <xdr:to>
      <xdr:col>55</xdr:col>
      <xdr:colOff>0</xdr:colOff>
      <xdr:row>85</xdr:row>
      <xdr:rowOff>12382</xdr:rowOff>
    </xdr:to>
    <xdr:cxnSp macro="">
      <xdr:nvCxnSpPr>
        <xdr:cNvPr id="340" name="直線コネクタ 339"/>
        <xdr:cNvCxnSpPr/>
      </xdr:nvCxnSpPr>
      <xdr:spPr>
        <a:xfrm flipV="1">
          <a:off x="9639300" y="14571345"/>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133032</xdr:rowOff>
    </xdr:from>
    <xdr:to>
      <xdr:col>46</xdr:col>
      <xdr:colOff>38100</xdr:colOff>
      <xdr:row>85</xdr:row>
      <xdr:rowOff>63182</xdr:rowOff>
    </xdr:to>
    <xdr:sp macro="" textlink="">
      <xdr:nvSpPr>
        <xdr:cNvPr id="341" name="楕円 340"/>
        <xdr:cNvSpPr/>
      </xdr:nvSpPr>
      <xdr:spPr>
        <a:xfrm>
          <a:off x="8699500" y="1453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12382</xdr:rowOff>
    </xdr:from>
    <xdr:to>
      <xdr:col>50</xdr:col>
      <xdr:colOff>114300</xdr:colOff>
      <xdr:row>85</xdr:row>
      <xdr:rowOff>12382</xdr:rowOff>
    </xdr:to>
    <xdr:cxnSp macro="">
      <xdr:nvCxnSpPr>
        <xdr:cNvPr id="342" name="直線コネクタ 341"/>
        <xdr:cNvCxnSpPr/>
      </xdr:nvCxnSpPr>
      <xdr:spPr>
        <a:xfrm>
          <a:off x="8750300" y="14585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132462</xdr:rowOff>
    </xdr:from>
    <xdr:to>
      <xdr:col>41</xdr:col>
      <xdr:colOff>101600</xdr:colOff>
      <xdr:row>85</xdr:row>
      <xdr:rowOff>62612</xdr:rowOff>
    </xdr:to>
    <xdr:sp macro="" textlink="">
      <xdr:nvSpPr>
        <xdr:cNvPr id="343" name="楕円 342"/>
        <xdr:cNvSpPr/>
      </xdr:nvSpPr>
      <xdr:spPr>
        <a:xfrm>
          <a:off x="7810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11812</xdr:rowOff>
    </xdr:from>
    <xdr:to>
      <xdr:col>45</xdr:col>
      <xdr:colOff>177800</xdr:colOff>
      <xdr:row>85</xdr:row>
      <xdr:rowOff>12382</xdr:rowOff>
    </xdr:to>
    <xdr:cxnSp macro="">
      <xdr:nvCxnSpPr>
        <xdr:cNvPr id="344" name="直線コネクタ 343"/>
        <xdr:cNvCxnSpPr/>
      </xdr:nvCxnSpPr>
      <xdr:spPr>
        <a:xfrm>
          <a:off x="7861300" y="14585062"/>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4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4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4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4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54309</xdr:rowOff>
    </xdr:from>
    <xdr:ext cx="469744" cy="259045"/>
    <xdr:sp macro="" textlink="">
      <xdr:nvSpPr>
        <xdr:cNvPr id="349" name="n_1mainValue【公営住宅】&#10;一人当たり面積"/>
        <xdr:cNvSpPr txBox="1"/>
      </xdr:nvSpPr>
      <xdr:spPr>
        <a:xfrm>
          <a:off x="93917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54309</xdr:rowOff>
    </xdr:from>
    <xdr:ext cx="469744" cy="259045"/>
    <xdr:sp macro="" textlink="">
      <xdr:nvSpPr>
        <xdr:cNvPr id="350" name="n_2mainValue【公営住宅】&#10;一人当たり面積"/>
        <xdr:cNvSpPr txBox="1"/>
      </xdr:nvSpPr>
      <xdr:spPr>
        <a:xfrm>
          <a:off x="8515427" y="1462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53739</xdr:rowOff>
    </xdr:from>
    <xdr:ext cx="469744" cy="259045"/>
    <xdr:sp macro="" textlink="">
      <xdr:nvSpPr>
        <xdr:cNvPr id="351" name="n_3mainValue【公営住宅】&#10;一人当たり面積"/>
        <xdr:cNvSpPr txBox="1"/>
      </xdr:nvSpPr>
      <xdr:spPr>
        <a:xfrm>
          <a:off x="76264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8" name="テキスト ボックス 3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0" name="テキスト ボックス 3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8" name="テキスト ボックス 3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0" name="テキスト ボックス 3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92" name="直線コネクタ 391"/>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93"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94" name="直線コネクタ 393"/>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6" name="直線コネクタ 39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397"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98" name="フローチャート: 判断 397"/>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99" name="フローチャート: 判断 398"/>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00" name="フローチャート: 判断 399"/>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01" name="フローチャート: 判断 400"/>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02" name="フローチャート: 判断 401"/>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08" name="楕円 407"/>
        <xdr:cNvSpPr/>
      </xdr:nvSpPr>
      <xdr:spPr>
        <a:xfrm>
          <a:off x="16268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87647</xdr:rowOff>
    </xdr:from>
    <xdr:ext cx="405111" cy="259045"/>
    <xdr:sp macro="" textlink="">
      <xdr:nvSpPr>
        <xdr:cNvPr id="409" name="【認定こども園・幼稚園・保育所】&#10;有形固定資産減価償却率該当値テキスト"/>
        <xdr:cNvSpPr txBox="1"/>
      </xdr:nvSpPr>
      <xdr:spPr>
        <a:xfrm>
          <a:off x="16357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10" name="楕円 409"/>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37</xdr:row>
      <xdr:rowOff>160020</xdr:rowOff>
    </xdr:to>
    <xdr:cxnSp macro="">
      <xdr:nvCxnSpPr>
        <xdr:cNvPr id="411" name="直線コネクタ 410"/>
        <xdr:cNvCxnSpPr/>
      </xdr:nvCxnSpPr>
      <xdr:spPr>
        <a:xfrm>
          <a:off x="15481300" y="648271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12" name="楕円 411"/>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39</xdr:row>
      <xdr:rowOff>78105</xdr:rowOff>
    </xdr:to>
    <xdr:cxnSp macro="">
      <xdr:nvCxnSpPr>
        <xdr:cNvPr id="413" name="直線コネクタ 412"/>
        <xdr:cNvCxnSpPr/>
      </xdr:nvCxnSpPr>
      <xdr:spPr>
        <a:xfrm flipV="1">
          <a:off x="14592300" y="648271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170180</xdr:rowOff>
    </xdr:from>
    <xdr:to>
      <xdr:col>72</xdr:col>
      <xdr:colOff>38100</xdr:colOff>
      <xdr:row>39</xdr:row>
      <xdr:rowOff>100330</xdr:rowOff>
    </xdr:to>
    <xdr:sp macro="" textlink="">
      <xdr:nvSpPr>
        <xdr:cNvPr id="414" name="楕円 413"/>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49530</xdr:rowOff>
    </xdr:from>
    <xdr:to>
      <xdr:col>76</xdr:col>
      <xdr:colOff>114300</xdr:colOff>
      <xdr:row>39</xdr:row>
      <xdr:rowOff>78105</xdr:rowOff>
    </xdr:to>
    <xdr:cxnSp macro="">
      <xdr:nvCxnSpPr>
        <xdr:cNvPr id="415" name="直線コネクタ 414"/>
        <xdr:cNvCxnSpPr/>
      </xdr:nvCxnSpPr>
      <xdr:spPr>
        <a:xfrm>
          <a:off x="13703300" y="67360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1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1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1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1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420" name="n_1mainValue【認定こども園・幼稚園・保育所】&#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21"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91457</xdr:rowOff>
    </xdr:from>
    <xdr:ext cx="405111" cy="259045"/>
    <xdr:sp macro="" textlink="">
      <xdr:nvSpPr>
        <xdr:cNvPr id="422" name="n_3mainValue【認定こども園・幼稚園・保育所】&#10;有形固定資産減価償却率"/>
        <xdr:cNvSpPr txBox="1"/>
      </xdr:nvSpPr>
      <xdr:spPr>
        <a:xfrm>
          <a:off x="13500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46" name="直線コネクタ 445"/>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7"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8" name="直線コネクタ 447"/>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4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50" name="直線コネクタ 44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51"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2" name="フローチャート: 判断 451"/>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53" name="フローチャート: 判断 452"/>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54" name="フローチャート: 判断 453"/>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5" name="フローチャート: 判断 454"/>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56" name="フローチャート: 判断 455"/>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124460</xdr:rowOff>
    </xdr:from>
    <xdr:to>
      <xdr:col>116</xdr:col>
      <xdr:colOff>114300</xdr:colOff>
      <xdr:row>37</xdr:row>
      <xdr:rowOff>54610</xdr:rowOff>
    </xdr:to>
    <xdr:sp macro="" textlink="">
      <xdr:nvSpPr>
        <xdr:cNvPr id="462" name="楕円 461"/>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147337</xdr:rowOff>
    </xdr:from>
    <xdr:ext cx="469744" cy="259045"/>
    <xdr:sp macro="" textlink="">
      <xdr:nvSpPr>
        <xdr:cNvPr id="463" name="【認定こども園・幼稚園・保育所】&#10;一人当たり面積該当値テキスト"/>
        <xdr:cNvSpPr txBox="1"/>
      </xdr:nvSpPr>
      <xdr:spPr>
        <a:xfrm>
          <a:off x="22199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464" name="楕円 463"/>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3810</xdr:rowOff>
    </xdr:to>
    <xdr:cxnSp macro="">
      <xdr:nvCxnSpPr>
        <xdr:cNvPr id="465" name="直線コネクタ 464"/>
        <xdr:cNvCxnSpPr/>
      </xdr:nvCxnSpPr>
      <xdr:spPr>
        <a:xfrm>
          <a:off x="21323300" y="6339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466" name="楕円 465"/>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64770</xdr:rowOff>
    </xdr:to>
    <xdr:cxnSp macro="">
      <xdr:nvCxnSpPr>
        <xdr:cNvPr id="467" name="直線コネクタ 466"/>
        <xdr:cNvCxnSpPr/>
      </xdr:nvCxnSpPr>
      <xdr:spPr>
        <a:xfrm flipV="1">
          <a:off x="20434300" y="6339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21590</xdr:rowOff>
    </xdr:from>
    <xdr:to>
      <xdr:col>102</xdr:col>
      <xdr:colOff>165100</xdr:colOff>
      <xdr:row>37</xdr:row>
      <xdr:rowOff>123190</xdr:rowOff>
    </xdr:to>
    <xdr:sp macro="" textlink="">
      <xdr:nvSpPr>
        <xdr:cNvPr id="468" name="楕円 467"/>
        <xdr:cNvSpPr/>
      </xdr:nvSpPr>
      <xdr:spPr>
        <a:xfrm>
          <a:off x="19494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64770</xdr:rowOff>
    </xdr:from>
    <xdr:to>
      <xdr:col>107</xdr:col>
      <xdr:colOff>50800</xdr:colOff>
      <xdr:row>37</xdr:row>
      <xdr:rowOff>72390</xdr:rowOff>
    </xdr:to>
    <xdr:cxnSp macro="">
      <xdr:nvCxnSpPr>
        <xdr:cNvPr id="469" name="直線コネクタ 468"/>
        <xdr:cNvCxnSpPr/>
      </xdr:nvCxnSpPr>
      <xdr:spPr>
        <a:xfrm flipV="1">
          <a:off x="19545300" y="6408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70"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71"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72"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73"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474"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475" name="n_2mainValue【認定こども園・幼稚園・保育所】&#10;一人当たり面積"/>
        <xdr:cNvSpPr txBox="1"/>
      </xdr:nvSpPr>
      <xdr:spPr>
        <a:xfrm>
          <a:off x="20199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139717</xdr:rowOff>
    </xdr:from>
    <xdr:ext cx="469744" cy="259045"/>
    <xdr:sp macro="" textlink="">
      <xdr:nvSpPr>
        <xdr:cNvPr id="476" name="n_3mainValue【認定こども園・幼稚園・保育所】&#10;一人当たり面積"/>
        <xdr:cNvSpPr txBox="1"/>
      </xdr:nvSpPr>
      <xdr:spPr>
        <a:xfrm>
          <a:off x="19310427"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01" name="直線コネクタ 500"/>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02"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03" name="直線コネクタ 502"/>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04"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05" name="直線コネクタ 504"/>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06"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07" name="フローチャート: 判断 506"/>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8" name="フローチャート: 判断 507"/>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09" name="フローチャート: 判断 508"/>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10" name="フローチャート: 判断 509"/>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11" name="フローチャート: 判断 510"/>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90170</xdr:rowOff>
    </xdr:from>
    <xdr:to>
      <xdr:col>85</xdr:col>
      <xdr:colOff>177800</xdr:colOff>
      <xdr:row>59</xdr:row>
      <xdr:rowOff>20320</xdr:rowOff>
    </xdr:to>
    <xdr:sp macro="" textlink="">
      <xdr:nvSpPr>
        <xdr:cNvPr id="517" name="楕円 516"/>
        <xdr:cNvSpPr/>
      </xdr:nvSpPr>
      <xdr:spPr>
        <a:xfrm>
          <a:off x="162687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113047</xdr:rowOff>
    </xdr:from>
    <xdr:ext cx="405111" cy="259045"/>
    <xdr:sp macro="" textlink="">
      <xdr:nvSpPr>
        <xdr:cNvPr id="518" name="【学校施設】&#10;有形固定資産減価償却率該当値テキスト"/>
        <xdr:cNvSpPr txBox="1"/>
      </xdr:nvSpPr>
      <xdr:spPr>
        <a:xfrm>
          <a:off x="16357600"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33020</xdr:rowOff>
    </xdr:from>
    <xdr:to>
      <xdr:col>81</xdr:col>
      <xdr:colOff>101600</xdr:colOff>
      <xdr:row>58</xdr:row>
      <xdr:rowOff>134620</xdr:rowOff>
    </xdr:to>
    <xdr:sp macro="" textlink="">
      <xdr:nvSpPr>
        <xdr:cNvPr id="519" name="楕円 518"/>
        <xdr:cNvSpPr/>
      </xdr:nvSpPr>
      <xdr:spPr>
        <a:xfrm>
          <a:off x="15430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58</xdr:row>
      <xdr:rowOff>140970</xdr:rowOff>
    </xdr:to>
    <xdr:cxnSp macro="">
      <xdr:nvCxnSpPr>
        <xdr:cNvPr id="520" name="直線コネクタ 519"/>
        <xdr:cNvCxnSpPr/>
      </xdr:nvCxnSpPr>
      <xdr:spPr>
        <a:xfrm>
          <a:off x="15481300" y="100279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151130</xdr:rowOff>
    </xdr:from>
    <xdr:to>
      <xdr:col>76</xdr:col>
      <xdr:colOff>165100</xdr:colOff>
      <xdr:row>58</xdr:row>
      <xdr:rowOff>81280</xdr:rowOff>
    </xdr:to>
    <xdr:sp macro="" textlink="">
      <xdr:nvSpPr>
        <xdr:cNvPr id="521" name="楕円 520"/>
        <xdr:cNvSpPr/>
      </xdr:nvSpPr>
      <xdr:spPr>
        <a:xfrm>
          <a:off x="1454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30480</xdr:rowOff>
    </xdr:from>
    <xdr:to>
      <xdr:col>81</xdr:col>
      <xdr:colOff>50800</xdr:colOff>
      <xdr:row>58</xdr:row>
      <xdr:rowOff>83820</xdr:rowOff>
    </xdr:to>
    <xdr:cxnSp macro="">
      <xdr:nvCxnSpPr>
        <xdr:cNvPr id="522" name="直線コネクタ 521"/>
        <xdr:cNvCxnSpPr/>
      </xdr:nvCxnSpPr>
      <xdr:spPr>
        <a:xfrm>
          <a:off x="14592300" y="9974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23" name="楕円 522"/>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30480</xdr:rowOff>
    </xdr:to>
    <xdr:cxnSp macro="">
      <xdr:nvCxnSpPr>
        <xdr:cNvPr id="524" name="直線コネクタ 523"/>
        <xdr:cNvCxnSpPr/>
      </xdr:nvCxnSpPr>
      <xdr:spPr>
        <a:xfrm>
          <a:off x="13703300" y="9966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2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26"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27"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28"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151147</xdr:rowOff>
    </xdr:from>
    <xdr:ext cx="405111" cy="259045"/>
    <xdr:sp macro="" textlink="">
      <xdr:nvSpPr>
        <xdr:cNvPr id="529" name="n_1mainValue【学校施設】&#10;有形固定資産減価償却率"/>
        <xdr:cNvSpPr txBox="1"/>
      </xdr:nvSpPr>
      <xdr:spPr>
        <a:xfrm>
          <a:off x="152660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97807</xdr:rowOff>
    </xdr:from>
    <xdr:ext cx="405111" cy="259045"/>
    <xdr:sp macro="" textlink="">
      <xdr:nvSpPr>
        <xdr:cNvPr id="530" name="n_2mainValue【学校施設】&#10;有形固定資産減価償却率"/>
        <xdr:cNvSpPr txBox="1"/>
      </xdr:nvSpPr>
      <xdr:spPr>
        <a:xfrm>
          <a:off x="14389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31"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2" name="テキスト ボックス 5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56" name="直線コネクタ 55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5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58" name="直線コネクタ 55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5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60" name="直線コネクタ 55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6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62" name="フローチャート: 判断 56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63" name="フローチャート: 判断 56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64" name="フローチャート: 判断 56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65" name="フローチャート: 判断 56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66" name="フローチャート: 判断 56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72" name="楕円 571"/>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73" name="【学校施設】&#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74" name="楕円 573"/>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75" name="直線コネクタ 574"/>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576" name="楕円 575"/>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152400</xdr:rowOff>
    </xdr:to>
    <xdr:cxnSp macro="">
      <xdr:nvCxnSpPr>
        <xdr:cNvPr id="577" name="直線コネクタ 576"/>
        <xdr:cNvCxnSpPr/>
      </xdr:nvCxnSpPr>
      <xdr:spPr>
        <a:xfrm>
          <a:off x="20434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95250</xdr:rowOff>
    </xdr:from>
    <xdr:to>
      <xdr:col>102</xdr:col>
      <xdr:colOff>165100</xdr:colOff>
      <xdr:row>63</xdr:row>
      <xdr:rowOff>25400</xdr:rowOff>
    </xdr:to>
    <xdr:sp macro="" textlink="">
      <xdr:nvSpPr>
        <xdr:cNvPr id="578" name="楕円 577"/>
        <xdr:cNvSpPr/>
      </xdr:nvSpPr>
      <xdr:spPr>
        <a:xfrm>
          <a:off x="194945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146050</xdr:rowOff>
    </xdr:from>
    <xdr:to>
      <xdr:col>107</xdr:col>
      <xdr:colOff>50800</xdr:colOff>
      <xdr:row>62</xdr:row>
      <xdr:rowOff>152400</xdr:rowOff>
    </xdr:to>
    <xdr:cxnSp macro="">
      <xdr:nvCxnSpPr>
        <xdr:cNvPr id="579" name="直線コネクタ 578"/>
        <xdr:cNvCxnSpPr/>
      </xdr:nvCxnSpPr>
      <xdr:spPr>
        <a:xfrm>
          <a:off x="19545300" y="107759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80"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81"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82"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583"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84" name="n_1mainValue【学校施設】&#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585" name="n_2mainValue【学校施設】&#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16527</xdr:rowOff>
    </xdr:from>
    <xdr:ext cx="469744" cy="259045"/>
    <xdr:sp macro="" textlink="">
      <xdr:nvSpPr>
        <xdr:cNvPr id="586" name="n_3mainValue【学校施設】&#10;一人当たり面積"/>
        <xdr:cNvSpPr txBox="1"/>
      </xdr:nvSpPr>
      <xdr:spPr>
        <a:xfrm>
          <a:off x="19310427"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8" name="直線コネクタ 59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9" name="テキスト ボックス 59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0" name="直線コネクタ 59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1" name="テキスト ボックス 60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2" name="直線コネクタ 60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3" name="テキスト ボックス 60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4" name="直線コネクタ 60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5" name="テキスト ボックス 60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6" name="直線コネクタ 60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7" name="テキスト ボックス 60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9" name="テキスト ボックス 60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11" name="直線コネクタ 61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3" name="直線コネクタ 61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1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15" name="直線コネクタ 61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1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17" name="フローチャート: 判断 61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18" name="フローチャート: 判断 61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19" name="フローチャート: 判断 61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20" name="フローチャート: 判断 61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21" name="フローチャート: 判断 62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128270</xdr:rowOff>
    </xdr:from>
    <xdr:to>
      <xdr:col>85</xdr:col>
      <xdr:colOff>177800</xdr:colOff>
      <xdr:row>86</xdr:row>
      <xdr:rowOff>58420</xdr:rowOff>
    </xdr:to>
    <xdr:sp macro="" textlink="">
      <xdr:nvSpPr>
        <xdr:cNvPr id="627" name="楕円 626"/>
        <xdr:cNvSpPr/>
      </xdr:nvSpPr>
      <xdr:spPr>
        <a:xfrm>
          <a:off x="16268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43197</xdr:rowOff>
    </xdr:from>
    <xdr:ext cx="405111" cy="259045"/>
    <xdr:sp macro="" textlink="">
      <xdr:nvSpPr>
        <xdr:cNvPr id="628" name="【児童館】&#10;有形固定資産減価償却率該当値テキスト"/>
        <xdr:cNvSpPr txBox="1"/>
      </xdr:nvSpPr>
      <xdr:spPr>
        <a:xfrm>
          <a:off x="16357600" y="1461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629" name="楕円 628"/>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86</xdr:row>
      <xdr:rowOff>7620</xdr:rowOff>
    </xdr:to>
    <xdr:cxnSp macro="">
      <xdr:nvCxnSpPr>
        <xdr:cNvPr id="630" name="直線コネクタ 629"/>
        <xdr:cNvCxnSpPr/>
      </xdr:nvCxnSpPr>
      <xdr:spPr>
        <a:xfrm>
          <a:off x="15481300" y="14706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631" name="楕円 630"/>
        <xdr:cNvSpPr/>
      </xdr:nvSpPr>
      <xdr:spPr>
        <a:xfrm>
          <a:off x="14541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133350</xdr:rowOff>
    </xdr:to>
    <xdr:cxnSp macro="">
      <xdr:nvCxnSpPr>
        <xdr:cNvPr id="632" name="直線コネクタ 631"/>
        <xdr:cNvCxnSpPr/>
      </xdr:nvCxnSpPr>
      <xdr:spPr>
        <a:xfrm>
          <a:off x="14592300" y="14657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154939</xdr:rowOff>
    </xdr:from>
    <xdr:to>
      <xdr:col>72</xdr:col>
      <xdr:colOff>38100</xdr:colOff>
      <xdr:row>85</xdr:row>
      <xdr:rowOff>85089</xdr:rowOff>
    </xdr:to>
    <xdr:sp macro="" textlink="">
      <xdr:nvSpPr>
        <xdr:cNvPr id="633" name="楕円 632"/>
        <xdr:cNvSpPr/>
      </xdr:nvSpPr>
      <xdr:spPr>
        <a:xfrm>
          <a:off x="1365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34289</xdr:rowOff>
    </xdr:from>
    <xdr:to>
      <xdr:col>76</xdr:col>
      <xdr:colOff>114300</xdr:colOff>
      <xdr:row>85</xdr:row>
      <xdr:rowOff>83820</xdr:rowOff>
    </xdr:to>
    <xdr:cxnSp macro="">
      <xdr:nvCxnSpPr>
        <xdr:cNvPr id="634" name="直線コネクタ 633"/>
        <xdr:cNvCxnSpPr/>
      </xdr:nvCxnSpPr>
      <xdr:spPr>
        <a:xfrm>
          <a:off x="13703300" y="146075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35"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36"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37"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38"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639" name="n_1mainValue【児童館】&#10;有形固定資産減価償却率"/>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640" name="n_2mainValue【児童館】&#10;有形固定資産減価償却率"/>
        <xdr:cNvSpPr txBox="1"/>
      </xdr:nvSpPr>
      <xdr:spPr>
        <a:xfrm>
          <a:off x="14389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76216</xdr:rowOff>
    </xdr:from>
    <xdr:ext cx="405111" cy="259045"/>
    <xdr:sp macro="" textlink="">
      <xdr:nvSpPr>
        <xdr:cNvPr id="641" name="n_3mainValue【児童館】&#10;有形固定資産減価償却率"/>
        <xdr:cNvSpPr txBox="1"/>
      </xdr:nvSpPr>
      <xdr:spPr>
        <a:xfrm>
          <a:off x="13500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67" name="直線コネクタ 666"/>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68"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69" name="直線コネクタ 668"/>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70"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71" name="直線コネクタ 670"/>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72"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73" name="フローチャート: 判断 672"/>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74" name="フローチャート: 判断 673"/>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75" name="フローチャート: 判断 674"/>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76" name="フローチャート: 判断 675"/>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77" name="フローチャート: 判断 676"/>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683" name="楕円 682"/>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684"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685" name="楕円 684"/>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686" name="直線コネクタ 685"/>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87" name="楕円 686"/>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688" name="直線コネクタ 687"/>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689" name="楕円 688"/>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690" name="直線コネクタ 689"/>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691"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92"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93"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94"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695"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96"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697"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23" name="直線コネクタ 722"/>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24"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25" name="直線コネクタ 724"/>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26"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27" name="直線コネクタ 726"/>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28" name="【公民館】&#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29" name="フローチャート: 判断 728"/>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30" name="フローチャート: 判断 729"/>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31" name="フローチャート: 判断 730"/>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32" name="フローチャート: 判断 731"/>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33" name="フローチャート: 判断 732"/>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739" name="楕円 738"/>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43741</xdr:rowOff>
    </xdr:from>
    <xdr:ext cx="405111" cy="259045"/>
    <xdr:sp macro="" textlink="">
      <xdr:nvSpPr>
        <xdr:cNvPr id="740" name="【公民館】&#10;有形固定資産減価償却率該当値テキスト"/>
        <xdr:cNvSpPr txBox="1"/>
      </xdr:nvSpPr>
      <xdr:spPr>
        <a:xfrm>
          <a:off x="16357600" y="17188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741" name="楕円 740"/>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108857</xdr:rowOff>
    </xdr:from>
    <xdr:to>
      <xdr:col>85</xdr:col>
      <xdr:colOff>127000</xdr:colOff>
      <xdr:row>100</xdr:row>
      <xdr:rowOff>141514</xdr:rowOff>
    </xdr:to>
    <xdr:cxnSp macro="">
      <xdr:nvCxnSpPr>
        <xdr:cNvPr id="742" name="直線コネクタ 741"/>
        <xdr:cNvCxnSpPr/>
      </xdr:nvCxnSpPr>
      <xdr:spPr>
        <a:xfrm>
          <a:off x="15481300" y="17253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25400</xdr:rowOff>
    </xdr:from>
    <xdr:to>
      <xdr:col>76</xdr:col>
      <xdr:colOff>165100</xdr:colOff>
      <xdr:row>100</xdr:row>
      <xdr:rowOff>127000</xdr:rowOff>
    </xdr:to>
    <xdr:sp macro="" textlink="">
      <xdr:nvSpPr>
        <xdr:cNvPr id="743" name="楕円 742"/>
        <xdr:cNvSpPr/>
      </xdr:nvSpPr>
      <xdr:spPr>
        <a:xfrm>
          <a:off x="14541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76200</xdr:rowOff>
    </xdr:from>
    <xdr:to>
      <xdr:col>81</xdr:col>
      <xdr:colOff>50800</xdr:colOff>
      <xdr:row>100</xdr:row>
      <xdr:rowOff>108857</xdr:rowOff>
    </xdr:to>
    <xdr:cxnSp macro="">
      <xdr:nvCxnSpPr>
        <xdr:cNvPr id="744" name="直線コネクタ 743"/>
        <xdr:cNvCxnSpPr/>
      </xdr:nvCxnSpPr>
      <xdr:spPr>
        <a:xfrm>
          <a:off x="14592300" y="1722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164193</xdr:rowOff>
    </xdr:from>
    <xdr:to>
      <xdr:col>72</xdr:col>
      <xdr:colOff>38100</xdr:colOff>
      <xdr:row>100</xdr:row>
      <xdr:rowOff>94343</xdr:rowOff>
    </xdr:to>
    <xdr:sp macro="" textlink="">
      <xdr:nvSpPr>
        <xdr:cNvPr id="745" name="楕円 744"/>
        <xdr:cNvSpPr/>
      </xdr:nvSpPr>
      <xdr:spPr>
        <a:xfrm>
          <a:off x="13652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43543</xdr:rowOff>
    </xdr:from>
    <xdr:to>
      <xdr:col>76</xdr:col>
      <xdr:colOff>114300</xdr:colOff>
      <xdr:row>100</xdr:row>
      <xdr:rowOff>76200</xdr:rowOff>
    </xdr:to>
    <xdr:cxnSp macro="">
      <xdr:nvCxnSpPr>
        <xdr:cNvPr id="746" name="直線コネクタ 745"/>
        <xdr:cNvCxnSpPr/>
      </xdr:nvCxnSpPr>
      <xdr:spPr>
        <a:xfrm>
          <a:off x="13703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33219</xdr:rowOff>
    </xdr:from>
    <xdr:ext cx="405111" cy="259045"/>
    <xdr:sp macro="" textlink="">
      <xdr:nvSpPr>
        <xdr:cNvPr id="747" name="n_1aveValue【公民館】&#10;有形固定資産減価償却率"/>
        <xdr:cNvSpPr txBox="1"/>
      </xdr:nvSpPr>
      <xdr:spPr>
        <a:xfrm>
          <a:off x="15266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748"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749"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50"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4734</xdr:rowOff>
    </xdr:from>
    <xdr:ext cx="405111" cy="259045"/>
    <xdr:sp macro="" textlink="">
      <xdr:nvSpPr>
        <xdr:cNvPr id="751" name="n_1mainValue【公民館】&#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143527</xdr:rowOff>
    </xdr:from>
    <xdr:ext cx="340478" cy="259045"/>
    <xdr:sp macro="" textlink="">
      <xdr:nvSpPr>
        <xdr:cNvPr id="752" name="n_2mainValue【公民館】&#10;有形固定資産減価償却率"/>
        <xdr:cNvSpPr txBox="1"/>
      </xdr:nvSpPr>
      <xdr:spPr>
        <a:xfrm>
          <a:off x="14422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110870</xdr:rowOff>
    </xdr:from>
    <xdr:ext cx="340478" cy="259045"/>
    <xdr:sp macro="" textlink="">
      <xdr:nvSpPr>
        <xdr:cNvPr id="753" name="n_3mainValue【公民館】&#10;有形固定資産減価償却率"/>
        <xdr:cNvSpPr txBox="1"/>
      </xdr:nvSpPr>
      <xdr:spPr>
        <a:xfrm>
          <a:off x="13533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4" name="直線コネクタ 7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5" name="テキスト ボックス 7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6" name="直線コネクタ 7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7" name="テキスト ボックス 7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8" name="直線コネクタ 7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9" name="テキスト ボックス 7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0" name="直線コネクタ 7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1" name="テキスト ボックス 7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2" name="直線コネクタ 7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3" name="テキスト ボックス 7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4" name="直線コネクタ 7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5" name="テキスト ボックス 7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77" name="直線コネクタ 776"/>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78"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79" name="直線コネクタ 778"/>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80"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81" name="直線コネクタ 78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82"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83" name="フローチャート: 判断 782"/>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84" name="フローチャート: 判断 783"/>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85" name="フローチャート: 判断 784"/>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86" name="フローチャート: 判断 785"/>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87" name="フローチャート: 判断 786"/>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8" name="テキスト ボックス 7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9" name="テキスト ボックス 7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0" name="テキスト ボックス 7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1" name="テキスト ボックス 7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2" name="テキスト ボックス 7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793" name="楕円 792"/>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794" name="【公民館】&#10;一人当たり面積該当値テキスト"/>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143511</xdr:rowOff>
    </xdr:from>
    <xdr:to>
      <xdr:col>112</xdr:col>
      <xdr:colOff>38100</xdr:colOff>
      <xdr:row>108</xdr:row>
      <xdr:rowOff>73661</xdr:rowOff>
    </xdr:to>
    <xdr:sp macro="" textlink="">
      <xdr:nvSpPr>
        <xdr:cNvPr id="795" name="楕円 794"/>
        <xdr:cNvSpPr/>
      </xdr:nvSpPr>
      <xdr:spPr>
        <a:xfrm>
          <a:off x="21272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22861</xdr:rowOff>
    </xdr:to>
    <xdr:cxnSp macro="">
      <xdr:nvCxnSpPr>
        <xdr:cNvPr id="796" name="直線コネクタ 795"/>
        <xdr:cNvCxnSpPr/>
      </xdr:nvCxnSpPr>
      <xdr:spPr>
        <a:xfrm>
          <a:off x="21323300" y="18539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97" name="楕円 796"/>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22861</xdr:rowOff>
    </xdr:to>
    <xdr:cxnSp macro="">
      <xdr:nvCxnSpPr>
        <xdr:cNvPr id="798" name="直線コネクタ 797"/>
        <xdr:cNvCxnSpPr/>
      </xdr:nvCxnSpPr>
      <xdr:spPr>
        <a:xfrm>
          <a:off x="20434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143511</xdr:rowOff>
    </xdr:from>
    <xdr:to>
      <xdr:col>102</xdr:col>
      <xdr:colOff>165100</xdr:colOff>
      <xdr:row>108</xdr:row>
      <xdr:rowOff>73661</xdr:rowOff>
    </xdr:to>
    <xdr:sp macro="" textlink="">
      <xdr:nvSpPr>
        <xdr:cNvPr id="799" name="楕円 798"/>
        <xdr:cNvSpPr/>
      </xdr:nvSpPr>
      <xdr:spPr>
        <a:xfrm>
          <a:off x="19494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22861</xdr:rowOff>
    </xdr:to>
    <xdr:cxnSp macro="">
      <xdr:nvCxnSpPr>
        <xdr:cNvPr id="800" name="直線コネクタ 799"/>
        <xdr:cNvCxnSpPr/>
      </xdr:nvCxnSpPr>
      <xdr:spPr>
        <a:xfrm>
          <a:off x="19545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01"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02"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03"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04"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64788</xdr:rowOff>
    </xdr:from>
    <xdr:ext cx="469744" cy="259045"/>
    <xdr:sp macro="" textlink="">
      <xdr:nvSpPr>
        <xdr:cNvPr id="805" name="n_1mainValue【公民館】&#10;一人当たり面積"/>
        <xdr:cNvSpPr txBox="1"/>
      </xdr:nvSpPr>
      <xdr:spPr>
        <a:xfrm>
          <a:off x="21075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806"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64788</xdr:rowOff>
    </xdr:from>
    <xdr:ext cx="469744" cy="259045"/>
    <xdr:sp macro="" textlink="">
      <xdr:nvSpPr>
        <xdr:cNvPr id="807" name="n_3mainValue【公民館】&#10;一人当たり面積"/>
        <xdr:cNvSpPr txBox="1"/>
      </xdr:nvSpPr>
      <xdr:spPr>
        <a:xfrm>
          <a:off x="19310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市内公共施設の全体的な老朽化が進行しており、</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年度に建て替えた中央公民館及び近年耐震化を実施した学校施設などの一部施設</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を除いて</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、広範にわたり</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より高い水準にある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2000">
            <a:effectLst/>
            <a:latin typeface="ＭＳ Ｐゴシック" panose="020B0600070205080204" pitchFamily="50" charset="-128"/>
            <a:ea typeface="ＭＳ Ｐゴシック" panose="020B0600070205080204" pitchFamily="50" charset="-128"/>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令和元年度については、</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に分類される市営石橋住宅の建替えが完了したことに伴い、該当区分の有形固定資産減価償却率は大幅に低下した。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公共施設等総合管理計画や個別施設計画に基づき効率的保全、適正配置、有効活用に努め、公共施設の適正管理を推進する。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64588</xdr:rowOff>
    </xdr:from>
    <xdr:to>
      <xdr:col>24</xdr:col>
      <xdr:colOff>114300</xdr:colOff>
      <xdr:row>40</xdr:row>
      <xdr:rowOff>166188</xdr:rowOff>
    </xdr:to>
    <xdr:sp macro="" textlink="">
      <xdr:nvSpPr>
        <xdr:cNvPr id="74" name="楕円 73"/>
        <xdr:cNvSpPr/>
      </xdr:nvSpPr>
      <xdr:spPr>
        <a:xfrm>
          <a:off x="45847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43015</xdr:rowOff>
    </xdr:from>
    <xdr:ext cx="405111" cy="259045"/>
    <xdr:sp macro="" textlink="">
      <xdr:nvSpPr>
        <xdr:cNvPr id="75" name="【図書館】&#10;有形固定資産減価償却率該当値テキスト"/>
        <xdr:cNvSpPr txBox="1"/>
      </xdr:nvSpPr>
      <xdr:spPr>
        <a:xfrm>
          <a:off x="4673600"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30299</xdr:rowOff>
    </xdr:from>
    <xdr:to>
      <xdr:col>20</xdr:col>
      <xdr:colOff>38100</xdr:colOff>
      <xdr:row>40</xdr:row>
      <xdr:rowOff>131899</xdr:rowOff>
    </xdr:to>
    <xdr:sp macro="" textlink="">
      <xdr:nvSpPr>
        <xdr:cNvPr id="76" name="楕円 75"/>
        <xdr:cNvSpPr/>
      </xdr:nvSpPr>
      <xdr:spPr>
        <a:xfrm>
          <a:off x="3746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81099</xdr:rowOff>
    </xdr:from>
    <xdr:to>
      <xdr:col>24</xdr:col>
      <xdr:colOff>63500</xdr:colOff>
      <xdr:row>40</xdr:row>
      <xdr:rowOff>115388</xdr:rowOff>
    </xdr:to>
    <xdr:cxnSp macro="">
      <xdr:nvCxnSpPr>
        <xdr:cNvPr id="77" name="直線コネクタ 76"/>
        <xdr:cNvCxnSpPr/>
      </xdr:nvCxnSpPr>
      <xdr:spPr>
        <a:xfrm>
          <a:off x="3797300" y="69390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165826</xdr:rowOff>
    </xdr:from>
    <xdr:to>
      <xdr:col>15</xdr:col>
      <xdr:colOff>101600</xdr:colOff>
      <xdr:row>40</xdr:row>
      <xdr:rowOff>95976</xdr:rowOff>
    </xdr:to>
    <xdr:sp macro="" textlink="">
      <xdr:nvSpPr>
        <xdr:cNvPr id="78" name="楕円 77"/>
        <xdr:cNvSpPr/>
      </xdr:nvSpPr>
      <xdr:spPr>
        <a:xfrm>
          <a:off x="2857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81099</xdr:rowOff>
    </xdr:to>
    <xdr:cxnSp macro="">
      <xdr:nvCxnSpPr>
        <xdr:cNvPr id="79" name="直線コネクタ 78"/>
        <xdr:cNvCxnSpPr/>
      </xdr:nvCxnSpPr>
      <xdr:spPr>
        <a:xfrm>
          <a:off x="2908300" y="69031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131535</xdr:rowOff>
    </xdr:from>
    <xdr:to>
      <xdr:col>10</xdr:col>
      <xdr:colOff>165100</xdr:colOff>
      <xdr:row>40</xdr:row>
      <xdr:rowOff>61685</xdr:rowOff>
    </xdr:to>
    <xdr:sp macro="" textlink="">
      <xdr:nvSpPr>
        <xdr:cNvPr id="80" name="楕円 79"/>
        <xdr:cNvSpPr/>
      </xdr:nvSpPr>
      <xdr:spPr>
        <a:xfrm>
          <a:off x="196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xdr:rowOff>
    </xdr:from>
    <xdr:to>
      <xdr:col>15</xdr:col>
      <xdr:colOff>50800</xdr:colOff>
      <xdr:row>40</xdr:row>
      <xdr:rowOff>45176</xdr:rowOff>
    </xdr:to>
    <xdr:cxnSp macro="">
      <xdr:nvCxnSpPr>
        <xdr:cNvPr id="81" name="直線コネクタ 80"/>
        <xdr:cNvCxnSpPr/>
      </xdr:nvCxnSpPr>
      <xdr:spPr>
        <a:xfrm>
          <a:off x="2019300" y="68688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2"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4"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123026</xdr:rowOff>
    </xdr:from>
    <xdr:ext cx="405111" cy="259045"/>
    <xdr:sp macro="" textlink="">
      <xdr:nvSpPr>
        <xdr:cNvPr id="86" name="n_1mainValue【図書館】&#10;有形固定資産減価償却率"/>
        <xdr:cNvSpPr txBox="1"/>
      </xdr:nvSpPr>
      <xdr:spPr>
        <a:xfrm>
          <a:off x="3582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87103</xdr:rowOff>
    </xdr:from>
    <xdr:ext cx="405111" cy="259045"/>
    <xdr:sp macro="" textlink="">
      <xdr:nvSpPr>
        <xdr:cNvPr id="87" name="n_2mainValue【図書館】&#10;有形固定資産減価償却率"/>
        <xdr:cNvSpPr txBox="1"/>
      </xdr:nvSpPr>
      <xdr:spPr>
        <a:xfrm>
          <a:off x="2705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52812</xdr:rowOff>
    </xdr:from>
    <xdr:ext cx="405111" cy="259045"/>
    <xdr:sp macro="" textlink="">
      <xdr:nvSpPr>
        <xdr:cNvPr id="88" name="n_3mainValue【図書館】&#10;有形固定資産減価償却率"/>
        <xdr:cNvSpPr txBox="1"/>
      </xdr:nvSpPr>
      <xdr:spPr>
        <a:xfrm>
          <a:off x="1816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2" name="直線コネクタ 111"/>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3"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4" name="直線コネクタ 113"/>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8" name="フローチャート: 判断 117"/>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19" name="フローチャート: 判断 118"/>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0" name="フローチャート: 判断 119"/>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1" name="フローチャート: 判断 120"/>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2" name="フローチャート: 判断 121"/>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9"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2" name="楕円 131"/>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3" name="直線コネクタ 132"/>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4" name="楕円 133"/>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5" name="直線コネクタ 134"/>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36"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7"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39"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0"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1"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2"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67" name="直線コネクタ 166"/>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8"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9" name="直線コネクタ 168"/>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0"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1" name="直線コネクタ 170"/>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2"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3" name="フローチャート: 判断 172"/>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74" name="フローチャート: 判断 173"/>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5" name="フローチャート: 判断 174"/>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6" name="フローチャート: 判断 175"/>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77" name="フローチャート: 判断 176"/>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83" name="楕円 182"/>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84"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185" name="楕円 184"/>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186" name="直線コネクタ 185"/>
        <xdr:cNvCxnSpPr/>
      </xdr:nvCxnSpPr>
      <xdr:spPr>
        <a:xfrm flipV="1">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87" name="楕円 186"/>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49530</xdr:rowOff>
    </xdr:to>
    <xdr:cxnSp macro="">
      <xdr:nvCxnSpPr>
        <xdr:cNvPr id="188" name="直線コネクタ 187"/>
        <xdr:cNvCxnSpPr/>
      </xdr:nvCxnSpPr>
      <xdr:spPr>
        <a:xfrm>
          <a:off x="2908300" y="1012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88265</xdr:rowOff>
    </xdr:from>
    <xdr:to>
      <xdr:col>10</xdr:col>
      <xdr:colOff>165100</xdr:colOff>
      <xdr:row>59</xdr:row>
      <xdr:rowOff>18415</xdr:rowOff>
    </xdr:to>
    <xdr:sp macro="" textlink="">
      <xdr:nvSpPr>
        <xdr:cNvPr id="189" name="楕円 188"/>
        <xdr:cNvSpPr/>
      </xdr:nvSpPr>
      <xdr:spPr>
        <a:xfrm>
          <a:off x="1968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139065</xdr:rowOff>
    </xdr:from>
    <xdr:to>
      <xdr:col>15</xdr:col>
      <xdr:colOff>50800</xdr:colOff>
      <xdr:row>59</xdr:row>
      <xdr:rowOff>7620</xdr:rowOff>
    </xdr:to>
    <xdr:cxnSp macro="">
      <xdr:nvCxnSpPr>
        <xdr:cNvPr id="190" name="直線コネクタ 189"/>
        <xdr:cNvCxnSpPr/>
      </xdr:nvCxnSpPr>
      <xdr:spPr>
        <a:xfrm>
          <a:off x="2019300" y="100831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192"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193"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42562</xdr:rowOff>
    </xdr:from>
    <xdr:ext cx="405111" cy="259045"/>
    <xdr:sp macro="" textlink="">
      <xdr:nvSpPr>
        <xdr:cNvPr id="194" name="n_4aveValue【体育館・プール】&#10;有形固定資産減価償却率"/>
        <xdr:cNvSpPr txBox="1"/>
      </xdr:nvSpPr>
      <xdr:spPr>
        <a:xfrm>
          <a:off x="927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116857</xdr:rowOff>
    </xdr:from>
    <xdr:ext cx="405111" cy="259045"/>
    <xdr:sp macro="" textlink="">
      <xdr:nvSpPr>
        <xdr:cNvPr id="195"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6"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34942</xdr:rowOff>
    </xdr:from>
    <xdr:ext cx="405111" cy="259045"/>
    <xdr:sp macro="" textlink="">
      <xdr:nvSpPr>
        <xdr:cNvPr id="197" name="n_3mainValue【体育館・プール】&#10;有形固定資産減価償却率"/>
        <xdr:cNvSpPr txBox="1"/>
      </xdr:nvSpPr>
      <xdr:spPr>
        <a:xfrm>
          <a:off x="1816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21" name="直線コネクタ 22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2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23" name="直線コネクタ 22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2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25" name="直線コネクタ 22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26"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27" name="フローチャート: 判断 22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28" name="フローチャート: 判断 22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29" name="フローチャート: 判断 22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0" name="フローチャート: 判断 22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31" name="フローチャート: 判断 23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xdr:rowOff>
    </xdr:from>
    <xdr:to>
      <xdr:col>55</xdr:col>
      <xdr:colOff>50800</xdr:colOff>
      <xdr:row>61</xdr:row>
      <xdr:rowOff>104140</xdr:rowOff>
    </xdr:to>
    <xdr:sp macro="" textlink="">
      <xdr:nvSpPr>
        <xdr:cNvPr id="237" name="楕円 236"/>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25417</xdr:rowOff>
    </xdr:from>
    <xdr:ext cx="469744" cy="259045"/>
    <xdr:sp macro="" textlink="">
      <xdr:nvSpPr>
        <xdr:cNvPr id="238" name="【体育館・プール】&#10;一人当たり面積該当値テキスト"/>
        <xdr:cNvSpPr txBox="1"/>
      </xdr:nvSpPr>
      <xdr:spPr>
        <a:xfrm>
          <a:off x="10515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39" name="楕円 238"/>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53340</xdr:rowOff>
    </xdr:from>
    <xdr:to>
      <xdr:col>55</xdr:col>
      <xdr:colOff>0</xdr:colOff>
      <xdr:row>61</xdr:row>
      <xdr:rowOff>53340</xdr:rowOff>
    </xdr:to>
    <xdr:cxnSp macro="">
      <xdr:nvCxnSpPr>
        <xdr:cNvPr id="240" name="直線コネクタ 239"/>
        <xdr:cNvCxnSpPr/>
      </xdr:nvCxnSpPr>
      <xdr:spPr>
        <a:xfrm>
          <a:off x="9639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2540</xdr:rowOff>
    </xdr:from>
    <xdr:to>
      <xdr:col>46</xdr:col>
      <xdr:colOff>38100</xdr:colOff>
      <xdr:row>61</xdr:row>
      <xdr:rowOff>104140</xdr:rowOff>
    </xdr:to>
    <xdr:sp macro="" textlink="">
      <xdr:nvSpPr>
        <xdr:cNvPr id="241" name="楕円 240"/>
        <xdr:cNvSpPr/>
      </xdr:nvSpPr>
      <xdr:spPr>
        <a:xfrm>
          <a:off x="8699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53340</xdr:rowOff>
    </xdr:to>
    <xdr:cxnSp macro="">
      <xdr:nvCxnSpPr>
        <xdr:cNvPr id="242" name="直線コネクタ 241"/>
        <xdr:cNvCxnSpPr/>
      </xdr:nvCxnSpPr>
      <xdr:spPr>
        <a:xfrm>
          <a:off x="8750300" y="10511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170180</xdr:rowOff>
    </xdr:from>
    <xdr:to>
      <xdr:col>41</xdr:col>
      <xdr:colOff>101600</xdr:colOff>
      <xdr:row>61</xdr:row>
      <xdr:rowOff>100330</xdr:rowOff>
    </xdr:to>
    <xdr:sp macro="" textlink="">
      <xdr:nvSpPr>
        <xdr:cNvPr id="243" name="楕円 242"/>
        <xdr:cNvSpPr/>
      </xdr:nvSpPr>
      <xdr:spPr>
        <a:xfrm>
          <a:off x="7810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49530</xdr:rowOff>
    </xdr:from>
    <xdr:to>
      <xdr:col>45</xdr:col>
      <xdr:colOff>177800</xdr:colOff>
      <xdr:row>61</xdr:row>
      <xdr:rowOff>53340</xdr:rowOff>
    </xdr:to>
    <xdr:cxnSp macro="">
      <xdr:nvCxnSpPr>
        <xdr:cNvPr id="244" name="直線コネクタ 243"/>
        <xdr:cNvCxnSpPr/>
      </xdr:nvCxnSpPr>
      <xdr:spPr>
        <a:xfrm>
          <a:off x="7861300" y="10507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45"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46"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47"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48" name="n_4aveValue【体育館・プール】&#10;一人当たり面積"/>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120667</xdr:rowOff>
    </xdr:from>
    <xdr:ext cx="469744" cy="259045"/>
    <xdr:sp macro="" textlink="">
      <xdr:nvSpPr>
        <xdr:cNvPr id="249"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0" name="n_2main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116857</xdr:rowOff>
    </xdr:from>
    <xdr:ext cx="469744" cy="259045"/>
    <xdr:sp macro="" textlink="">
      <xdr:nvSpPr>
        <xdr:cNvPr id="251" name="n_3mainValue【体育館・プール】&#10;一人当たり面積"/>
        <xdr:cNvSpPr txBox="1"/>
      </xdr:nvSpPr>
      <xdr:spPr>
        <a:xfrm>
          <a:off x="76264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74" name="直線コネクタ 273"/>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75"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76" name="直線コネクタ 275"/>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77"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78" name="直線コネクタ 277"/>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79"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0" name="フローチャート: 判断 279"/>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81" name="フローチャート: 判断 280"/>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82" name="フローチャート: 判断 281"/>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3" name="フローチャート: 判断 282"/>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84" name="フローチャート: 判断 283"/>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85598</xdr:rowOff>
    </xdr:from>
    <xdr:to>
      <xdr:col>24</xdr:col>
      <xdr:colOff>114300</xdr:colOff>
      <xdr:row>83</xdr:row>
      <xdr:rowOff>15748</xdr:rowOff>
    </xdr:to>
    <xdr:sp macro="" textlink="">
      <xdr:nvSpPr>
        <xdr:cNvPr id="290" name="楕円 289"/>
        <xdr:cNvSpPr/>
      </xdr:nvSpPr>
      <xdr:spPr>
        <a:xfrm>
          <a:off x="4584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64025</xdr:rowOff>
    </xdr:from>
    <xdr:ext cx="405111" cy="259045"/>
    <xdr:sp macro="" textlink="">
      <xdr:nvSpPr>
        <xdr:cNvPr id="291" name="【福祉施設】&#10;有形固定資産減価償却率該当値テキスト"/>
        <xdr:cNvSpPr txBox="1"/>
      </xdr:nvSpPr>
      <xdr:spPr>
        <a:xfrm>
          <a:off x="4673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60452</xdr:rowOff>
    </xdr:from>
    <xdr:to>
      <xdr:col>20</xdr:col>
      <xdr:colOff>38100</xdr:colOff>
      <xdr:row>82</xdr:row>
      <xdr:rowOff>162052</xdr:rowOff>
    </xdr:to>
    <xdr:sp macro="" textlink="">
      <xdr:nvSpPr>
        <xdr:cNvPr id="292" name="楕円 291"/>
        <xdr:cNvSpPr/>
      </xdr:nvSpPr>
      <xdr:spPr>
        <a:xfrm>
          <a:off x="3746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111252</xdr:rowOff>
    </xdr:from>
    <xdr:to>
      <xdr:col>24</xdr:col>
      <xdr:colOff>63500</xdr:colOff>
      <xdr:row>82</xdr:row>
      <xdr:rowOff>136398</xdr:rowOff>
    </xdr:to>
    <xdr:cxnSp macro="">
      <xdr:nvCxnSpPr>
        <xdr:cNvPr id="293" name="直線コネクタ 292"/>
        <xdr:cNvCxnSpPr/>
      </xdr:nvCxnSpPr>
      <xdr:spPr>
        <a:xfrm>
          <a:off x="3797300" y="1417015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94" name="楕円 293"/>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111252</xdr:rowOff>
    </xdr:to>
    <xdr:cxnSp macro="">
      <xdr:nvCxnSpPr>
        <xdr:cNvPr id="295" name="直線コネクタ 294"/>
        <xdr:cNvCxnSpPr/>
      </xdr:nvCxnSpPr>
      <xdr:spPr>
        <a:xfrm>
          <a:off x="2908300" y="141198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126746</xdr:rowOff>
    </xdr:from>
    <xdr:to>
      <xdr:col>10</xdr:col>
      <xdr:colOff>165100</xdr:colOff>
      <xdr:row>82</xdr:row>
      <xdr:rowOff>56896</xdr:rowOff>
    </xdr:to>
    <xdr:sp macro="" textlink="">
      <xdr:nvSpPr>
        <xdr:cNvPr id="296" name="楕円 295"/>
        <xdr:cNvSpPr/>
      </xdr:nvSpPr>
      <xdr:spPr>
        <a:xfrm>
          <a:off x="1968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xdr:rowOff>
    </xdr:from>
    <xdr:to>
      <xdr:col>15</xdr:col>
      <xdr:colOff>50800</xdr:colOff>
      <xdr:row>82</xdr:row>
      <xdr:rowOff>60961</xdr:rowOff>
    </xdr:to>
    <xdr:cxnSp macro="">
      <xdr:nvCxnSpPr>
        <xdr:cNvPr id="297" name="直線コネクタ 296"/>
        <xdr:cNvCxnSpPr/>
      </xdr:nvCxnSpPr>
      <xdr:spPr>
        <a:xfrm>
          <a:off x="2019300" y="140649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98"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99"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00"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01"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153179</xdr:rowOff>
    </xdr:from>
    <xdr:ext cx="405111" cy="259045"/>
    <xdr:sp macro="" textlink="">
      <xdr:nvSpPr>
        <xdr:cNvPr id="302" name="n_1mainValue【福祉施設】&#10;有形固定資産減価償却率"/>
        <xdr:cNvSpPr txBox="1"/>
      </xdr:nvSpPr>
      <xdr:spPr>
        <a:xfrm>
          <a:off x="35820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3"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48023</xdr:rowOff>
    </xdr:from>
    <xdr:ext cx="405111" cy="259045"/>
    <xdr:sp macro="" textlink="">
      <xdr:nvSpPr>
        <xdr:cNvPr id="304" name="n_3mainValue【福祉施設】&#10;有形固定資産減価償却率"/>
        <xdr:cNvSpPr txBox="1"/>
      </xdr:nvSpPr>
      <xdr:spPr>
        <a:xfrm>
          <a:off x="1816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28" name="直線コネクタ 327"/>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0" name="直線コネクタ 32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31"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32" name="直線コネクタ 331"/>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33"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34" name="フローチャート: 判断 333"/>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35" name="フローチャート: 判断 33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37" name="フローチャート: 判断 336"/>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38" name="フローチャート: 判断 337"/>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44" name="楕円 343"/>
        <xdr:cNvSpPr/>
      </xdr:nvSpPr>
      <xdr:spPr>
        <a:xfrm>
          <a:off x="10426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118127</xdr:rowOff>
    </xdr:from>
    <xdr:ext cx="469744" cy="259045"/>
    <xdr:sp macro="" textlink="">
      <xdr:nvSpPr>
        <xdr:cNvPr id="345" name="【福祉施設】&#10;一人当たり面積該当値テキスト"/>
        <xdr:cNvSpPr txBox="1"/>
      </xdr:nvSpPr>
      <xdr:spPr>
        <a:xfrm>
          <a:off x="105156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46" name="楕円 345"/>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19050</xdr:rowOff>
    </xdr:from>
    <xdr:to>
      <xdr:col>55</xdr:col>
      <xdr:colOff>0</xdr:colOff>
      <xdr:row>83</xdr:row>
      <xdr:rowOff>19050</xdr:rowOff>
    </xdr:to>
    <xdr:cxnSp macro="">
      <xdr:nvCxnSpPr>
        <xdr:cNvPr id="347" name="直線コネクタ 346"/>
        <xdr:cNvCxnSpPr/>
      </xdr:nvCxnSpPr>
      <xdr:spPr>
        <a:xfrm>
          <a:off x="9639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48" name="楕円 347"/>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49" name="直線コネクタ 348"/>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50" name="楕円 349"/>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83</xdr:row>
      <xdr:rowOff>19050</xdr:rowOff>
    </xdr:to>
    <xdr:cxnSp macro="">
      <xdr:nvCxnSpPr>
        <xdr:cNvPr id="351" name="直線コネクタ 350"/>
        <xdr:cNvCxnSpPr/>
      </xdr:nvCxnSpPr>
      <xdr:spPr>
        <a:xfrm>
          <a:off x="7861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52"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54"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55"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56" name="n_1main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57"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60977</xdr:rowOff>
    </xdr:from>
    <xdr:ext cx="469744" cy="259045"/>
    <xdr:sp macro="" textlink="">
      <xdr:nvSpPr>
        <xdr:cNvPr id="358" name="n_3mainValue【福祉施設】&#10;一人当たり面積"/>
        <xdr:cNvSpPr txBox="1"/>
      </xdr:nvSpPr>
      <xdr:spPr>
        <a:xfrm>
          <a:off x="7626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84" name="直線コネクタ 383"/>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85"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86" name="直線コネクタ 385"/>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87"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88" name="直線コネクタ 387"/>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89" name="【市民会館】&#10;有形固定資産減価償却率平均値テキスト"/>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90" name="フローチャート: 判断 389"/>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91" name="フローチャート: 判断 390"/>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92" name="フローチャート: 判断 391"/>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93" name="フローチャート: 判断 392"/>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94" name="フローチャート: 判断 393"/>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72752</xdr:rowOff>
    </xdr:from>
    <xdr:to>
      <xdr:col>24</xdr:col>
      <xdr:colOff>114300</xdr:colOff>
      <xdr:row>108</xdr:row>
      <xdr:rowOff>2902</xdr:rowOff>
    </xdr:to>
    <xdr:sp macro="" textlink="">
      <xdr:nvSpPr>
        <xdr:cNvPr id="400" name="楕円 399"/>
        <xdr:cNvSpPr/>
      </xdr:nvSpPr>
      <xdr:spPr>
        <a:xfrm>
          <a:off x="4584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51179</xdr:rowOff>
    </xdr:from>
    <xdr:ext cx="405111" cy="259045"/>
    <xdr:sp macro="" textlink="">
      <xdr:nvSpPr>
        <xdr:cNvPr id="401" name="【市民会館】&#10;有形固定資産減価償却率該当値テキスト"/>
        <xdr:cNvSpPr txBox="1"/>
      </xdr:nvSpPr>
      <xdr:spPr>
        <a:xfrm>
          <a:off x="4673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46627</xdr:rowOff>
    </xdr:from>
    <xdr:to>
      <xdr:col>20</xdr:col>
      <xdr:colOff>38100</xdr:colOff>
      <xdr:row>107</xdr:row>
      <xdr:rowOff>148227</xdr:rowOff>
    </xdr:to>
    <xdr:sp macro="" textlink="">
      <xdr:nvSpPr>
        <xdr:cNvPr id="402" name="楕円 401"/>
        <xdr:cNvSpPr/>
      </xdr:nvSpPr>
      <xdr:spPr>
        <a:xfrm>
          <a:off x="3746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97427</xdr:rowOff>
    </xdr:from>
    <xdr:to>
      <xdr:col>24</xdr:col>
      <xdr:colOff>63500</xdr:colOff>
      <xdr:row>107</xdr:row>
      <xdr:rowOff>123552</xdr:rowOff>
    </xdr:to>
    <xdr:cxnSp macro="">
      <xdr:nvCxnSpPr>
        <xdr:cNvPr id="403" name="直線コネクタ 402"/>
        <xdr:cNvCxnSpPr/>
      </xdr:nvCxnSpPr>
      <xdr:spPr>
        <a:xfrm>
          <a:off x="3797300" y="184425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18869</xdr:rowOff>
    </xdr:from>
    <xdr:to>
      <xdr:col>15</xdr:col>
      <xdr:colOff>101600</xdr:colOff>
      <xdr:row>107</xdr:row>
      <xdr:rowOff>120469</xdr:rowOff>
    </xdr:to>
    <xdr:sp macro="" textlink="">
      <xdr:nvSpPr>
        <xdr:cNvPr id="404" name="楕円 403"/>
        <xdr:cNvSpPr/>
      </xdr:nvSpPr>
      <xdr:spPr>
        <a:xfrm>
          <a:off x="2857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69669</xdr:rowOff>
    </xdr:from>
    <xdr:to>
      <xdr:col>19</xdr:col>
      <xdr:colOff>177800</xdr:colOff>
      <xdr:row>107</xdr:row>
      <xdr:rowOff>97427</xdr:rowOff>
    </xdr:to>
    <xdr:cxnSp macro="">
      <xdr:nvCxnSpPr>
        <xdr:cNvPr id="405" name="直線コネクタ 404"/>
        <xdr:cNvCxnSpPr/>
      </xdr:nvCxnSpPr>
      <xdr:spPr>
        <a:xfrm>
          <a:off x="2908300" y="184148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162561</xdr:rowOff>
    </xdr:from>
    <xdr:to>
      <xdr:col>10</xdr:col>
      <xdr:colOff>165100</xdr:colOff>
      <xdr:row>107</xdr:row>
      <xdr:rowOff>92711</xdr:rowOff>
    </xdr:to>
    <xdr:sp macro="" textlink="">
      <xdr:nvSpPr>
        <xdr:cNvPr id="406" name="楕円 405"/>
        <xdr:cNvSpPr/>
      </xdr:nvSpPr>
      <xdr:spPr>
        <a:xfrm>
          <a:off x="1968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41911</xdr:rowOff>
    </xdr:from>
    <xdr:to>
      <xdr:col>15</xdr:col>
      <xdr:colOff>50800</xdr:colOff>
      <xdr:row>107</xdr:row>
      <xdr:rowOff>69669</xdr:rowOff>
    </xdr:to>
    <xdr:cxnSp macro="">
      <xdr:nvCxnSpPr>
        <xdr:cNvPr id="407" name="直線コネクタ 406"/>
        <xdr:cNvCxnSpPr/>
      </xdr:nvCxnSpPr>
      <xdr:spPr>
        <a:xfrm>
          <a:off x="2019300" y="183870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408" name="n_1aveValue【市民会館】&#10;有形固定資産減価償却率"/>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409" name="n_2aveValue【市民会館】&#10;有形固定資産減価償却率"/>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410"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105971</xdr:rowOff>
    </xdr:from>
    <xdr:ext cx="405111" cy="259045"/>
    <xdr:sp macro="" textlink="">
      <xdr:nvSpPr>
        <xdr:cNvPr id="411" name="n_4aveValue【市民会館】&#10;有形固定資産減価償却率"/>
        <xdr:cNvSpPr txBox="1"/>
      </xdr:nvSpPr>
      <xdr:spPr>
        <a:xfrm>
          <a:off x="927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139354</xdr:rowOff>
    </xdr:from>
    <xdr:ext cx="405111" cy="259045"/>
    <xdr:sp macro="" textlink="">
      <xdr:nvSpPr>
        <xdr:cNvPr id="412" name="n_1mainValue【市民会館】&#10;有形固定資産減価償却率"/>
        <xdr:cNvSpPr txBox="1"/>
      </xdr:nvSpPr>
      <xdr:spPr>
        <a:xfrm>
          <a:off x="3582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111596</xdr:rowOff>
    </xdr:from>
    <xdr:ext cx="405111" cy="259045"/>
    <xdr:sp macro="" textlink="">
      <xdr:nvSpPr>
        <xdr:cNvPr id="413" name="n_2mainValue【市民会館】&#10;有形固定資産減価償却率"/>
        <xdr:cNvSpPr txBox="1"/>
      </xdr:nvSpPr>
      <xdr:spPr>
        <a:xfrm>
          <a:off x="2705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83838</xdr:rowOff>
    </xdr:from>
    <xdr:ext cx="405111" cy="259045"/>
    <xdr:sp macro="" textlink="">
      <xdr:nvSpPr>
        <xdr:cNvPr id="414" name="n_3mainValue【市民会館】&#10;有形固定資産減価償却率"/>
        <xdr:cNvSpPr txBox="1"/>
      </xdr:nvSpPr>
      <xdr:spPr>
        <a:xfrm>
          <a:off x="1816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36" name="直線コネクタ 435"/>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37"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38" name="直線コネクタ 437"/>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39"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40" name="直線コネクタ 439"/>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441" name="【市民会館】&#10;一人当たり面積平均値テキスト"/>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42" name="フローチャート: 判断 441"/>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43" name="フローチャート: 判断 442"/>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44" name="フローチャート: 判断 443"/>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45" name="フローチャート: 判断 444"/>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46" name="フローチャート: 判断 445"/>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169418</xdr:rowOff>
    </xdr:from>
    <xdr:to>
      <xdr:col>55</xdr:col>
      <xdr:colOff>50800</xdr:colOff>
      <xdr:row>106</xdr:row>
      <xdr:rowOff>99568</xdr:rowOff>
    </xdr:to>
    <xdr:sp macro="" textlink="">
      <xdr:nvSpPr>
        <xdr:cNvPr id="452" name="楕円 451"/>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147845</xdr:rowOff>
    </xdr:from>
    <xdr:ext cx="469744" cy="259045"/>
    <xdr:sp macro="" textlink="">
      <xdr:nvSpPr>
        <xdr:cNvPr id="453" name="【市民会館】&#10;一人当たり面積該当値テキスト"/>
        <xdr:cNvSpPr txBox="1"/>
      </xdr:nvSpPr>
      <xdr:spPr>
        <a:xfrm>
          <a:off x="10515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169418</xdr:rowOff>
    </xdr:from>
    <xdr:to>
      <xdr:col>50</xdr:col>
      <xdr:colOff>165100</xdr:colOff>
      <xdr:row>106</xdr:row>
      <xdr:rowOff>99568</xdr:rowOff>
    </xdr:to>
    <xdr:sp macro="" textlink="">
      <xdr:nvSpPr>
        <xdr:cNvPr id="454" name="楕円 453"/>
        <xdr:cNvSpPr/>
      </xdr:nvSpPr>
      <xdr:spPr>
        <a:xfrm>
          <a:off x="9588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48768</xdr:rowOff>
    </xdr:from>
    <xdr:to>
      <xdr:col>55</xdr:col>
      <xdr:colOff>0</xdr:colOff>
      <xdr:row>106</xdr:row>
      <xdr:rowOff>48768</xdr:rowOff>
    </xdr:to>
    <xdr:cxnSp macro="">
      <xdr:nvCxnSpPr>
        <xdr:cNvPr id="455" name="直線コネクタ 454"/>
        <xdr:cNvCxnSpPr/>
      </xdr:nvCxnSpPr>
      <xdr:spPr>
        <a:xfrm>
          <a:off x="9639300" y="18222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169418</xdr:rowOff>
    </xdr:from>
    <xdr:to>
      <xdr:col>46</xdr:col>
      <xdr:colOff>38100</xdr:colOff>
      <xdr:row>106</xdr:row>
      <xdr:rowOff>99568</xdr:rowOff>
    </xdr:to>
    <xdr:sp macro="" textlink="">
      <xdr:nvSpPr>
        <xdr:cNvPr id="456" name="楕円 455"/>
        <xdr:cNvSpPr/>
      </xdr:nvSpPr>
      <xdr:spPr>
        <a:xfrm>
          <a:off x="8699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48768</xdr:rowOff>
    </xdr:from>
    <xdr:to>
      <xdr:col>50</xdr:col>
      <xdr:colOff>114300</xdr:colOff>
      <xdr:row>106</xdr:row>
      <xdr:rowOff>48768</xdr:rowOff>
    </xdr:to>
    <xdr:cxnSp macro="">
      <xdr:nvCxnSpPr>
        <xdr:cNvPr id="457" name="直線コネクタ 456"/>
        <xdr:cNvCxnSpPr/>
      </xdr:nvCxnSpPr>
      <xdr:spPr>
        <a:xfrm>
          <a:off x="8750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169418</xdr:rowOff>
    </xdr:from>
    <xdr:to>
      <xdr:col>41</xdr:col>
      <xdr:colOff>101600</xdr:colOff>
      <xdr:row>106</xdr:row>
      <xdr:rowOff>99568</xdr:rowOff>
    </xdr:to>
    <xdr:sp macro="" textlink="">
      <xdr:nvSpPr>
        <xdr:cNvPr id="458" name="楕円 457"/>
        <xdr:cNvSpPr/>
      </xdr:nvSpPr>
      <xdr:spPr>
        <a:xfrm>
          <a:off x="7810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48768</xdr:rowOff>
    </xdr:from>
    <xdr:to>
      <xdr:col>45</xdr:col>
      <xdr:colOff>177800</xdr:colOff>
      <xdr:row>106</xdr:row>
      <xdr:rowOff>48768</xdr:rowOff>
    </xdr:to>
    <xdr:cxnSp macro="">
      <xdr:nvCxnSpPr>
        <xdr:cNvPr id="459" name="直線コネクタ 458"/>
        <xdr:cNvCxnSpPr/>
      </xdr:nvCxnSpPr>
      <xdr:spPr>
        <a:xfrm>
          <a:off x="7861300" y="1822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60"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61"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62"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63" name="n_4ave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90695</xdr:rowOff>
    </xdr:from>
    <xdr:ext cx="469744" cy="259045"/>
    <xdr:sp macro="" textlink="">
      <xdr:nvSpPr>
        <xdr:cNvPr id="464" name="n_1mainValue【市民会館】&#10;一人当たり面積"/>
        <xdr:cNvSpPr txBox="1"/>
      </xdr:nvSpPr>
      <xdr:spPr>
        <a:xfrm>
          <a:off x="93917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90695</xdr:rowOff>
    </xdr:from>
    <xdr:ext cx="469744" cy="259045"/>
    <xdr:sp macro="" textlink="">
      <xdr:nvSpPr>
        <xdr:cNvPr id="465" name="n_2mainValue【市民会館】&#10;一人当たり面積"/>
        <xdr:cNvSpPr txBox="1"/>
      </xdr:nvSpPr>
      <xdr:spPr>
        <a:xfrm>
          <a:off x="8515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90695</xdr:rowOff>
    </xdr:from>
    <xdr:ext cx="469744" cy="259045"/>
    <xdr:sp macro="" textlink="">
      <xdr:nvSpPr>
        <xdr:cNvPr id="466" name="n_3mainValue【市民会館】&#10;一人当たり面積"/>
        <xdr:cNvSpPr txBox="1"/>
      </xdr:nvSpPr>
      <xdr:spPr>
        <a:xfrm>
          <a:off x="7626427"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92" name="直線コネクタ 491"/>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93"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94" name="直線コネクタ 493"/>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95"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96" name="直線コネクタ 495"/>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97" name="【一般廃棄物処理施設】&#10;有形固定資産減価償却率平均値テキスト"/>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98" name="フローチャート: 判断 497"/>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99" name="フローチャート: 判断 498"/>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00" name="フローチャート: 判断 499"/>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01" name="フローチャート: 判断 500"/>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02" name="フローチャート: 判断 501"/>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508" name="楕円 507"/>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509" name="【一般廃棄物処理施設】&#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129903</xdr:rowOff>
    </xdr:from>
    <xdr:to>
      <xdr:col>81</xdr:col>
      <xdr:colOff>101600</xdr:colOff>
      <xdr:row>40</xdr:row>
      <xdr:rowOff>60053</xdr:rowOff>
    </xdr:to>
    <xdr:sp macro="" textlink="">
      <xdr:nvSpPr>
        <xdr:cNvPr id="510" name="楕円 509"/>
        <xdr:cNvSpPr/>
      </xdr:nvSpPr>
      <xdr:spPr>
        <a:xfrm>
          <a:off x="154305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40</xdr:row>
      <xdr:rowOff>9253</xdr:rowOff>
    </xdr:to>
    <xdr:cxnSp macro="">
      <xdr:nvCxnSpPr>
        <xdr:cNvPr id="511" name="直線コネクタ 510"/>
        <xdr:cNvCxnSpPr/>
      </xdr:nvCxnSpPr>
      <xdr:spPr>
        <a:xfrm flipV="1">
          <a:off x="15481300" y="6439444"/>
          <a:ext cx="8382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12" name="楕円 511"/>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40</xdr:row>
      <xdr:rowOff>9253</xdr:rowOff>
    </xdr:to>
    <xdr:cxnSp macro="">
      <xdr:nvCxnSpPr>
        <xdr:cNvPr id="513" name="直線コネクタ 512"/>
        <xdr:cNvCxnSpPr/>
      </xdr:nvCxnSpPr>
      <xdr:spPr>
        <a:xfrm>
          <a:off x="14592300" y="681990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40096</xdr:rowOff>
    </xdr:from>
    <xdr:to>
      <xdr:col>72</xdr:col>
      <xdr:colOff>38100</xdr:colOff>
      <xdr:row>39</xdr:row>
      <xdr:rowOff>141696</xdr:rowOff>
    </xdr:to>
    <xdr:sp macro="" textlink="">
      <xdr:nvSpPr>
        <xdr:cNvPr id="514" name="楕円 513"/>
        <xdr:cNvSpPr/>
      </xdr:nvSpPr>
      <xdr:spPr>
        <a:xfrm>
          <a:off x="13652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90896</xdr:rowOff>
    </xdr:from>
    <xdr:to>
      <xdr:col>76</xdr:col>
      <xdr:colOff>114300</xdr:colOff>
      <xdr:row>39</xdr:row>
      <xdr:rowOff>133350</xdr:rowOff>
    </xdr:to>
    <xdr:cxnSp macro="">
      <xdr:nvCxnSpPr>
        <xdr:cNvPr id="515" name="直線コネクタ 514"/>
        <xdr:cNvCxnSpPr/>
      </xdr:nvCxnSpPr>
      <xdr:spPr>
        <a:xfrm>
          <a:off x="13703300" y="67774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16"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17"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18"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19"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51180</xdr:rowOff>
    </xdr:from>
    <xdr:ext cx="405111" cy="259045"/>
    <xdr:sp macro="" textlink="">
      <xdr:nvSpPr>
        <xdr:cNvPr id="520" name="n_1mainValue【一般廃棄物処理施設】&#10;有形固定資産減価償却率"/>
        <xdr:cNvSpPr txBox="1"/>
      </xdr:nvSpPr>
      <xdr:spPr>
        <a:xfrm>
          <a:off x="152660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21"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132823</xdr:rowOff>
    </xdr:from>
    <xdr:ext cx="405111" cy="259045"/>
    <xdr:sp macro="" textlink="">
      <xdr:nvSpPr>
        <xdr:cNvPr id="522" name="n_3mainValue【一般廃棄物処理施設】&#10;有形固定資産減価償却率"/>
        <xdr:cNvSpPr txBox="1"/>
      </xdr:nvSpPr>
      <xdr:spPr>
        <a:xfrm>
          <a:off x="13500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44" name="直線コネクタ 543"/>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45"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46" name="直線コネクタ 545"/>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47"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48" name="直線コネクタ 547"/>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49"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50" name="フローチャート: 判断 549"/>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51" name="フローチャート: 判断 550"/>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52" name="フローチャート: 判断 551"/>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53" name="フローチャート: 判断 552"/>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54" name="フローチャート: 判断 553"/>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24947</xdr:rowOff>
    </xdr:from>
    <xdr:to>
      <xdr:col>116</xdr:col>
      <xdr:colOff>114300</xdr:colOff>
      <xdr:row>38</xdr:row>
      <xdr:rowOff>126547</xdr:rowOff>
    </xdr:to>
    <xdr:sp macro="" textlink="">
      <xdr:nvSpPr>
        <xdr:cNvPr id="560" name="楕円 559"/>
        <xdr:cNvSpPr/>
      </xdr:nvSpPr>
      <xdr:spPr>
        <a:xfrm>
          <a:off x="22110700" y="6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47824</xdr:rowOff>
    </xdr:from>
    <xdr:ext cx="599010" cy="259045"/>
    <xdr:sp macro="" textlink="">
      <xdr:nvSpPr>
        <xdr:cNvPr id="561" name="【一般廃棄物処理施設】&#10;一人当たり有形固定資産（償却資産）額該当値テキスト"/>
        <xdr:cNvSpPr txBox="1"/>
      </xdr:nvSpPr>
      <xdr:spPr>
        <a:xfrm>
          <a:off x="22199600" y="639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70302</xdr:rowOff>
    </xdr:from>
    <xdr:to>
      <xdr:col>112</xdr:col>
      <xdr:colOff>38100</xdr:colOff>
      <xdr:row>40</xdr:row>
      <xdr:rowOff>452</xdr:rowOff>
    </xdr:to>
    <xdr:sp macro="" textlink="">
      <xdr:nvSpPr>
        <xdr:cNvPr id="562" name="楕円 561"/>
        <xdr:cNvSpPr/>
      </xdr:nvSpPr>
      <xdr:spPr>
        <a:xfrm>
          <a:off x="21272500" y="67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75747</xdr:rowOff>
    </xdr:from>
    <xdr:to>
      <xdr:col>116</xdr:col>
      <xdr:colOff>63500</xdr:colOff>
      <xdr:row>39</xdr:row>
      <xdr:rowOff>121102</xdr:rowOff>
    </xdr:to>
    <xdr:cxnSp macro="">
      <xdr:nvCxnSpPr>
        <xdr:cNvPr id="563" name="直線コネクタ 562"/>
        <xdr:cNvCxnSpPr/>
      </xdr:nvCxnSpPr>
      <xdr:spPr>
        <a:xfrm flipV="1">
          <a:off x="21323300" y="6590847"/>
          <a:ext cx="838200" cy="2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68971</xdr:rowOff>
    </xdr:from>
    <xdr:to>
      <xdr:col>107</xdr:col>
      <xdr:colOff>101600</xdr:colOff>
      <xdr:row>39</xdr:row>
      <xdr:rowOff>170571</xdr:rowOff>
    </xdr:to>
    <xdr:sp macro="" textlink="">
      <xdr:nvSpPr>
        <xdr:cNvPr id="564" name="楕円 563"/>
        <xdr:cNvSpPr/>
      </xdr:nvSpPr>
      <xdr:spPr>
        <a:xfrm>
          <a:off x="20383500" y="67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119771</xdr:rowOff>
    </xdr:from>
    <xdr:to>
      <xdr:col>111</xdr:col>
      <xdr:colOff>177800</xdr:colOff>
      <xdr:row>39</xdr:row>
      <xdr:rowOff>121102</xdr:rowOff>
    </xdr:to>
    <xdr:cxnSp macro="">
      <xdr:nvCxnSpPr>
        <xdr:cNvPr id="565" name="直線コネクタ 564"/>
        <xdr:cNvCxnSpPr/>
      </xdr:nvCxnSpPr>
      <xdr:spPr>
        <a:xfrm>
          <a:off x="20434300" y="6806321"/>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67687</xdr:rowOff>
    </xdr:from>
    <xdr:to>
      <xdr:col>102</xdr:col>
      <xdr:colOff>165100</xdr:colOff>
      <xdr:row>39</xdr:row>
      <xdr:rowOff>169287</xdr:rowOff>
    </xdr:to>
    <xdr:sp macro="" textlink="">
      <xdr:nvSpPr>
        <xdr:cNvPr id="566" name="楕円 565"/>
        <xdr:cNvSpPr/>
      </xdr:nvSpPr>
      <xdr:spPr>
        <a:xfrm>
          <a:off x="19494500" y="675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118487</xdr:rowOff>
    </xdr:from>
    <xdr:to>
      <xdr:col>107</xdr:col>
      <xdr:colOff>50800</xdr:colOff>
      <xdr:row>39</xdr:row>
      <xdr:rowOff>119771</xdr:rowOff>
    </xdr:to>
    <xdr:cxnSp macro="">
      <xdr:nvCxnSpPr>
        <xdr:cNvPr id="567" name="直線コネクタ 566"/>
        <xdr:cNvCxnSpPr/>
      </xdr:nvCxnSpPr>
      <xdr:spPr>
        <a:xfrm>
          <a:off x="19545300" y="6805037"/>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68"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69"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70"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71"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163029</xdr:rowOff>
    </xdr:from>
    <xdr:ext cx="534377" cy="259045"/>
    <xdr:sp macro="" textlink="">
      <xdr:nvSpPr>
        <xdr:cNvPr id="572" name="n_1mainValue【一般廃棄物処理施設】&#10;一人当たり有形固定資産（償却資産）額"/>
        <xdr:cNvSpPr txBox="1"/>
      </xdr:nvSpPr>
      <xdr:spPr>
        <a:xfrm>
          <a:off x="21043411" y="68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15648</xdr:rowOff>
    </xdr:from>
    <xdr:ext cx="534377" cy="259045"/>
    <xdr:sp macro="" textlink="">
      <xdr:nvSpPr>
        <xdr:cNvPr id="573" name="n_2mainValue【一般廃棄物処理施設】&#10;一人当たり有形固定資産（償却資産）額"/>
        <xdr:cNvSpPr txBox="1"/>
      </xdr:nvSpPr>
      <xdr:spPr>
        <a:xfrm>
          <a:off x="20167111" y="65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14364</xdr:rowOff>
    </xdr:from>
    <xdr:ext cx="534377" cy="259045"/>
    <xdr:sp macro="" textlink="">
      <xdr:nvSpPr>
        <xdr:cNvPr id="574" name="n_3mainValue【一般廃棄物処理施設】&#10;一人当たり有形固定資産（償却資産）額"/>
        <xdr:cNvSpPr txBox="1"/>
      </xdr:nvSpPr>
      <xdr:spPr>
        <a:xfrm>
          <a:off x="19278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7" name="テキスト ボックス 58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5" name="テキスト ボックス 59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98" name="直線コネクタ 59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9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00" name="直線コネクタ 59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0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02" name="直線コネクタ 60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603"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04" name="フローチャート: 判断 60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05" name="フローチャート: 判断 60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06" name="フローチャート: 判断 60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7" name="フローチャート: 判断 60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08" name="フローチャート: 判断 60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614" name="楕円 613"/>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615" name="【保健センター・保健所】&#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616" name="楕円 61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165735</xdr:rowOff>
    </xdr:to>
    <xdr:cxnSp macro="">
      <xdr:nvCxnSpPr>
        <xdr:cNvPr id="617" name="直線コネクタ 616"/>
        <xdr:cNvCxnSpPr/>
      </xdr:nvCxnSpPr>
      <xdr:spPr>
        <a:xfrm>
          <a:off x="15481300" y="102146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618" name="楕円 617"/>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99060</xdr:rowOff>
    </xdr:to>
    <xdr:cxnSp macro="">
      <xdr:nvCxnSpPr>
        <xdr:cNvPr id="619" name="直線コネクタ 618"/>
        <xdr:cNvCxnSpPr/>
      </xdr:nvCxnSpPr>
      <xdr:spPr>
        <a:xfrm>
          <a:off x="14592300" y="1014793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620" name="楕円 619"/>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32385</xdr:rowOff>
    </xdr:to>
    <xdr:cxnSp macro="">
      <xdr:nvCxnSpPr>
        <xdr:cNvPr id="621" name="直線コネクタ 620"/>
        <xdr:cNvCxnSpPr/>
      </xdr:nvCxnSpPr>
      <xdr:spPr>
        <a:xfrm>
          <a:off x="13703300" y="100793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622" name="n_1aveValue【保健センター・保健所】&#10;有形固定資産減価償却率"/>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623" name="n_2aveValue【保健センター・保健所】&#10;有形固定資産減価償却率"/>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24" name="n_3aveValue【保健センター・保健所】&#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25"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626" name="n_1mainValue【保健センター・保健所】&#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99712</xdr:rowOff>
    </xdr:from>
    <xdr:ext cx="405111" cy="259045"/>
    <xdr:sp macro="" textlink="">
      <xdr:nvSpPr>
        <xdr:cNvPr id="627" name="n_2mainValue【保健センター・保健所】&#10;有形固定資産減価償却率"/>
        <xdr:cNvSpPr txBox="1"/>
      </xdr:nvSpPr>
      <xdr:spPr>
        <a:xfrm>
          <a:off x="14389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31132</xdr:rowOff>
    </xdr:from>
    <xdr:ext cx="405111" cy="259045"/>
    <xdr:sp macro="" textlink="">
      <xdr:nvSpPr>
        <xdr:cNvPr id="628" name="n_3mainValue【保健センター・保健所】&#10;有形固定資産減価償却率"/>
        <xdr:cNvSpPr txBox="1"/>
      </xdr:nvSpPr>
      <xdr:spPr>
        <a:xfrm>
          <a:off x="13500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52" name="直線コネクタ 651"/>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4" name="直線コネクタ 65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55"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56" name="直線コネクタ 655"/>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8" name="フローチャート: 判断 65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59" name="フローチャート: 判断 6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60" name="フローチャート: 判断 659"/>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61" name="フローチャート: 判断 660"/>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2" name="フローチャート: 判断 66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63500</xdr:rowOff>
    </xdr:from>
    <xdr:to>
      <xdr:col>116</xdr:col>
      <xdr:colOff>114300</xdr:colOff>
      <xdr:row>56</xdr:row>
      <xdr:rowOff>165100</xdr:rowOff>
    </xdr:to>
    <xdr:sp macro="" textlink="">
      <xdr:nvSpPr>
        <xdr:cNvPr id="668" name="楕円 667"/>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69" name="【保健センター・保健所】&#10;一人当たり面積該当値テキスト"/>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63500</xdr:rowOff>
    </xdr:from>
    <xdr:to>
      <xdr:col>112</xdr:col>
      <xdr:colOff>38100</xdr:colOff>
      <xdr:row>56</xdr:row>
      <xdr:rowOff>165100</xdr:rowOff>
    </xdr:to>
    <xdr:sp macro="" textlink="">
      <xdr:nvSpPr>
        <xdr:cNvPr id="670" name="楕円 669"/>
        <xdr:cNvSpPr/>
      </xdr:nvSpPr>
      <xdr:spPr>
        <a:xfrm>
          <a:off x="2127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114300</xdr:rowOff>
    </xdr:from>
    <xdr:to>
      <xdr:col>116</xdr:col>
      <xdr:colOff>63500</xdr:colOff>
      <xdr:row>56</xdr:row>
      <xdr:rowOff>114300</xdr:rowOff>
    </xdr:to>
    <xdr:cxnSp macro="">
      <xdr:nvCxnSpPr>
        <xdr:cNvPr id="671" name="直線コネクタ 670"/>
        <xdr:cNvCxnSpPr/>
      </xdr:nvCxnSpPr>
      <xdr:spPr>
        <a:xfrm>
          <a:off x="213233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672" name="楕円 671"/>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56</xdr:row>
      <xdr:rowOff>114300</xdr:rowOff>
    </xdr:to>
    <xdr:cxnSp macro="">
      <xdr:nvCxnSpPr>
        <xdr:cNvPr id="673" name="直線コネクタ 672"/>
        <xdr:cNvCxnSpPr/>
      </xdr:nvCxnSpPr>
      <xdr:spPr>
        <a:xfrm>
          <a:off x="204343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44450</xdr:rowOff>
    </xdr:from>
    <xdr:to>
      <xdr:col>102</xdr:col>
      <xdr:colOff>165100</xdr:colOff>
      <xdr:row>56</xdr:row>
      <xdr:rowOff>146050</xdr:rowOff>
    </xdr:to>
    <xdr:sp macro="" textlink="">
      <xdr:nvSpPr>
        <xdr:cNvPr id="674" name="楕円 673"/>
        <xdr:cNvSpPr/>
      </xdr:nvSpPr>
      <xdr:spPr>
        <a:xfrm>
          <a:off x="194945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95250</xdr:rowOff>
    </xdr:from>
    <xdr:to>
      <xdr:col>107</xdr:col>
      <xdr:colOff>50800</xdr:colOff>
      <xdr:row>56</xdr:row>
      <xdr:rowOff>114300</xdr:rowOff>
    </xdr:to>
    <xdr:cxnSp macro="">
      <xdr:nvCxnSpPr>
        <xdr:cNvPr id="675" name="直線コネクタ 674"/>
        <xdr:cNvCxnSpPr/>
      </xdr:nvCxnSpPr>
      <xdr:spPr>
        <a:xfrm>
          <a:off x="19545300" y="969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76"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77" name="n_2ave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78"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7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10177</xdr:rowOff>
    </xdr:from>
    <xdr:ext cx="469744" cy="259045"/>
    <xdr:sp macro="" textlink="">
      <xdr:nvSpPr>
        <xdr:cNvPr id="680" name="n_1mainValue【保健センター・保健所】&#10;一人当たり面積"/>
        <xdr:cNvSpPr txBox="1"/>
      </xdr:nvSpPr>
      <xdr:spPr>
        <a:xfrm>
          <a:off x="210757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681" name="n_2mainValue【保健センター・保健所】&#10;一人当たり面積"/>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162577</xdr:rowOff>
    </xdr:from>
    <xdr:ext cx="469744" cy="259045"/>
    <xdr:sp macro="" textlink="">
      <xdr:nvSpPr>
        <xdr:cNvPr id="682" name="n_3mainValue【保健センター・保健所】&#10;一人当たり面積"/>
        <xdr:cNvSpPr txBox="1"/>
      </xdr:nvSpPr>
      <xdr:spPr>
        <a:xfrm>
          <a:off x="19310427" y="942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4" name="直線コネクタ 6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5" name="テキスト ボックス 69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6" name="直線コネクタ 6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7" name="テキスト ボックス 6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8" name="直線コネクタ 6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9" name="テキスト ボックス 6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0" name="直線コネクタ 6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1" name="テキスト ボックス 7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2" name="直線コネクタ 7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3" name="テキスト ボックス 70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5" name="テキスト ボックス 70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07" name="直線コネクタ 706"/>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08"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09" name="直線コネクタ 708"/>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10"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11" name="直線コネクタ 710"/>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80663</xdr:rowOff>
    </xdr:from>
    <xdr:ext cx="405111" cy="259045"/>
    <xdr:sp macro="" textlink="">
      <xdr:nvSpPr>
        <xdr:cNvPr id="712" name="【消防施設】&#10;有形固定資産減価償却率平均値テキスト"/>
        <xdr:cNvSpPr txBox="1"/>
      </xdr:nvSpPr>
      <xdr:spPr>
        <a:xfrm>
          <a:off x="16357600" y="1379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13" name="フローチャート: 判断 712"/>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14" name="フローチャート: 判断 71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15" name="フローチャート: 判断 714"/>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16" name="フローチャート: 判断 715"/>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17" name="フローチャート: 判断 716"/>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723" name="楕円 722"/>
        <xdr:cNvSpPr/>
      </xdr:nvSpPr>
      <xdr:spPr>
        <a:xfrm>
          <a:off x="16268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150513</xdr:rowOff>
    </xdr:from>
    <xdr:ext cx="405111" cy="259045"/>
    <xdr:sp macro="" textlink="">
      <xdr:nvSpPr>
        <xdr:cNvPr id="724" name="【消防施設】&#10;有形固定資産減価償却率該当値テキスト"/>
        <xdr:cNvSpPr txBox="1"/>
      </xdr:nvSpPr>
      <xdr:spPr>
        <a:xfrm>
          <a:off x="16357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80645</xdr:rowOff>
    </xdr:from>
    <xdr:to>
      <xdr:col>81</xdr:col>
      <xdr:colOff>101600</xdr:colOff>
      <xdr:row>85</xdr:row>
      <xdr:rowOff>10795</xdr:rowOff>
    </xdr:to>
    <xdr:sp macro="" textlink="">
      <xdr:nvSpPr>
        <xdr:cNvPr id="725" name="楕円 724"/>
        <xdr:cNvSpPr/>
      </xdr:nvSpPr>
      <xdr:spPr>
        <a:xfrm>
          <a:off x="15430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84</xdr:row>
      <xdr:rowOff>131445</xdr:rowOff>
    </xdr:to>
    <xdr:cxnSp macro="">
      <xdr:nvCxnSpPr>
        <xdr:cNvPr id="726" name="直線コネクタ 725"/>
        <xdr:cNvCxnSpPr/>
      </xdr:nvCxnSpPr>
      <xdr:spPr>
        <a:xfrm flipV="1">
          <a:off x="15481300" y="14281786"/>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727" name="楕円 726"/>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89536</xdr:rowOff>
    </xdr:from>
    <xdr:to>
      <xdr:col>81</xdr:col>
      <xdr:colOff>50800</xdr:colOff>
      <xdr:row>84</xdr:row>
      <xdr:rowOff>131445</xdr:rowOff>
    </xdr:to>
    <xdr:cxnSp macro="">
      <xdr:nvCxnSpPr>
        <xdr:cNvPr id="728" name="直線コネクタ 727"/>
        <xdr:cNvCxnSpPr/>
      </xdr:nvCxnSpPr>
      <xdr:spPr>
        <a:xfrm>
          <a:off x="14592300" y="144913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10161</xdr:rowOff>
    </xdr:from>
    <xdr:to>
      <xdr:col>72</xdr:col>
      <xdr:colOff>38100</xdr:colOff>
      <xdr:row>84</xdr:row>
      <xdr:rowOff>111761</xdr:rowOff>
    </xdr:to>
    <xdr:sp macro="" textlink="">
      <xdr:nvSpPr>
        <xdr:cNvPr id="729" name="楕円 728"/>
        <xdr:cNvSpPr/>
      </xdr:nvSpPr>
      <xdr:spPr>
        <a:xfrm>
          <a:off x="1365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60961</xdr:rowOff>
    </xdr:from>
    <xdr:to>
      <xdr:col>76</xdr:col>
      <xdr:colOff>114300</xdr:colOff>
      <xdr:row>84</xdr:row>
      <xdr:rowOff>89536</xdr:rowOff>
    </xdr:to>
    <xdr:cxnSp macro="">
      <xdr:nvCxnSpPr>
        <xdr:cNvPr id="730" name="直線コネクタ 729"/>
        <xdr:cNvCxnSpPr/>
      </xdr:nvCxnSpPr>
      <xdr:spPr>
        <a:xfrm>
          <a:off x="13703300" y="144627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3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732" name="n_2aveValue【消防施設】&#10;有形固定資産減価償却率"/>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33" name="n_3aveValue【消防施設】&#10;有形固定資産減価償却率"/>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34"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1922</xdr:rowOff>
    </xdr:from>
    <xdr:ext cx="405111" cy="259045"/>
    <xdr:sp macro="" textlink="">
      <xdr:nvSpPr>
        <xdr:cNvPr id="735" name="n_1mainValue【消防施設】&#10;有形固定資産減価償却率"/>
        <xdr:cNvSpPr txBox="1"/>
      </xdr:nvSpPr>
      <xdr:spPr>
        <a:xfrm>
          <a:off x="15266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736" name="n_2mainValue【消防施設】&#10;有形固定資産減価償却率"/>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102888</xdr:rowOff>
    </xdr:from>
    <xdr:ext cx="405111" cy="259045"/>
    <xdr:sp macro="" textlink="">
      <xdr:nvSpPr>
        <xdr:cNvPr id="737" name="n_3mainValue【消防施設】&#10;有形固定資産減価償却率"/>
        <xdr:cNvSpPr txBox="1"/>
      </xdr:nvSpPr>
      <xdr:spPr>
        <a:xfrm>
          <a:off x="13500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8" name="直線コネクタ 7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9" name="テキスト ボックス 7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0" name="直線コネクタ 7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1" name="テキスト ボックス 7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2" name="直線コネクタ 7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3" name="テキスト ボックス 7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4" name="直線コネクタ 7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5" name="テキスト ボックス 7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6" name="直線コネクタ 7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7" name="テキスト ボックス 7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8" name="直線コネクタ 7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9" name="テキスト ボックス 7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61" name="直線コネクタ 760"/>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6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63" name="直線コネクタ 76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64"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65" name="直線コネクタ 764"/>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66"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67" name="フローチャート: 判断 766"/>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68" name="フローチャート: 判断 767"/>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69" name="フローチャート: 判断 768"/>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70" name="フローチャート: 判断 769"/>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71" name="フローチャート: 判断 77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2" name="テキスト ボックス 7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3" name="テキスト ボックス 7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4" name="テキスト ボックス 7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5" name="テキスト ボックス 7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6" name="テキスト ボックス 7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77" name="楕円 776"/>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78" name="【消防施設】&#10;一人当たり面積該当値テキスト"/>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48261</xdr:rowOff>
    </xdr:from>
    <xdr:to>
      <xdr:col>112</xdr:col>
      <xdr:colOff>38100</xdr:colOff>
      <xdr:row>85</xdr:row>
      <xdr:rowOff>149861</xdr:rowOff>
    </xdr:to>
    <xdr:sp macro="" textlink="">
      <xdr:nvSpPr>
        <xdr:cNvPr id="779" name="楕円 778"/>
        <xdr:cNvSpPr/>
      </xdr:nvSpPr>
      <xdr:spPr>
        <a:xfrm>
          <a:off x="21272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99061</xdr:rowOff>
    </xdr:to>
    <xdr:cxnSp macro="">
      <xdr:nvCxnSpPr>
        <xdr:cNvPr id="780" name="直線コネクタ 779"/>
        <xdr:cNvCxnSpPr/>
      </xdr:nvCxnSpPr>
      <xdr:spPr>
        <a:xfrm flipV="1">
          <a:off x="21323300" y="146608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781" name="楕円 780"/>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99061</xdr:rowOff>
    </xdr:to>
    <xdr:cxnSp macro="">
      <xdr:nvCxnSpPr>
        <xdr:cNvPr id="782" name="直線コネクタ 781"/>
        <xdr:cNvCxnSpPr/>
      </xdr:nvCxnSpPr>
      <xdr:spPr>
        <a:xfrm>
          <a:off x="20434300" y="14649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83" name="楕円 782"/>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86</xdr:row>
      <xdr:rowOff>15239</xdr:rowOff>
    </xdr:to>
    <xdr:cxnSp macro="">
      <xdr:nvCxnSpPr>
        <xdr:cNvPr id="784" name="直線コネクタ 783"/>
        <xdr:cNvCxnSpPr/>
      </xdr:nvCxnSpPr>
      <xdr:spPr>
        <a:xfrm flipV="1">
          <a:off x="19545300" y="146494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85"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86"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87"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88"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140988</xdr:rowOff>
    </xdr:from>
    <xdr:ext cx="469744" cy="259045"/>
    <xdr:sp macro="" textlink="">
      <xdr:nvSpPr>
        <xdr:cNvPr id="789" name="n_1mainValue【消防施設】&#10;一人当たり面積"/>
        <xdr:cNvSpPr txBox="1"/>
      </xdr:nvSpPr>
      <xdr:spPr>
        <a:xfrm>
          <a:off x="21075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90"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91"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17" name="直線コネクタ 816"/>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9" name="直線コネクタ 8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20"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21" name="直線コネクタ 820"/>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22"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23" name="フローチャート: 判断 822"/>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24" name="フローチャート: 判断 823"/>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25" name="フローチャート: 判断 82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26" name="フローチャート: 判断 825"/>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27" name="フローチャート: 判断 826"/>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833" name="楕円 832"/>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834" name="【庁舎】&#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46627</xdr:rowOff>
    </xdr:from>
    <xdr:to>
      <xdr:col>81</xdr:col>
      <xdr:colOff>101600</xdr:colOff>
      <xdr:row>106</xdr:row>
      <xdr:rowOff>148227</xdr:rowOff>
    </xdr:to>
    <xdr:sp macro="" textlink="">
      <xdr:nvSpPr>
        <xdr:cNvPr id="835" name="楕円 834"/>
        <xdr:cNvSpPr/>
      </xdr:nvSpPr>
      <xdr:spPr>
        <a:xfrm>
          <a:off x="15430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97427</xdr:rowOff>
    </xdr:from>
    <xdr:to>
      <xdr:col>85</xdr:col>
      <xdr:colOff>127000</xdr:colOff>
      <xdr:row>106</xdr:row>
      <xdr:rowOff>143148</xdr:rowOff>
    </xdr:to>
    <xdr:cxnSp macro="">
      <xdr:nvCxnSpPr>
        <xdr:cNvPr id="836" name="直線コネクタ 835"/>
        <xdr:cNvCxnSpPr/>
      </xdr:nvCxnSpPr>
      <xdr:spPr>
        <a:xfrm>
          <a:off x="15481300" y="1827112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837" name="楕円 836"/>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97427</xdr:rowOff>
    </xdr:to>
    <xdr:cxnSp macro="">
      <xdr:nvCxnSpPr>
        <xdr:cNvPr id="838" name="直線コネクタ 837"/>
        <xdr:cNvCxnSpPr/>
      </xdr:nvCxnSpPr>
      <xdr:spPr>
        <a:xfrm>
          <a:off x="14592300" y="182237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62956</xdr:rowOff>
    </xdr:from>
    <xdr:to>
      <xdr:col>72</xdr:col>
      <xdr:colOff>38100</xdr:colOff>
      <xdr:row>106</xdr:row>
      <xdr:rowOff>164556</xdr:rowOff>
    </xdr:to>
    <xdr:sp macro="" textlink="">
      <xdr:nvSpPr>
        <xdr:cNvPr id="839" name="楕円 838"/>
        <xdr:cNvSpPr/>
      </xdr:nvSpPr>
      <xdr:spPr>
        <a:xfrm>
          <a:off x="13652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113756</xdr:rowOff>
    </xdr:to>
    <xdr:cxnSp macro="">
      <xdr:nvCxnSpPr>
        <xdr:cNvPr id="840" name="直線コネクタ 839"/>
        <xdr:cNvCxnSpPr/>
      </xdr:nvCxnSpPr>
      <xdr:spPr>
        <a:xfrm flipV="1">
          <a:off x="13703300" y="182237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41"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42"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43"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44"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139354</xdr:rowOff>
    </xdr:from>
    <xdr:ext cx="405111" cy="259045"/>
    <xdr:sp macro="" textlink="">
      <xdr:nvSpPr>
        <xdr:cNvPr id="845" name="n_1mainValue【庁舎】&#10;有形固定資産減価償却率"/>
        <xdr:cNvSpPr txBox="1"/>
      </xdr:nvSpPr>
      <xdr:spPr>
        <a:xfrm>
          <a:off x="152660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846" name="n_2mainValue【庁舎】&#10;有形固定資産減価償却率"/>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155683</xdr:rowOff>
    </xdr:from>
    <xdr:ext cx="405111" cy="259045"/>
    <xdr:sp macro="" textlink="">
      <xdr:nvSpPr>
        <xdr:cNvPr id="847" name="n_3mainValue【庁舎】&#10;有形固定資産減価償却率"/>
        <xdr:cNvSpPr txBox="1"/>
      </xdr:nvSpPr>
      <xdr:spPr>
        <a:xfrm>
          <a:off x="13500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8" name="直線コネクタ 8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59" name="テキスト ボックス 8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0" name="直線コネクタ 8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1" name="テキスト ボックス 8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2" name="直線コネクタ 8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3" name="テキスト ボックス 8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4" name="直線コネクタ 8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5" name="テキスト ボックス 8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6" name="直線コネクタ 8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7" name="テキスト ボックス 8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71" name="直線コネクタ 870"/>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72"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73" name="直線コネクタ 872"/>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74"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75" name="直線コネクタ 874"/>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876"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77" name="フローチャート: 判断 876"/>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78" name="フローチャート: 判断 877"/>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79" name="フローチャート: 判断 878"/>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80" name="フローチャート: 判断 879"/>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81" name="フローチャート: 判断 880"/>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887" name="楕円 886"/>
        <xdr:cNvSpPr/>
      </xdr:nvSpPr>
      <xdr:spPr>
        <a:xfrm>
          <a:off x="22110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34307</xdr:rowOff>
    </xdr:from>
    <xdr:ext cx="469744" cy="259045"/>
    <xdr:sp macro="" textlink="">
      <xdr:nvSpPr>
        <xdr:cNvPr id="888" name="【庁舎】&#10;一人当たり面積該当値テキスト"/>
        <xdr:cNvSpPr txBox="1"/>
      </xdr:nvSpPr>
      <xdr:spPr>
        <a:xfrm>
          <a:off x="22199600"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55880</xdr:rowOff>
    </xdr:from>
    <xdr:to>
      <xdr:col>112</xdr:col>
      <xdr:colOff>38100</xdr:colOff>
      <xdr:row>105</xdr:row>
      <xdr:rowOff>157480</xdr:rowOff>
    </xdr:to>
    <xdr:sp macro="" textlink="">
      <xdr:nvSpPr>
        <xdr:cNvPr id="889" name="楕円 888"/>
        <xdr:cNvSpPr/>
      </xdr:nvSpPr>
      <xdr:spPr>
        <a:xfrm>
          <a:off x="2127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106680</xdr:rowOff>
    </xdr:from>
    <xdr:to>
      <xdr:col>116</xdr:col>
      <xdr:colOff>63500</xdr:colOff>
      <xdr:row>105</xdr:row>
      <xdr:rowOff>106680</xdr:rowOff>
    </xdr:to>
    <xdr:cxnSp macro="">
      <xdr:nvCxnSpPr>
        <xdr:cNvPr id="890" name="直線コネクタ 889"/>
        <xdr:cNvCxnSpPr/>
      </xdr:nvCxnSpPr>
      <xdr:spPr>
        <a:xfrm>
          <a:off x="21323300" y="18108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55880</xdr:rowOff>
    </xdr:from>
    <xdr:to>
      <xdr:col>107</xdr:col>
      <xdr:colOff>101600</xdr:colOff>
      <xdr:row>105</xdr:row>
      <xdr:rowOff>157480</xdr:rowOff>
    </xdr:to>
    <xdr:sp macro="" textlink="">
      <xdr:nvSpPr>
        <xdr:cNvPr id="891" name="楕円 890"/>
        <xdr:cNvSpPr/>
      </xdr:nvSpPr>
      <xdr:spPr>
        <a:xfrm>
          <a:off x="2038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106680</xdr:rowOff>
    </xdr:from>
    <xdr:to>
      <xdr:col>111</xdr:col>
      <xdr:colOff>177800</xdr:colOff>
      <xdr:row>105</xdr:row>
      <xdr:rowOff>106680</xdr:rowOff>
    </xdr:to>
    <xdr:cxnSp macro="">
      <xdr:nvCxnSpPr>
        <xdr:cNvPr id="892" name="直線コネクタ 891"/>
        <xdr:cNvCxnSpPr/>
      </xdr:nvCxnSpPr>
      <xdr:spPr>
        <a:xfrm>
          <a:off x="20434300" y="1810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52070</xdr:rowOff>
    </xdr:from>
    <xdr:to>
      <xdr:col>102</xdr:col>
      <xdr:colOff>165100</xdr:colOff>
      <xdr:row>105</xdr:row>
      <xdr:rowOff>153670</xdr:rowOff>
    </xdr:to>
    <xdr:sp macro="" textlink="">
      <xdr:nvSpPr>
        <xdr:cNvPr id="893" name="楕円 892"/>
        <xdr:cNvSpPr/>
      </xdr:nvSpPr>
      <xdr:spPr>
        <a:xfrm>
          <a:off x="19494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102870</xdr:rowOff>
    </xdr:from>
    <xdr:to>
      <xdr:col>107</xdr:col>
      <xdr:colOff>50800</xdr:colOff>
      <xdr:row>105</xdr:row>
      <xdr:rowOff>106680</xdr:rowOff>
    </xdr:to>
    <xdr:cxnSp macro="">
      <xdr:nvCxnSpPr>
        <xdr:cNvPr id="894" name="直線コネクタ 893"/>
        <xdr:cNvCxnSpPr/>
      </xdr:nvCxnSpPr>
      <xdr:spPr>
        <a:xfrm>
          <a:off x="19545300" y="1810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895"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896"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97"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898"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148607</xdr:rowOff>
    </xdr:from>
    <xdr:ext cx="469744" cy="259045"/>
    <xdr:sp macro="" textlink="">
      <xdr:nvSpPr>
        <xdr:cNvPr id="899" name="n_1mainValue【庁舎】&#10;一人当たり面積"/>
        <xdr:cNvSpPr txBox="1"/>
      </xdr:nvSpPr>
      <xdr:spPr>
        <a:xfrm>
          <a:off x="21075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148607</xdr:rowOff>
    </xdr:from>
    <xdr:ext cx="469744" cy="259045"/>
    <xdr:sp macro="" textlink="">
      <xdr:nvSpPr>
        <xdr:cNvPr id="900" name="n_2mainValue【庁舎】&#10;一人当たり面積"/>
        <xdr:cNvSpPr txBox="1"/>
      </xdr:nvSpPr>
      <xdr:spPr>
        <a:xfrm>
          <a:off x="20199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144797</xdr:rowOff>
    </xdr:from>
    <xdr:ext cx="469744" cy="259045"/>
    <xdr:sp macro="" textlink="">
      <xdr:nvSpPr>
        <xdr:cNvPr id="901" name="n_3mainValue【庁舎】&#10;一人当たり面積"/>
        <xdr:cNvSpPr txBox="1"/>
      </xdr:nvSpPr>
      <xdr:spPr>
        <a:xfrm>
          <a:off x="19310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年度から実施していたクリーンセンターの基幹改良工事が完了したことに伴い、有形固定資産減価償却率が大幅に低下した。</a:t>
          </a: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については、消防団北豊島分団詰所の移転新設により有形固定資産減価償却率が低下した。</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等の大型の施設についても老朽化が進行し、高い数値となっているため、今後も公共施設等総合管理計画及び個別施設計画に基づき施設の効率的保全、適正配置、有効活用に努める。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社会福祉費や高齢者保健福祉費の増等に</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基準財政需要額が増加したものの、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所得割及び法人税割</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により基準財政収入額が増加した</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、単年度の財政力指数は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か年平均では前年から</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0.01</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となり、類似団体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を上回る水準を維持している。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しかしながら、今後も市税収入の大幅な増加は見込めない中で公共施設の更新を進めなければならず、投資的経費の抑制や維持管理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経費の見直しなどライフサイクルコストの低減に努めるとともに、徴収体制の強化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により一層の歳入確保に努める。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flipV="1">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9172</xdr:rowOff>
    </xdr:from>
    <xdr:to>
      <xdr:col>19</xdr:col>
      <xdr:colOff>133350</xdr:colOff>
      <xdr:row>41</xdr:row>
      <xdr:rowOff>22578</xdr:rowOff>
    </xdr:to>
    <xdr:cxnSp macro="">
      <xdr:nvCxnSpPr>
        <xdr:cNvPr id="72" name="直線コネクタ 71"/>
        <xdr:cNvCxnSpPr/>
      </xdr:nvCxnSpPr>
      <xdr:spPr>
        <a:xfrm flipV="1">
          <a:off x="3225800" y="703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22578</xdr:rowOff>
    </xdr:to>
    <xdr:cxnSp macro="">
      <xdr:nvCxnSpPr>
        <xdr:cNvPr id="78" name="直線コネクタ 77"/>
        <xdr:cNvCxnSpPr/>
      </xdr:nvCxnSpPr>
      <xdr:spPr>
        <a:xfrm>
          <a:off x="1447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91" name="テキスト ボックス 90"/>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令和元年度は各種税交付金が減少したものの、所得割及び法人税割などの増加により経常一般</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財源等が増加した。また、児童扶助費をはじめとする社会保障関連経費が増加したものの、退職手当などの減少に伴う人件費の減少等の要因により、</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経常収支比率は前年度から</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ポイント減少</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回る水準となった。</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今後も歳入の根幹をなす市税収入の大幅な増加は見込めないため、継続して行財政改革に取り組み、財政構造の弾力性の確保に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140970</xdr:rowOff>
    </xdr:to>
    <xdr:cxnSp macro="">
      <xdr:nvCxnSpPr>
        <xdr:cNvPr id="132" name="直線コネクタ 131"/>
        <xdr:cNvCxnSpPr/>
      </xdr:nvCxnSpPr>
      <xdr:spPr>
        <a:xfrm flipV="1">
          <a:off x="4114800" y="106663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140970</xdr:rowOff>
    </xdr:to>
    <xdr:cxnSp macro="">
      <xdr:nvCxnSpPr>
        <xdr:cNvPr id="135" name="直線コネクタ 134"/>
        <xdr:cNvCxnSpPr/>
      </xdr:nvCxnSpPr>
      <xdr:spPr>
        <a:xfrm>
          <a:off x="3225800" y="1048131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62</xdr:row>
      <xdr:rowOff>4233</xdr:rowOff>
    </xdr:to>
    <xdr:cxnSp macro="">
      <xdr:nvCxnSpPr>
        <xdr:cNvPr id="138" name="直線コネクタ 137"/>
        <xdr:cNvCxnSpPr/>
      </xdr:nvCxnSpPr>
      <xdr:spPr>
        <a:xfrm flipV="1">
          <a:off x="2336800" y="1048131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76623</xdr:rowOff>
    </xdr:to>
    <xdr:cxnSp macro="">
      <xdr:nvCxnSpPr>
        <xdr:cNvPr id="141" name="直線コネクタ 140"/>
        <xdr:cNvCxnSpPr/>
      </xdr:nvCxnSpPr>
      <xdr:spPr>
        <a:xfrm flipV="1">
          <a:off x="1447800" y="1063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51" name="楕円 150"/>
        <xdr:cNvSpPr/>
      </xdr:nvSpPr>
      <xdr:spPr>
        <a:xfrm>
          <a:off x="4902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2133</xdr:rowOff>
    </xdr:from>
    <xdr:ext cx="762000" cy="259045"/>
    <xdr:sp macro="" textlink="">
      <xdr:nvSpPr>
        <xdr:cNvPr id="152" name="財政構造の弾力性該当値テキスト"/>
        <xdr:cNvSpPr txBox="1"/>
      </xdr:nvSpPr>
      <xdr:spPr>
        <a:xfrm>
          <a:off x="50419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5" name="楕円 154"/>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6" name="テキスト ボックス 155"/>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7" name="楕円 156"/>
        <xdr:cNvSpPr/>
      </xdr:nvSpPr>
      <xdr:spPr>
        <a:xfrm>
          <a:off x="2286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8" name="テキスト ボックス 157"/>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60" name="テキスト ボックス 159"/>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退職手当など人件</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が減少したものの、図書館や市民文化会館の管理運営費など物件費が増加したため、</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前年度より増加</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今後もさらなる委託化によるコスト削減を含めた適切な人員配置を進めることにより、類似団体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の水準を目指す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63384</xdr:rowOff>
    </xdr:from>
    <xdr:to>
      <xdr:col>23</xdr:col>
      <xdr:colOff>133350</xdr:colOff>
      <xdr:row>84</xdr:row>
      <xdr:rowOff>77896</xdr:rowOff>
    </xdr:to>
    <xdr:cxnSp macro="">
      <xdr:nvCxnSpPr>
        <xdr:cNvPr id="197" name="直線コネクタ 196"/>
        <xdr:cNvCxnSpPr/>
      </xdr:nvCxnSpPr>
      <xdr:spPr>
        <a:xfrm>
          <a:off x="4114800" y="14465184"/>
          <a:ext cx="838200" cy="1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3921</xdr:rowOff>
    </xdr:from>
    <xdr:to>
      <xdr:col>19</xdr:col>
      <xdr:colOff>133350</xdr:colOff>
      <xdr:row>84</xdr:row>
      <xdr:rowOff>63384</xdr:rowOff>
    </xdr:to>
    <xdr:cxnSp macro="">
      <xdr:nvCxnSpPr>
        <xdr:cNvPr id="200" name="直線コネクタ 199"/>
        <xdr:cNvCxnSpPr/>
      </xdr:nvCxnSpPr>
      <xdr:spPr>
        <a:xfrm>
          <a:off x="3225800" y="14405721"/>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160686</xdr:rowOff>
    </xdr:from>
    <xdr:to>
      <xdr:col>15</xdr:col>
      <xdr:colOff>82550</xdr:colOff>
      <xdr:row>84</xdr:row>
      <xdr:rowOff>3921</xdr:rowOff>
    </xdr:to>
    <xdr:cxnSp macro="">
      <xdr:nvCxnSpPr>
        <xdr:cNvPr id="203" name="直線コネクタ 202"/>
        <xdr:cNvCxnSpPr/>
      </xdr:nvCxnSpPr>
      <xdr:spPr>
        <a:xfrm>
          <a:off x="2336800" y="14391036"/>
          <a:ext cx="8890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160686</xdr:rowOff>
    </xdr:from>
    <xdr:to>
      <xdr:col>11</xdr:col>
      <xdr:colOff>31750</xdr:colOff>
      <xdr:row>83</xdr:row>
      <xdr:rowOff>162565</xdr:rowOff>
    </xdr:to>
    <xdr:cxnSp macro="">
      <xdr:nvCxnSpPr>
        <xdr:cNvPr id="206" name="直線コネクタ 205"/>
        <xdr:cNvCxnSpPr/>
      </xdr:nvCxnSpPr>
      <xdr:spPr>
        <a:xfrm flipV="1">
          <a:off x="1447800" y="14391036"/>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27096</xdr:rowOff>
    </xdr:from>
    <xdr:to>
      <xdr:col>23</xdr:col>
      <xdr:colOff>184150</xdr:colOff>
      <xdr:row>84</xdr:row>
      <xdr:rowOff>128696</xdr:rowOff>
    </xdr:to>
    <xdr:sp macro="" textlink="">
      <xdr:nvSpPr>
        <xdr:cNvPr id="216" name="楕円 215"/>
        <xdr:cNvSpPr/>
      </xdr:nvSpPr>
      <xdr:spPr>
        <a:xfrm>
          <a:off x="4902200" y="1442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170623</xdr:rowOff>
    </xdr:from>
    <xdr:ext cx="762000" cy="259045"/>
    <xdr:sp macro="" textlink="">
      <xdr:nvSpPr>
        <xdr:cNvPr id="217" name="人件費・物件費等の状況該当値テキスト"/>
        <xdr:cNvSpPr txBox="1"/>
      </xdr:nvSpPr>
      <xdr:spPr>
        <a:xfrm>
          <a:off x="5041900" y="1440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12584</xdr:rowOff>
    </xdr:from>
    <xdr:to>
      <xdr:col>19</xdr:col>
      <xdr:colOff>184150</xdr:colOff>
      <xdr:row>84</xdr:row>
      <xdr:rowOff>114184</xdr:rowOff>
    </xdr:to>
    <xdr:sp macro="" textlink="">
      <xdr:nvSpPr>
        <xdr:cNvPr id="218" name="楕円 217"/>
        <xdr:cNvSpPr/>
      </xdr:nvSpPr>
      <xdr:spPr>
        <a:xfrm>
          <a:off x="4064000" y="144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98961</xdr:rowOff>
    </xdr:from>
    <xdr:ext cx="736600" cy="259045"/>
    <xdr:sp macro="" textlink="">
      <xdr:nvSpPr>
        <xdr:cNvPr id="219" name="テキスト ボックス 218"/>
        <xdr:cNvSpPr txBox="1"/>
      </xdr:nvSpPr>
      <xdr:spPr>
        <a:xfrm>
          <a:off x="3733800" y="1450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124571</xdr:rowOff>
    </xdr:from>
    <xdr:to>
      <xdr:col>15</xdr:col>
      <xdr:colOff>133350</xdr:colOff>
      <xdr:row>84</xdr:row>
      <xdr:rowOff>54721</xdr:rowOff>
    </xdr:to>
    <xdr:sp macro="" textlink="">
      <xdr:nvSpPr>
        <xdr:cNvPr id="220" name="楕円 219"/>
        <xdr:cNvSpPr/>
      </xdr:nvSpPr>
      <xdr:spPr>
        <a:xfrm>
          <a:off x="3175000" y="143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39498</xdr:rowOff>
    </xdr:from>
    <xdr:ext cx="762000" cy="259045"/>
    <xdr:sp macro="" textlink="">
      <xdr:nvSpPr>
        <xdr:cNvPr id="221" name="テキスト ボックス 220"/>
        <xdr:cNvSpPr txBox="1"/>
      </xdr:nvSpPr>
      <xdr:spPr>
        <a:xfrm>
          <a:off x="2844800" y="1444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109886</xdr:rowOff>
    </xdr:from>
    <xdr:to>
      <xdr:col>11</xdr:col>
      <xdr:colOff>82550</xdr:colOff>
      <xdr:row>84</xdr:row>
      <xdr:rowOff>40036</xdr:rowOff>
    </xdr:to>
    <xdr:sp macro="" textlink="">
      <xdr:nvSpPr>
        <xdr:cNvPr id="222" name="楕円 221"/>
        <xdr:cNvSpPr/>
      </xdr:nvSpPr>
      <xdr:spPr>
        <a:xfrm>
          <a:off x="2286000" y="143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24813</xdr:rowOff>
    </xdr:from>
    <xdr:ext cx="762000" cy="259045"/>
    <xdr:sp macro="" textlink="">
      <xdr:nvSpPr>
        <xdr:cNvPr id="223" name="テキスト ボックス 222"/>
        <xdr:cNvSpPr txBox="1"/>
      </xdr:nvSpPr>
      <xdr:spPr>
        <a:xfrm>
          <a:off x="1955800" y="1442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111765</xdr:rowOff>
    </xdr:from>
    <xdr:to>
      <xdr:col>7</xdr:col>
      <xdr:colOff>31750</xdr:colOff>
      <xdr:row>84</xdr:row>
      <xdr:rowOff>41915</xdr:rowOff>
    </xdr:to>
    <xdr:sp macro="" textlink="">
      <xdr:nvSpPr>
        <xdr:cNvPr id="224" name="楕円 223"/>
        <xdr:cNvSpPr/>
      </xdr:nvSpPr>
      <xdr:spPr>
        <a:xfrm>
          <a:off x="1397000" y="143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26692</xdr:rowOff>
    </xdr:from>
    <xdr:ext cx="762000" cy="259045"/>
    <xdr:sp macro="" textlink="">
      <xdr:nvSpPr>
        <xdr:cNvPr id="225" name="テキスト ボックス 224"/>
        <xdr:cNvSpPr txBox="1"/>
      </xdr:nvSpPr>
      <xdr:spPr>
        <a:xfrm>
          <a:off x="1066800" y="1442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国と比較し初任給基準が高いこと及び若年層職員の増加によりラスパイレス指数は前年より上昇し、類似団</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体内平均値</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を上回っているところ。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歳超職員の昇給停止を行っていない点も指数の上昇要因となっているところ。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今後、昇任昇格基準をより厳格化し、等級別職員数の適正化を図ることにより給与水準の適正化に努める。</a:t>
          </a:r>
          <a:endPar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136979</xdr:rowOff>
    </xdr:to>
    <xdr:cxnSp macro="">
      <xdr:nvCxnSpPr>
        <xdr:cNvPr id="261" name="直線コネクタ 260"/>
        <xdr:cNvCxnSpPr/>
      </xdr:nvCxnSpPr>
      <xdr:spPr>
        <a:xfrm>
          <a:off x="16179800" y="150186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102507</xdr:rowOff>
    </xdr:to>
    <xdr:cxnSp macro="">
      <xdr:nvCxnSpPr>
        <xdr:cNvPr id="264" name="直線コネクタ 263"/>
        <xdr:cNvCxnSpPr/>
      </xdr:nvCxnSpPr>
      <xdr:spPr>
        <a:xfrm>
          <a:off x="15290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87</xdr:row>
      <xdr:rowOff>68036</xdr:rowOff>
    </xdr:to>
    <xdr:cxnSp macro="">
      <xdr:nvCxnSpPr>
        <xdr:cNvPr id="267" name="直線コネクタ 266"/>
        <xdr:cNvCxnSpPr/>
      </xdr:nvCxnSpPr>
      <xdr:spPr>
        <a:xfrm>
          <a:off x="14401800" y="147428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85</xdr:row>
      <xdr:rowOff>169636</xdr:rowOff>
    </xdr:to>
    <xdr:cxnSp macro="">
      <xdr:nvCxnSpPr>
        <xdr:cNvPr id="270" name="直線コネクタ 269"/>
        <xdr:cNvCxnSpPr/>
      </xdr:nvCxnSpPr>
      <xdr:spPr>
        <a:xfrm>
          <a:off x="13512800" y="14225814"/>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4" name="楕円 283"/>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5" name="テキスト ボックス 28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6" name="楕円 285"/>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7" name="テキスト ボックス 286"/>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8" name="楕円 287"/>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9" name="テキスト ボックス 288"/>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業務の委託化など、様々な分野で行政のスリム化を進めており、平成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年度以降類似団体平均値を下回る職員数となっている。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今後も安定的な財政構造を確立し、行政サービスの質を維持しつつ適正な定員管理に努める。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114829</xdr:rowOff>
    </xdr:from>
    <xdr:to>
      <xdr:col>81</xdr:col>
      <xdr:colOff>44450</xdr:colOff>
      <xdr:row>62</xdr:row>
      <xdr:rowOff>128905</xdr:rowOff>
    </xdr:to>
    <xdr:cxnSp macro="">
      <xdr:nvCxnSpPr>
        <xdr:cNvPr id="324" name="直線コネクタ 323"/>
        <xdr:cNvCxnSpPr/>
      </xdr:nvCxnSpPr>
      <xdr:spPr>
        <a:xfrm flipV="1">
          <a:off x="16179800" y="1074472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128905</xdr:rowOff>
    </xdr:to>
    <xdr:cxnSp macro="">
      <xdr:nvCxnSpPr>
        <xdr:cNvPr id="327" name="直線コネクタ 326"/>
        <xdr:cNvCxnSpPr/>
      </xdr:nvCxnSpPr>
      <xdr:spPr>
        <a:xfrm>
          <a:off x="15290800" y="10758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128905</xdr:rowOff>
    </xdr:to>
    <xdr:cxnSp macro="">
      <xdr:nvCxnSpPr>
        <xdr:cNvPr id="330" name="直線コネクタ 329"/>
        <xdr:cNvCxnSpPr/>
      </xdr:nvCxnSpPr>
      <xdr:spPr>
        <a:xfrm>
          <a:off x="14401800" y="1075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122872</xdr:rowOff>
    </xdr:to>
    <xdr:cxnSp macro="">
      <xdr:nvCxnSpPr>
        <xdr:cNvPr id="333" name="直線コネクタ 332"/>
        <xdr:cNvCxnSpPr/>
      </xdr:nvCxnSpPr>
      <xdr:spPr>
        <a:xfrm>
          <a:off x="13512800" y="10752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64029</xdr:rowOff>
    </xdr:from>
    <xdr:to>
      <xdr:col>81</xdr:col>
      <xdr:colOff>95250</xdr:colOff>
      <xdr:row>62</xdr:row>
      <xdr:rowOff>165629</xdr:rowOff>
    </xdr:to>
    <xdr:sp macro="" textlink="">
      <xdr:nvSpPr>
        <xdr:cNvPr id="343" name="楕円 342"/>
        <xdr:cNvSpPr/>
      </xdr:nvSpPr>
      <xdr:spPr>
        <a:xfrm>
          <a:off x="169672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80556</xdr:rowOff>
    </xdr:from>
    <xdr:ext cx="762000" cy="259045"/>
    <xdr:sp macro="" textlink="">
      <xdr:nvSpPr>
        <xdr:cNvPr id="344" name="定員管理の状況該当値テキスト"/>
        <xdr:cNvSpPr txBox="1"/>
      </xdr:nvSpPr>
      <xdr:spPr>
        <a:xfrm>
          <a:off x="171069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78105</xdr:rowOff>
    </xdr:from>
    <xdr:to>
      <xdr:col>77</xdr:col>
      <xdr:colOff>95250</xdr:colOff>
      <xdr:row>63</xdr:row>
      <xdr:rowOff>8255</xdr:rowOff>
    </xdr:to>
    <xdr:sp macro="" textlink="">
      <xdr:nvSpPr>
        <xdr:cNvPr id="345" name="楕円 344"/>
        <xdr:cNvSpPr/>
      </xdr:nvSpPr>
      <xdr:spPr>
        <a:xfrm>
          <a:off x="16129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18432</xdr:rowOff>
    </xdr:from>
    <xdr:ext cx="736600" cy="259045"/>
    <xdr:sp macro="" textlink="">
      <xdr:nvSpPr>
        <xdr:cNvPr id="346" name="テキスト ボックス 345"/>
        <xdr:cNvSpPr txBox="1"/>
      </xdr:nvSpPr>
      <xdr:spPr>
        <a:xfrm>
          <a:off x="15798800" y="1047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7" name="楕円 346"/>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18432</xdr:rowOff>
    </xdr:from>
    <xdr:ext cx="762000" cy="259045"/>
    <xdr:sp macro="" textlink="">
      <xdr:nvSpPr>
        <xdr:cNvPr id="348" name="テキスト ボックス 347"/>
        <xdr:cNvSpPr txBox="1"/>
      </xdr:nvSpPr>
      <xdr:spPr>
        <a:xfrm>
          <a:off x="14909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9" name="楕円 348"/>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12399</xdr:rowOff>
    </xdr:from>
    <xdr:ext cx="762000" cy="259045"/>
    <xdr:sp macro="" textlink="">
      <xdr:nvSpPr>
        <xdr:cNvPr id="350" name="テキスト ボックス 349"/>
        <xdr:cNvSpPr txBox="1"/>
      </xdr:nvSpPr>
      <xdr:spPr>
        <a:xfrm>
          <a:off x="14020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51" name="楕円 350"/>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52" name="テキスト ボックス 351"/>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年度は地方債の元利償還金の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単年度で減少し、</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か年平均において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回った。　</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地方債発行にあたっては、引き続き交付税算入率の高い地方債の活用を図るなど、実質公債費比率の適正な管理に努める。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167217</xdr:rowOff>
    </xdr:to>
    <xdr:cxnSp macro="">
      <xdr:nvCxnSpPr>
        <xdr:cNvPr id="385" name="直線コネクタ 384"/>
        <xdr:cNvCxnSpPr/>
      </xdr:nvCxnSpPr>
      <xdr:spPr>
        <a:xfrm flipV="1">
          <a:off x="16179800" y="69608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167217</xdr:rowOff>
    </xdr:to>
    <xdr:cxnSp macro="">
      <xdr:nvCxnSpPr>
        <xdr:cNvPr id="388" name="直線コネクタ 387"/>
        <xdr:cNvCxnSpPr/>
      </xdr:nvCxnSpPr>
      <xdr:spPr>
        <a:xfrm>
          <a:off x="15290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102870</xdr:rowOff>
    </xdr:to>
    <xdr:cxnSp macro="">
      <xdr:nvCxnSpPr>
        <xdr:cNvPr id="391" name="直線コネクタ 390"/>
        <xdr:cNvCxnSpPr/>
      </xdr:nvCxnSpPr>
      <xdr:spPr>
        <a:xfrm>
          <a:off x="14401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78740</xdr:rowOff>
    </xdr:to>
    <xdr:cxnSp macro="">
      <xdr:nvCxnSpPr>
        <xdr:cNvPr id="394" name="直線コネクタ 393"/>
        <xdr:cNvCxnSpPr/>
      </xdr:nvCxnSpPr>
      <xdr:spPr>
        <a:xfrm>
          <a:off x="13512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6" name="楕円 405"/>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7" name="テキスト ボックス 40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408" name="楕円 407"/>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409" name="テキスト ボックス 408"/>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10" name="楕円 409"/>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11" name="テキスト ボックス 410"/>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3" name="テキスト ボックス 412"/>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は都市計画事業に係る充当可能特定歳入の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増加や、地方債現在高の増加に伴う基準財政需要額算入見込額の増加等</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改善し、初めて、比率が算定されない結果となった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今後、老朽化した公共施設の更新に取り組まなければならないため、「公共施設等総合管理</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計画」などの中長期的計画のもと、将来への負担を少しでも軽減できるよう適正な公債管理に努める。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136071</xdr:rowOff>
    </xdr:from>
    <xdr:to>
      <xdr:col>77</xdr:col>
      <xdr:colOff>44450</xdr:colOff>
      <xdr:row>15</xdr:row>
      <xdr:rowOff>6894</xdr:rowOff>
    </xdr:to>
    <xdr:cxnSp macro="">
      <xdr:nvCxnSpPr>
        <xdr:cNvPr id="449" name="直線コネクタ 448"/>
        <xdr:cNvCxnSpPr/>
      </xdr:nvCxnSpPr>
      <xdr:spPr>
        <a:xfrm flipV="1">
          <a:off x="15290800" y="2364921"/>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6894</xdr:rowOff>
    </xdr:from>
    <xdr:to>
      <xdr:col>72</xdr:col>
      <xdr:colOff>203200</xdr:colOff>
      <xdr:row>15</xdr:row>
      <xdr:rowOff>146504</xdr:rowOff>
    </xdr:to>
    <xdr:cxnSp macro="">
      <xdr:nvCxnSpPr>
        <xdr:cNvPr id="452" name="直線コネクタ 451"/>
        <xdr:cNvCxnSpPr/>
      </xdr:nvCxnSpPr>
      <xdr:spPr>
        <a:xfrm flipV="1">
          <a:off x="14401800" y="2578644"/>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34670</xdr:rowOff>
    </xdr:from>
    <xdr:ext cx="736600" cy="259045"/>
    <xdr:sp macro="" textlink="">
      <xdr:nvSpPr>
        <xdr:cNvPr id="454" name="テキスト ボックス 453"/>
        <xdr:cNvSpPr txBox="1"/>
      </xdr:nvSpPr>
      <xdr:spPr>
        <a:xfrm>
          <a:off x="15798800" y="2434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106862</xdr:rowOff>
    </xdr:from>
    <xdr:to>
      <xdr:col>68</xdr:col>
      <xdr:colOff>152400</xdr:colOff>
      <xdr:row>15</xdr:row>
      <xdr:rowOff>146504</xdr:rowOff>
    </xdr:to>
    <xdr:cxnSp macro="">
      <xdr:nvCxnSpPr>
        <xdr:cNvPr id="455" name="直線コネクタ 454"/>
        <xdr:cNvCxnSpPr/>
      </xdr:nvCxnSpPr>
      <xdr:spPr>
        <a:xfrm>
          <a:off x="13512800" y="2678612"/>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8" name="フローチャート: 判断 457"/>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9" name="テキスト ボックス 458"/>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0" name="フローチャート: 判断 459"/>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1" name="テキスト ボックス 460"/>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85271</xdr:rowOff>
    </xdr:from>
    <xdr:to>
      <xdr:col>77</xdr:col>
      <xdr:colOff>95250</xdr:colOff>
      <xdr:row>14</xdr:row>
      <xdr:rowOff>15421</xdr:rowOff>
    </xdr:to>
    <xdr:sp macro="" textlink="">
      <xdr:nvSpPr>
        <xdr:cNvPr id="467" name="楕円 466"/>
        <xdr:cNvSpPr/>
      </xdr:nvSpPr>
      <xdr:spPr>
        <a:xfrm>
          <a:off x="16129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25598</xdr:rowOff>
    </xdr:from>
    <xdr:ext cx="736600" cy="259045"/>
    <xdr:sp macro="" textlink="">
      <xdr:nvSpPr>
        <xdr:cNvPr id="468" name="テキスト ボックス 467"/>
        <xdr:cNvSpPr txBox="1"/>
      </xdr:nvSpPr>
      <xdr:spPr>
        <a:xfrm>
          <a:off x="15798800" y="208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127544</xdr:rowOff>
    </xdr:from>
    <xdr:to>
      <xdr:col>73</xdr:col>
      <xdr:colOff>44450</xdr:colOff>
      <xdr:row>15</xdr:row>
      <xdr:rowOff>57694</xdr:rowOff>
    </xdr:to>
    <xdr:sp macro="" textlink="">
      <xdr:nvSpPr>
        <xdr:cNvPr id="469" name="楕円 468"/>
        <xdr:cNvSpPr/>
      </xdr:nvSpPr>
      <xdr:spPr>
        <a:xfrm>
          <a:off x="152400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42471</xdr:rowOff>
    </xdr:from>
    <xdr:ext cx="762000" cy="259045"/>
    <xdr:sp macro="" textlink="">
      <xdr:nvSpPr>
        <xdr:cNvPr id="470" name="テキスト ボックス 469"/>
        <xdr:cNvSpPr txBox="1"/>
      </xdr:nvSpPr>
      <xdr:spPr>
        <a:xfrm>
          <a:off x="14909800" y="261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95704</xdr:rowOff>
    </xdr:from>
    <xdr:to>
      <xdr:col>68</xdr:col>
      <xdr:colOff>203200</xdr:colOff>
      <xdr:row>16</xdr:row>
      <xdr:rowOff>25854</xdr:rowOff>
    </xdr:to>
    <xdr:sp macro="" textlink="">
      <xdr:nvSpPr>
        <xdr:cNvPr id="471" name="楕円 470"/>
        <xdr:cNvSpPr/>
      </xdr:nvSpPr>
      <xdr:spPr>
        <a:xfrm>
          <a:off x="14351000" y="26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10631</xdr:rowOff>
    </xdr:from>
    <xdr:ext cx="762000" cy="259045"/>
    <xdr:sp macro="" textlink="">
      <xdr:nvSpPr>
        <xdr:cNvPr id="472" name="テキスト ボックス 471"/>
        <xdr:cNvSpPr txBox="1"/>
      </xdr:nvSpPr>
      <xdr:spPr>
        <a:xfrm>
          <a:off x="14020800" y="2753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56062</xdr:rowOff>
    </xdr:from>
    <xdr:to>
      <xdr:col>64</xdr:col>
      <xdr:colOff>152400</xdr:colOff>
      <xdr:row>15</xdr:row>
      <xdr:rowOff>157662</xdr:rowOff>
    </xdr:to>
    <xdr:sp macro="" textlink="">
      <xdr:nvSpPr>
        <xdr:cNvPr id="473" name="楕円 472"/>
        <xdr:cNvSpPr/>
      </xdr:nvSpPr>
      <xdr:spPr>
        <a:xfrm>
          <a:off x="13462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142439</xdr:rowOff>
    </xdr:from>
    <xdr:ext cx="762000" cy="259045"/>
    <xdr:sp macro="" textlink="">
      <xdr:nvSpPr>
        <xdr:cNvPr id="474" name="テキスト ボックス 473"/>
        <xdr:cNvSpPr txBox="1"/>
      </xdr:nvSpPr>
      <xdr:spPr>
        <a:xfrm>
          <a:off x="13131800" y="271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人事院勧告による給与のプラス改定があったものの、退職者数の減による退職手当の減少があったため人件費総額は減少した。</a:t>
          </a:r>
        </a:p>
        <a:p>
          <a:r>
            <a:rPr kumimoji="1" lang="ja-JP" altLang="en-US" sz="1200">
              <a:latin typeface="ＭＳ ゴシック" panose="020B0609070205080204" pitchFamily="49" charset="-128"/>
              <a:ea typeface="ＭＳ ゴシック" panose="020B0609070205080204" pitchFamily="49" charset="-128"/>
            </a:rPr>
            <a:t>　技能職員の給与の適正化のため技能職給料表を導入したが、現給保障をしているため、依然として技能職員の平均給与が高水準であるなどの理由により類似団体と比して人件費に係る経常収支比率は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38</xdr:row>
      <xdr:rowOff>104140</xdr:rowOff>
    </xdr:to>
    <xdr:cxnSp macro="">
      <xdr:nvCxnSpPr>
        <xdr:cNvPr id="66" name="直線コネクタ 65"/>
        <xdr:cNvCxnSpPr/>
      </xdr:nvCxnSpPr>
      <xdr:spPr>
        <a:xfrm flipV="1">
          <a:off x="3987800" y="6474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104140</xdr:rowOff>
    </xdr:to>
    <xdr:cxnSp macro="">
      <xdr:nvCxnSpPr>
        <xdr:cNvPr id="69" name="直線コネクタ 68"/>
        <xdr:cNvCxnSpPr/>
      </xdr:nvCxnSpPr>
      <xdr:spPr>
        <a:xfrm>
          <a:off x="3098800" y="648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146050</xdr:rowOff>
    </xdr:from>
    <xdr:to>
      <xdr:col>15</xdr:col>
      <xdr:colOff>98425</xdr:colOff>
      <xdr:row>38</xdr:row>
      <xdr:rowOff>50800</xdr:rowOff>
    </xdr:to>
    <xdr:cxnSp macro="">
      <xdr:nvCxnSpPr>
        <xdr:cNvPr id="72" name="直線コネクタ 71"/>
        <xdr:cNvCxnSpPr/>
      </xdr:nvCxnSpPr>
      <xdr:spPr>
        <a:xfrm flipV="1">
          <a:off x="2209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50800</xdr:rowOff>
    </xdr:to>
    <xdr:cxnSp macro="">
      <xdr:nvCxnSpPr>
        <xdr:cNvPr id="75" name="直線コネクタ 74"/>
        <xdr:cNvCxnSpPr/>
      </xdr:nvCxnSpPr>
      <xdr:spPr>
        <a:xfrm>
          <a:off x="1320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95250</xdr:rowOff>
    </xdr:from>
    <xdr:to>
      <xdr:col>15</xdr:col>
      <xdr:colOff>149225</xdr:colOff>
      <xdr:row>38</xdr:row>
      <xdr:rowOff>25400</xdr:rowOff>
    </xdr:to>
    <xdr:sp macro="" textlink="">
      <xdr:nvSpPr>
        <xdr:cNvPr id="89" name="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物件費に係る経常</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収支比率は、類似団体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及び全国平均、大阪府平均のいずれと比べても高い水準にある。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業務の委託化による人件費から物件費への移行は継続していくため、行政のスリム化により委託料以外の物件費の縮減に努めるとともに、委託料についても民間活力による効率化や競争に伴うコスト削減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62230</xdr:rowOff>
    </xdr:to>
    <xdr:cxnSp macro="">
      <xdr:nvCxnSpPr>
        <xdr:cNvPr id="127" name="直線コネクタ 126"/>
        <xdr:cNvCxnSpPr/>
      </xdr:nvCxnSpPr>
      <xdr:spPr>
        <a:xfrm>
          <a:off x="15671800" y="2938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24130</xdr:rowOff>
    </xdr:to>
    <xdr:cxnSp macro="">
      <xdr:nvCxnSpPr>
        <xdr:cNvPr id="130" name="直線コネクタ 129"/>
        <xdr:cNvCxnSpPr/>
      </xdr:nvCxnSpPr>
      <xdr:spPr>
        <a:xfrm>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17</xdr:row>
      <xdr:rowOff>24130</xdr:rowOff>
    </xdr:to>
    <xdr:cxnSp macro="">
      <xdr:nvCxnSpPr>
        <xdr:cNvPr id="133" name="直線コネクタ 132"/>
        <xdr:cNvCxnSpPr/>
      </xdr:nvCxnSpPr>
      <xdr:spPr>
        <a:xfrm flipV="1">
          <a:off x="13893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24130</xdr:rowOff>
    </xdr:to>
    <xdr:cxnSp macro="">
      <xdr:nvCxnSpPr>
        <xdr:cNvPr id="136" name="直線コネクタ 135"/>
        <xdr:cNvCxnSpPr/>
      </xdr:nvCxnSpPr>
      <xdr:spPr>
        <a:xfrm>
          <a:off x="13004800" y="291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6" name="楕円 145"/>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7" name="物件費該当値テキスト"/>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9" name="テキスト ボックス 148"/>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4" name="楕円 153"/>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5" name="テキスト ボックス 154"/>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年度は前年度より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増加したものの、引き続き類似団体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を下回る水準となっている。その要因としては、生活保護率が類似団体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と比べて低いことが挙げられる。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決算額については、児童福祉関連経費</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や障がい福祉関連経費など</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が大幅に増加</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、今後も扶助費に係る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経常収支比率は上昇が続くと見込まれる。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55</xdr:row>
      <xdr:rowOff>9978</xdr:rowOff>
    </xdr:to>
    <xdr:cxnSp macro="">
      <xdr:nvCxnSpPr>
        <xdr:cNvPr id="190" name="直線コネクタ 189"/>
        <xdr:cNvCxnSpPr/>
      </xdr:nvCxnSpPr>
      <xdr:spPr>
        <a:xfrm>
          <a:off x="3987800" y="9341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83457</xdr:rowOff>
    </xdr:to>
    <xdr:cxnSp macro="">
      <xdr:nvCxnSpPr>
        <xdr:cNvPr id="193" name="直線コネクタ 192"/>
        <xdr:cNvCxnSpPr/>
      </xdr:nvCxnSpPr>
      <xdr:spPr>
        <a:xfrm>
          <a:off x="3098800" y="9243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156935</xdr:rowOff>
    </xdr:to>
    <xdr:cxnSp macro="">
      <xdr:nvCxnSpPr>
        <xdr:cNvPr id="196" name="直線コネクタ 195"/>
        <xdr:cNvCxnSpPr/>
      </xdr:nvCxnSpPr>
      <xdr:spPr>
        <a:xfrm>
          <a:off x="2209800" y="9189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102507</xdr:rowOff>
    </xdr:to>
    <xdr:cxnSp macro="">
      <xdr:nvCxnSpPr>
        <xdr:cNvPr id="199" name="直線コネクタ 198"/>
        <xdr:cNvCxnSpPr/>
      </xdr:nvCxnSpPr>
      <xdr:spPr>
        <a:xfrm>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130628</xdr:rowOff>
    </xdr:from>
    <xdr:to>
      <xdr:col>24</xdr:col>
      <xdr:colOff>76200</xdr:colOff>
      <xdr:row>55</xdr:row>
      <xdr:rowOff>60778</xdr:rowOff>
    </xdr:to>
    <xdr:sp macro="" textlink="">
      <xdr:nvSpPr>
        <xdr:cNvPr id="209" name="楕円 208"/>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147155</xdr:rowOff>
    </xdr:from>
    <xdr:ext cx="762000" cy="259045"/>
    <xdr:sp macro="" textlink="">
      <xdr:nvSpPr>
        <xdr:cNvPr id="210"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11" name="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5" name="楕円 214"/>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6" name="テキスト ボックス 215"/>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7" name="楕円 216"/>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152599</xdr:rowOff>
    </xdr:from>
    <xdr:ext cx="762000" cy="259045"/>
    <xdr:sp macro="" textlink="">
      <xdr:nvSpPr>
        <xdr:cNvPr id="218" name="テキスト ボックス 217"/>
        <xdr:cNvSpPr txBox="1"/>
      </xdr:nvSpPr>
      <xdr:spPr>
        <a:xfrm>
          <a:off x="939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年度は前年度より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値と同</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水準</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高齢化の影響などにより、医療・介護関係の特別会計への繰出金</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増加傾向</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が続くと見込まれる</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ため、特別会計の健全化を図り、繰出金の適正化に努める。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156935</xdr:rowOff>
    </xdr:to>
    <xdr:cxnSp macro="">
      <xdr:nvCxnSpPr>
        <xdr:cNvPr id="253" name="直線コネクタ 252"/>
        <xdr:cNvCxnSpPr/>
      </xdr:nvCxnSpPr>
      <xdr:spPr>
        <a:xfrm>
          <a:off x="15671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91622</xdr:rowOff>
    </xdr:to>
    <xdr:cxnSp macro="">
      <xdr:nvCxnSpPr>
        <xdr:cNvPr id="256" name="直線コネクタ 255"/>
        <xdr:cNvCxnSpPr/>
      </xdr:nvCxnSpPr>
      <xdr:spPr>
        <a:xfrm>
          <a:off x="14782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80735</xdr:rowOff>
    </xdr:to>
    <xdr:cxnSp macro="">
      <xdr:nvCxnSpPr>
        <xdr:cNvPr id="259" name="直線コネクタ 258"/>
        <xdr:cNvCxnSpPr/>
      </xdr:nvCxnSpPr>
      <xdr:spPr>
        <a:xfrm>
          <a:off x="13893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58965</xdr:rowOff>
    </xdr:to>
    <xdr:cxnSp macro="">
      <xdr:nvCxnSpPr>
        <xdr:cNvPr id="262" name="直線コネクタ 261"/>
        <xdr:cNvCxnSpPr/>
      </xdr:nvCxnSpPr>
      <xdr:spPr>
        <a:xfrm>
          <a:off x="13004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2" name="楕円 271"/>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3"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40822</xdr:rowOff>
    </xdr:from>
    <xdr:to>
      <xdr:col>78</xdr:col>
      <xdr:colOff>120650</xdr:colOff>
      <xdr:row>57</xdr:row>
      <xdr:rowOff>142422</xdr:rowOff>
    </xdr:to>
    <xdr:sp macro="" textlink="">
      <xdr:nvSpPr>
        <xdr:cNvPr id="274" name="楕円 273"/>
        <xdr:cNvSpPr/>
      </xdr:nvSpPr>
      <xdr:spPr>
        <a:xfrm>
          <a:off x="15621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152599</xdr:rowOff>
    </xdr:from>
    <xdr:ext cx="736600" cy="259045"/>
    <xdr:sp macro="" textlink="">
      <xdr:nvSpPr>
        <xdr:cNvPr id="275" name="テキスト ボックス 274"/>
        <xdr:cNvSpPr txBox="1"/>
      </xdr:nvSpPr>
      <xdr:spPr>
        <a:xfrm>
          <a:off x="15290800" y="958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7" name="テキスト ボックス 276"/>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8" name="楕円 277"/>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9" name="テキスト ボックス 278"/>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80" name="楕円 279"/>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81" name="テキスト ボックス 280"/>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公営企業への繰出金の</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減少等</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により、前年度より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ポイント減少し、</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引き続き類似団体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を下回る水準を維持している。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今後も引き続き公営企業の健全化、また補助費全体の適正な管理に努める。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20864</xdr:rowOff>
    </xdr:from>
    <xdr:to>
      <xdr:col>82</xdr:col>
      <xdr:colOff>107950</xdr:colOff>
      <xdr:row>35</xdr:row>
      <xdr:rowOff>151493</xdr:rowOff>
    </xdr:to>
    <xdr:cxnSp macro="">
      <xdr:nvCxnSpPr>
        <xdr:cNvPr id="316" name="直線コネクタ 315"/>
        <xdr:cNvCxnSpPr/>
      </xdr:nvCxnSpPr>
      <xdr:spPr>
        <a:xfrm flipV="1">
          <a:off x="15671800" y="6021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97064</xdr:rowOff>
    </xdr:from>
    <xdr:to>
      <xdr:col>78</xdr:col>
      <xdr:colOff>69850</xdr:colOff>
      <xdr:row>35</xdr:row>
      <xdr:rowOff>151493</xdr:rowOff>
    </xdr:to>
    <xdr:cxnSp macro="">
      <xdr:nvCxnSpPr>
        <xdr:cNvPr id="319" name="直線コネクタ 318"/>
        <xdr:cNvCxnSpPr/>
      </xdr:nvCxnSpPr>
      <xdr:spPr>
        <a:xfrm>
          <a:off x="14782800" y="609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97064</xdr:rowOff>
    </xdr:from>
    <xdr:to>
      <xdr:col>73</xdr:col>
      <xdr:colOff>180975</xdr:colOff>
      <xdr:row>35</xdr:row>
      <xdr:rowOff>129722</xdr:rowOff>
    </xdr:to>
    <xdr:cxnSp macro="">
      <xdr:nvCxnSpPr>
        <xdr:cNvPr id="322" name="直線コネクタ 321"/>
        <xdr:cNvCxnSpPr/>
      </xdr:nvCxnSpPr>
      <xdr:spPr>
        <a:xfrm flipV="1">
          <a:off x="13893800" y="6097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129722</xdr:rowOff>
    </xdr:from>
    <xdr:to>
      <xdr:col>69</xdr:col>
      <xdr:colOff>92075</xdr:colOff>
      <xdr:row>36</xdr:row>
      <xdr:rowOff>1814</xdr:rowOff>
    </xdr:to>
    <xdr:cxnSp macro="">
      <xdr:nvCxnSpPr>
        <xdr:cNvPr id="325" name="直線コネクタ 324"/>
        <xdr:cNvCxnSpPr/>
      </xdr:nvCxnSpPr>
      <xdr:spPr>
        <a:xfrm flipV="1">
          <a:off x="13004800" y="6130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141514</xdr:rowOff>
    </xdr:from>
    <xdr:to>
      <xdr:col>82</xdr:col>
      <xdr:colOff>158750</xdr:colOff>
      <xdr:row>35</xdr:row>
      <xdr:rowOff>71664</xdr:rowOff>
    </xdr:to>
    <xdr:sp macro="" textlink="">
      <xdr:nvSpPr>
        <xdr:cNvPr id="335" name="楕円 334"/>
        <xdr:cNvSpPr/>
      </xdr:nvSpPr>
      <xdr:spPr>
        <a:xfrm>
          <a:off x="16459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158041</xdr:rowOff>
    </xdr:from>
    <xdr:ext cx="762000" cy="259045"/>
    <xdr:sp macro="" textlink="">
      <xdr:nvSpPr>
        <xdr:cNvPr id="336" name="補助費等該当値テキスト"/>
        <xdr:cNvSpPr txBox="1"/>
      </xdr:nvSpPr>
      <xdr:spPr>
        <a:xfrm>
          <a:off x="16598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7" name="楕円 336"/>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8" name="テキスト ボックス 337"/>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46264</xdr:rowOff>
    </xdr:from>
    <xdr:to>
      <xdr:col>74</xdr:col>
      <xdr:colOff>31750</xdr:colOff>
      <xdr:row>35</xdr:row>
      <xdr:rowOff>147864</xdr:rowOff>
    </xdr:to>
    <xdr:sp macro="" textlink="">
      <xdr:nvSpPr>
        <xdr:cNvPr id="339" name="楕円 338"/>
        <xdr:cNvSpPr/>
      </xdr:nvSpPr>
      <xdr:spPr>
        <a:xfrm>
          <a:off x="14732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158041</xdr:rowOff>
    </xdr:from>
    <xdr:ext cx="762000" cy="259045"/>
    <xdr:sp macro="" textlink="">
      <xdr:nvSpPr>
        <xdr:cNvPr id="340" name="テキスト ボックス 339"/>
        <xdr:cNvSpPr txBox="1"/>
      </xdr:nvSpPr>
      <xdr:spPr>
        <a:xfrm>
          <a:off x="14401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78922</xdr:rowOff>
    </xdr:from>
    <xdr:to>
      <xdr:col>69</xdr:col>
      <xdr:colOff>142875</xdr:colOff>
      <xdr:row>36</xdr:row>
      <xdr:rowOff>9072</xdr:rowOff>
    </xdr:to>
    <xdr:sp macro="" textlink="">
      <xdr:nvSpPr>
        <xdr:cNvPr id="341" name="楕円 340"/>
        <xdr:cNvSpPr/>
      </xdr:nvSpPr>
      <xdr:spPr>
        <a:xfrm>
          <a:off x="13843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19249</xdr:rowOff>
    </xdr:from>
    <xdr:ext cx="762000" cy="259045"/>
    <xdr:sp macro="" textlink="">
      <xdr:nvSpPr>
        <xdr:cNvPr id="342" name="テキスト ボックス 341"/>
        <xdr:cNvSpPr txBox="1"/>
      </xdr:nvSpPr>
      <xdr:spPr>
        <a:xfrm>
          <a:off x="13512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43" name="楕円 342"/>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44" name="テキスト ボックス 343"/>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は前年度より</a:t>
          </a:r>
          <a:r>
            <a:rPr kumimoji="1" lang="en-US"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ポイント減少し、引き続き</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を下回る水準</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を維持した</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近年は建設事業債の発行</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抑制</a:t>
          </a:r>
          <a:r>
            <a:rPr kumimoji="1" lang="ja-JP" altLang="en-US"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に努めて</a:t>
          </a:r>
          <a:r>
            <a:rPr kumimoji="1"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おり、その発行にあたっても精査しているが、今後多くの公共施設が更新時期を迎えるため、引き続き適正な公債管理に努める。</a:t>
          </a:r>
          <a:endParaRPr kumimoji="0" lang="ja-JP" altLang="ja-JP" sz="12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157480</xdr:rowOff>
    </xdr:to>
    <xdr:cxnSp macro="">
      <xdr:nvCxnSpPr>
        <xdr:cNvPr id="377" name="直線コネクタ 376"/>
        <xdr:cNvCxnSpPr/>
      </xdr:nvCxnSpPr>
      <xdr:spPr>
        <a:xfrm flipV="1">
          <a:off x="3987800" y="13172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76</xdr:row>
      <xdr:rowOff>165100</xdr:rowOff>
    </xdr:to>
    <xdr:cxnSp macro="">
      <xdr:nvCxnSpPr>
        <xdr:cNvPr id="380" name="直線コネクタ 379"/>
        <xdr:cNvCxnSpPr/>
      </xdr:nvCxnSpPr>
      <xdr:spPr>
        <a:xfrm flipV="1">
          <a:off x="3098800" y="1318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54611</xdr:rowOff>
    </xdr:to>
    <xdr:cxnSp macro="">
      <xdr:nvCxnSpPr>
        <xdr:cNvPr id="383" name="直線コネクタ 382"/>
        <xdr:cNvCxnSpPr/>
      </xdr:nvCxnSpPr>
      <xdr:spPr>
        <a:xfrm flipV="1">
          <a:off x="2209800" y="13195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153670</xdr:rowOff>
    </xdr:to>
    <xdr:cxnSp macro="">
      <xdr:nvCxnSpPr>
        <xdr:cNvPr id="386" name="直線コネクタ 385"/>
        <xdr:cNvCxnSpPr/>
      </xdr:nvCxnSpPr>
      <xdr:spPr>
        <a:xfrm flipV="1">
          <a:off x="1320800" y="13256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6" name="楕円 395"/>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7"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8" name="楕円 397"/>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9" name="テキスト ボックス 398"/>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0" name="楕円 399"/>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1" name="テキスト ボックス 40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402" name="楕円 401"/>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403" name="テキスト ボックス 40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404" name="楕円 403"/>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405" name="テキスト ボックス 404"/>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類似団体内平均値を上回る水準とな</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っていたが、令和元年度においては、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や特別会計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への繰出金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が増加したものの、</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経常一般財源等の増加や退職手当の減少等の要因に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回る水準となっている。</a:t>
          </a:r>
          <a:endParaRPr kumimoji="0"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物件費や扶助費に係る経常収支比率は今後も上昇</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傾向が続くと見込まれるため、行財政改革推進プランなどに基づき、事務事業の見直しやコスト削減及び歳入の確保に努めることで、経常収支比率の上昇を抑制する。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130811</xdr:rowOff>
    </xdr:to>
    <xdr:cxnSp macro="">
      <xdr:nvCxnSpPr>
        <xdr:cNvPr id="438" name="直線コネクタ 437"/>
        <xdr:cNvCxnSpPr/>
      </xdr:nvCxnSpPr>
      <xdr:spPr>
        <a:xfrm flipV="1">
          <a:off x="15671800" y="132486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77</xdr:row>
      <xdr:rowOff>130811</xdr:rowOff>
    </xdr:to>
    <xdr:cxnSp macro="">
      <xdr:nvCxnSpPr>
        <xdr:cNvPr id="441" name="直線コネクタ 440"/>
        <xdr:cNvCxnSpPr/>
      </xdr:nvCxnSpPr>
      <xdr:spPr>
        <a:xfrm>
          <a:off x="14782800" y="13050520"/>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20320</xdr:rowOff>
    </xdr:from>
    <xdr:to>
      <xdr:col>73</xdr:col>
      <xdr:colOff>180975</xdr:colOff>
      <xdr:row>76</xdr:row>
      <xdr:rowOff>104139</xdr:rowOff>
    </xdr:to>
    <xdr:cxnSp macro="">
      <xdr:nvCxnSpPr>
        <xdr:cNvPr id="444" name="直線コネクタ 443"/>
        <xdr:cNvCxnSpPr/>
      </xdr:nvCxnSpPr>
      <xdr:spPr>
        <a:xfrm flipV="1">
          <a:off x="13893800" y="130505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104139</xdr:rowOff>
    </xdr:to>
    <xdr:cxnSp macro="">
      <xdr:nvCxnSpPr>
        <xdr:cNvPr id="447" name="直線コネクタ 446"/>
        <xdr:cNvCxnSpPr/>
      </xdr:nvCxnSpPr>
      <xdr:spPr>
        <a:xfrm>
          <a:off x="13004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7" name="楕円 456"/>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8"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9" name="楕円 458"/>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60" name="テキスト ボックス 459"/>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61" name="楕円 460"/>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81297</xdr:rowOff>
    </xdr:from>
    <xdr:ext cx="762000" cy="259045"/>
    <xdr:sp macro="" textlink="">
      <xdr:nvSpPr>
        <xdr:cNvPr id="462" name="テキスト ボックス 461"/>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63" name="楕円 462"/>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64" name="テキスト ボックス 463"/>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65" name="楕円 464"/>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66" name="テキスト ボックス 465"/>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71232</xdr:rowOff>
    </xdr:from>
    <xdr:to>
      <xdr:col>29</xdr:col>
      <xdr:colOff>127000</xdr:colOff>
      <xdr:row>15</xdr:row>
      <xdr:rowOff>80181</xdr:rowOff>
    </xdr:to>
    <xdr:cxnSp macro="">
      <xdr:nvCxnSpPr>
        <xdr:cNvPr id="52" name="直線コネクタ 51"/>
        <xdr:cNvCxnSpPr/>
      </xdr:nvCxnSpPr>
      <xdr:spPr bwMode="auto">
        <a:xfrm flipV="1">
          <a:off x="5003800" y="2690607"/>
          <a:ext cx="647700" cy="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80181</xdr:rowOff>
    </xdr:from>
    <xdr:to>
      <xdr:col>26</xdr:col>
      <xdr:colOff>50800</xdr:colOff>
      <xdr:row>15</xdr:row>
      <xdr:rowOff>146344</xdr:rowOff>
    </xdr:to>
    <xdr:cxnSp macro="">
      <xdr:nvCxnSpPr>
        <xdr:cNvPr id="55" name="直線コネクタ 54"/>
        <xdr:cNvCxnSpPr/>
      </xdr:nvCxnSpPr>
      <xdr:spPr bwMode="auto">
        <a:xfrm flipV="1">
          <a:off x="4305300" y="2699556"/>
          <a:ext cx="698500" cy="6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116985</xdr:rowOff>
    </xdr:from>
    <xdr:to>
      <xdr:col>22</xdr:col>
      <xdr:colOff>114300</xdr:colOff>
      <xdr:row>15</xdr:row>
      <xdr:rowOff>146344</xdr:rowOff>
    </xdr:to>
    <xdr:cxnSp macro="">
      <xdr:nvCxnSpPr>
        <xdr:cNvPr id="58" name="直線コネクタ 57"/>
        <xdr:cNvCxnSpPr/>
      </xdr:nvCxnSpPr>
      <xdr:spPr bwMode="auto">
        <a:xfrm>
          <a:off x="3606800" y="2736360"/>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77405</xdr:rowOff>
    </xdr:from>
    <xdr:to>
      <xdr:col>18</xdr:col>
      <xdr:colOff>177800</xdr:colOff>
      <xdr:row>15</xdr:row>
      <xdr:rowOff>116985</xdr:rowOff>
    </xdr:to>
    <xdr:cxnSp macro="">
      <xdr:nvCxnSpPr>
        <xdr:cNvPr id="61" name="直線コネクタ 60"/>
        <xdr:cNvCxnSpPr/>
      </xdr:nvCxnSpPr>
      <xdr:spPr bwMode="auto">
        <a:xfrm>
          <a:off x="2908300" y="2696780"/>
          <a:ext cx="698500" cy="39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20432</xdr:rowOff>
    </xdr:from>
    <xdr:to>
      <xdr:col>29</xdr:col>
      <xdr:colOff>177800</xdr:colOff>
      <xdr:row>15</xdr:row>
      <xdr:rowOff>122032</xdr:rowOff>
    </xdr:to>
    <xdr:sp macro="" textlink="">
      <xdr:nvSpPr>
        <xdr:cNvPr id="71" name="楕円 70"/>
        <xdr:cNvSpPr/>
      </xdr:nvSpPr>
      <xdr:spPr bwMode="auto">
        <a:xfrm>
          <a:off x="5600700" y="263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36959</xdr:rowOff>
    </xdr:from>
    <xdr:ext cx="762000" cy="259045"/>
    <xdr:sp macro="" textlink="">
      <xdr:nvSpPr>
        <xdr:cNvPr id="72" name="人口1人当たり決算額の推移該当値テキスト130"/>
        <xdr:cNvSpPr txBox="1"/>
      </xdr:nvSpPr>
      <xdr:spPr>
        <a:xfrm>
          <a:off x="5740400" y="248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29381</xdr:rowOff>
    </xdr:from>
    <xdr:to>
      <xdr:col>26</xdr:col>
      <xdr:colOff>101600</xdr:colOff>
      <xdr:row>15</xdr:row>
      <xdr:rowOff>130981</xdr:rowOff>
    </xdr:to>
    <xdr:sp macro="" textlink="">
      <xdr:nvSpPr>
        <xdr:cNvPr id="73" name="楕円 72"/>
        <xdr:cNvSpPr/>
      </xdr:nvSpPr>
      <xdr:spPr bwMode="auto">
        <a:xfrm>
          <a:off x="4953000" y="2648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141158</xdr:rowOff>
    </xdr:from>
    <xdr:ext cx="736600" cy="259045"/>
    <xdr:sp macro="" textlink="">
      <xdr:nvSpPr>
        <xdr:cNvPr id="74" name="テキスト ボックス 73"/>
        <xdr:cNvSpPr txBox="1"/>
      </xdr:nvSpPr>
      <xdr:spPr>
        <a:xfrm>
          <a:off x="4622800" y="241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95544</xdr:rowOff>
    </xdr:from>
    <xdr:to>
      <xdr:col>22</xdr:col>
      <xdr:colOff>165100</xdr:colOff>
      <xdr:row>16</xdr:row>
      <xdr:rowOff>25694</xdr:rowOff>
    </xdr:to>
    <xdr:sp macro="" textlink="">
      <xdr:nvSpPr>
        <xdr:cNvPr id="75" name="楕円 74"/>
        <xdr:cNvSpPr/>
      </xdr:nvSpPr>
      <xdr:spPr bwMode="auto">
        <a:xfrm>
          <a:off x="4254500" y="2714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35871</xdr:rowOff>
    </xdr:from>
    <xdr:ext cx="762000" cy="259045"/>
    <xdr:sp macro="" textlink="">
      <xdr:nvSpPr>
        <xdr:cNvPr id="76" name="テキスト ボックス 75"/>
        <xdr:cNvSpPr txBox="1"/>
      </xdr:nvSpPr>
      <xdr:spPr>
        <a:xfrm>
          <a:off x="3924300" y="248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66185</xdr:rowOff>
    </xdr:from>
    <xdr:to>
      <xdr:col>19</xdr:col>
      <xdr:colOff>38100</xdr:colOff>
      <xdr:row>15</xdr:row>
      <xdr:rowOff>167785</xdr:rowOff>
    </xdr:to>
    <xdr:sp macro="" textlink="">
      <xdr:nvSpPr>
        <xdr:cNvPr id="77" name="楕円 76"/>
        <xdr:cNvSpPr/>
      </xdr:nvSpPr>
      <xdr:spPr bwMode="auto">
        <a:xfrm>
          <a:off x="3556000" y="268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6512</xdr:rowOff>
    </xdr:from>
    <xdr:ext cx="762000" cy="259045"/>
    <xdr:sp macro="" textlink="">
      <xdr:nvSpPr>
        <xdr:cNvPr id="78" name="テキスト ボックス 77"/>
        <xdr:cNvSpPr txBox="1"/>
      </xdr:nvSpPr>
      <xdr:spPr>
        <a:xfrm>
          <a:off x="3225800" y="24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26605</xdr:rowOff>
    </xdr:from>
    <xdr:to>
      <xdr:col>15</xdr:col>
      <xdr:colOff>101600</xdr:colOff>
      <xdr:row>15</xdr:row>
      <xdr:rowOff>128205</xdr:rowOff>
    </xdr:to>
    <xdr:sp macro="" textlink="">
      <xdr:nvSpPr>
        <xdr:cNvPr id="79" name="楕円 78"/>
        <xdr:cNvSpPr/>
      </xdr:nvSpPr>
      <xdr:spPr bwMode="auto">
        <a:xfrm>
          <a:off x="2857500" y="26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138382</xdr:rowOff>
    </xdr:from>
    <xdr:ext cx="762000" cy="259045"/>
    <xdr:sp macro="" textlink="">
      <xdr:nvSpPr>
        <xdr:cNvPr id="80" name="テキスト ボックス 79"/>
        <xdr:cNvSpPr txBox="1"/>
      </xdr:nvSpPr>
      <xdr:spPr>
        <a:xfrm>
          <a:off x="2527300" y="24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133721</xdr:rowOff>
    </xdr:from>
    <xdr:to>
      <xdr:col>29</xdr:col>
      <xdr:colOff>127000</xdr:colOff>
      <xdr:row>35</xdr:row>
      <xdr:rowOff>262789</xdr:rowOff>
    </xdr:to>
    <xdr:cxnSp macro="">
      <xdr:nvCxnSpPr>
        <xdr:cNvPr id="111" name="直線コネクタ 110"/>
        <xdr:cNvCxnSpPr/>
      </xdr:nvCxnSpPr>
      <xdr:spPr bwMode="auto">
        <a:xfrm>
          <a:off x="5003800" y="6401171"/>
          <a:ext cx="647700" cy="471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133721</xdr:rowOff>
    </xdr:from>
    <xdr:to>
      <xdr:col>26</xdr:col>
      <xdr:colOff>50800</xdr:colOff>
      <xdr:row>34</xdr:row>
      <xdr:rowOff>335804</xdr:rowOff>
    </xdr:to>
    <xdr:cxnSp macro="">
      <xdr:nvCxnSpPr>
        <xdr:cNvPr id="114" name="直線コネクタ 113"/>
        <xdr:cNvCxnSpPr/>
      </xdr:nvCxnSpPr>
      <xdr:spPr bwMode="auto">
        <a:xfrm flipV="1">
          <a:off x="4305300" y="6401171"/>
          <a:ext cx="698500" cy="202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335804</xdr:rowOff>
    </xdr:from>
    <xdr:to>
      <xdr:col>22</xdr:col>
      <xdr:colOff>114300</xdr:colOff>
      <xdr:row>35</xdr:row>
      <xdr:rowOff>80046</xdr:rowOff>
    </xdr:to>
    <xdr:cxnSp macro="">
      <xdr:nvCxnSpPr>
        <xdr:cNvPr id="117" name="直線コネクタ 116"/>
        <xdr:cNvCxnSpPr/>
      </xdr:nvCxnSpPr>
      <xdr:spPr bwMode="auto">
        <a:xfrm flipV="1">
          <a:off x="3606800" y="6603254"/>
          <a:ext cx="698500" cy="87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4379</xdr:rowOff>
    </xdr:from>
    <xdr:to>
      <xdr:col>18</xdr:col>
      <xdr:colOff>177800</xdr:colOff>
      <xdr:row>35</xdr:row>
      <xdr:rowOff>80046</xdr:rowOff>
    </xdr:to>
    <xdr:cxnSp macro="">
      <xdr:nvCxnSpPr>
        <xdr:cNvPr id="120" name="直線コネクタ 119"/>
        <xdr:cNvCxnSpPr/>
      </xdr:nvCxnSpPr>
      <xdr:spPr bwMode="auto">
        <a:xfrm>
          <a:off x="2908300" y="6614729"/>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211989</xdr:rowOff>
    </xdr:from>
    <xdr:to>
      <xdr:col>29</xdr:col>
      <xdr:colOff>177800</xdr:colOff>
      <xdr:row>35</xdr:row>
      <xdr:rowOff>313589</xdr:rowOff>
    </xdr:to>
    <xdr:sp macro="" textlink="">
      <xdr:nvSpPr>
        <xdr:cNvPr id="130" name="楕円 129"/>
        <xdr:cNvSpPr/>
      </xdr:nvSpPr>
      <xdr:spPr bwMode="auto">
        <a:xfrm>
          <a:off x="5600700" y="68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184066</xdr:rowOff>
    </xdr:from>
    <xdr:ext cx="762000" cy="259045"/>
    <xdr:sp macro="" textlink="">
      <xdr:nvSpPr>
        <xdr:cNvPr id="131" name="人口1人当たり決算額の推移該当値テキスト445"/>
        <xdr:cNvSpPr txBox="1"/>
      </xdr:nvSpPr>
      <xdr:spPr>
        <a:xfrm>
          <a:off x="5740400" y="679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82921</xdr:rowOff>
    </xdr:from>
    <xdr:to>
      <xdr:col>26</xdr:col>
      <xdr:colOff>101600</xdr:colOff>
      <xdr:row>34</xdr:row>
      <xdr:rowOff>184521</xdr:rowOff>
    </xdr:to>
    <xdr:sp macro="" textlink="">
      <xdr:nvSpPr>
        <xdr:cNvPr id="132" name="楕円 131"/>
        <xdr:cNvSpPr/>
      </xdr:nvSpPr>
      <xdr:spPr bwMode="auto">
        <a:xfrm>
          <a:off x="4953000" y="635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194698</xdr:rowOff>
    </xdr:from>
    <xdr:ext cx="736600" cy="259045"/>
    <xdr:sp macro="" textlink="">
      <xdr:nvSpPr>
        <xdr:cNvPr id="133" name="テキスト ボックス 132"/>
        <xdr:cNvSpPr txBox="1"/>
      </xdr:nvSpPr>
      <xdr:spPr>
        <a:xfrm>
          <a:off x="4622800" y="6119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285004</xdr:rowOff>
    </xdr:from>
    <xdr:to>
      <xdr:col>22</xdr:col>
      <xdr:colOff>165100</xdr:colOff>
      <xdr:row>35</xdr:row>
      <xdr:rowOff>43704</xdr:rowOff>
    </xdr:to>
    <xdr:sp macro="" textlink="">
      <xdr:nvSpPr>
        <xdr:cNvPr id="134" name="楕円 133"/>
        <xdr:cNvSpPr/>
      </xdr:nvSpPr>
      <xdr:spPr bwMode="auto">
        <a:xfrm>
          <a:off x="4254500" y="655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53880</xdr:rowOff>
    </xdr:from>
    <xdr:ext cx="762000" cy="259045"/>
    <xdr:sp macro="" textlink="">
      <xdr:nvSpPr>
        <xdr:cNvPr id="135" name="テキスト ボックス 134"/>
        <xdr:cNvSpPr txBox="1"/>
      </xdr:nvSpPr>
      <xdr:spPr>
        <a:xfrm>
          <a:off x="3924300" y="63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29246</xdr:rowOff>
    </xdr:from>
    <xdr:to>
      <xdr:col>19</xdr:col>
      <xdr:colOff>38100</xdr:colOff>
      <xdr:row>35</xdr:row>
      <xdr:rowOff>130846</xdr:rowOff>
    </xdr:to>
    <xdr:sp macro="" textlink="">
      <xdr:nvSpPr>
        <xdr:cNvPr id="136" name="楕円 135"/>
        <xdr:cNvSpPr/>
      </xdr:nvSpPr>
      <xdr:spPr bwMode="auto">
        <a:xfrm>
          <a:off x="3556000" y="663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115623</xdr:rowOff>
    </xdr:from>
    <xdr:ext cx="762000" cy="259045"/>
    <xdr:sp macro="" textlink="">
      <xdr:nvSpPr>
        <xdr:cNvPr id="137" name="テキスト ボックス 136"/>
        <xdr:cNvSpPr txBox="1"/>
      </xdr:nvSpPr>
      <xdr:spPr>
        <a:xfrm>
          <a:off x="3225800" y="672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296479</xdr:rowOff>
    </xdr:from>
    <xdr:to>
      <xdr:col>15</xdr:col>
      <xdr:colOff>101600</xdr:colOff>
      <xdr:row>35</xdr:row>
      <xdr:rowOff>55179</xdr:rowOff>
    </xdr:to>
    <xdr:sp macro="" textlink="">
      <xdr:nvSpPr>
        <xdr:cNvPr id="138" name="楕円 137"/>
        <xdr:cNvSpPr/>
      </xdr:nvSpPr>
      <xdr:spPr bwMode="auto">
        <a:xfrm>
          <a:off x="2857500" y="656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65356</xdr:rowOff>
    </xdr:from>
    <xdr:ext cx="762000" cy="259045"/>
    <xdr:sp macro="" textlink="">
      <xdr:nvSpPr>
        <xdr:cNvPr id="139" name="テキスト ボックス 138"/>
        <xdr:cNvSpPr txBox="1"/>
      </xdr:nvSpPr>
      <xdr:spPr>
        <a:xfrm>
          <a:off x="2527300" y="633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40161</xdr:rowOff>
    </xdr:from>
    <xdr:to>
      <xdr:col>24</xdr:col>
      <xdr:colOff>63500</xdr:colOff>
      <xdr:row>33</xdr:row>
      <xdr:rowOff>120138</xdr:rowOff>
    </xdr:to>
    <xdr:cxnSp macro="">
      <xdr:nvCxnSpPr>
        <xdr:cNvPr id="63" name="直線コネクタ 62"/>
        <xdr:cNvCxnSpPr/>
      </xdr:nvCxnSpPr>
      <xdr:spPr>
        <a:xfrm>
          <a:off x="3797300" y="5698011"/>
          <a:ext cx="838200" cy="7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40161</xdr:rowOff>
    </xdr:from>
    <xdr:to>
      <xdr:col>19</xdr:col>
      <xdr:colOff>177800</xdr:colOff>
      <xdr:row>33</xdr:row>
      <xdr:rowOff>124449</xdr:rowOff>
    </xdr:to>
    <xdr:cxnSp macro="">
      <xdr:nvCxnSpPr>
        <xdr:cNvPr id="66" name="直線コネクタ 65"/>
        <xdr:cNvCxnSpPr/>
      </xdr:nvCxnSpPr>
      <xdr:spPr>
        <a:xfrm flipV="1">
          <a:off x="2908300" y="5698011"/>
          <a:ext cx="889000" cy="8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87057</xdr:rowOff>
    </xdr:from>
    <xdr:to>
      <xdr:col>15</xdr:col>
      <xdr:colOff>50800</xdr:colOff>
      <xdr:row>33</xdr:row>
      <xdr:rowOff>124449</xdr:rowOff>
    </xdr:to>
    <xdr:cxnSp macro="">
      <xdr:nvCxnSpPr>
        <xdr:cNvPr id="69" name="直線コネクタ 68"/>
        <xdr:cNvCxnSpPr/>
      </xdr:nvCxnSpPr>
      <xdr:spPr>
        <a:xfrm>
          <a:off x="2019300" y="5744907"/>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51297</xdr:rowOff>
    </xdr:from>
    <xdr:to>
      <xdr:col>10</xdr:col>
      <xdr:colOff>114300</xdr:colOff>
      <xdr:row>33</xdr:row>
      <xdr:rowOff>87057</xdr:rowOff>
    </xdr:to>
    <xdr:cxnSp macro="">
      <xdr:nvCxnSpPr>
        <xdr:cNvPr id="72" name="直線コネクタ 71"/>
        <xdr:cNvCxnSpPr/>
      </xdr:nvCxnSpPr>
      <xdr:spPr>
        <a:xfrm>
          <a:off x="1130300" y="5709147"/>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69338</xdr:rowOff>
    </xdr:from>
    <xdr:to>
      <xdr:col>24</xdr:col>
      <xdr:colOff>114300</xdr:colOff>
      <xdr:row>33</xdr:row>
      <xdr:rowOff>170938</xdr:rowOff>
    </xdr:to>
    <xdr:sp macro="" textlink="">
      <xdr:nvSpPr>
        <xdr:cNvPr id="82" name="楕円 81"/>
        <xdr:cNvSpPr/>
      </xdr:nvSpPr>
      <xdr:spPr>
        <a:xfrm>
          <a:off x="4584700" y="572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92215</xdr:rowOff>
    </xdr:from>
    <xdr:ext cx="534377" cy="259045"/>
    <xdr:sp macro="" textlink="">
      <xdr:nvSpPr>
        <xdr:cNvPr id="83" name="人件費該当値テキスト"/>
        <xdr:cNvSpPr txBox="1"/>
      </xdr:nvSpPr>
      <xdr:spPr>
        <a:xfrm>
          <a:off x="4686300"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160811</xdr:rowOff>
    </xdr:from>
    <xdr:to>
      <xdr:col>20</xdr:col>
      <xdr:colOff>38100</xdr:colOff>
      <xdr:row>33</xdr:row>
      <xdr:rowOff>90961</xdr:rowOff>
    </xdr:to>
    <xdr:sp macro="" textlink="">
      <xdr:nvSpPr>
        <xdr:cNvPr id="84" name="楕円 83"/>
        <xdr:cNvSpPr/>
      </xdr:nvSpPr>
      <xdr:spPr>
        <a:xfrm>
          <a:off x="3746500" y="56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107488</xdr:rowOff>
    </xdr:from>
    <xdr:ext cx="534377" cy="259045"/>
    <xdr:sp macro="" textlink="">
      <xdr:nvSpPr>
        <xdr:cNvPr id="85" name="テキスト ボックス 84"/>
        <xdr:cNvSpPr txBox="1"/>
      </xdr:nvSpPr>
      <xdr:spPr>
        <a:xfrm>
          <a:off x="3530111" y="54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73649</xdr:rowOff>
    </xdr:from>
    <xdr:to>
      <xdr:col>15</xdr:col>
      <xdr:colOff>101600</xdr:colOff>
      <xdr:row>34</xdr:row>
      <xdr:rowOff>3799</xdr:rowOff>
    </xdr:to>
    <xdr:sp macro="" textlink="">
      <xdr:nvSpPr>
        <xdr:cNvPr id="86" name="楕円 85"/>
        <xdr:cNvSpPr/>
      </xdr:nvSpPr>
      <xdr:spPr>
        <a:xfrm>
          <a:off x="2857500" y="57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20326</xdr:rowOff>
    </xdr:from>
    <xdr:ext cx="534377" cy="259045"/>
    <xdr:sp macro="" textlink="">
      <xdr:nvSpPr>
        <xdr:cNvPr id="87" name="テキスト ボックス 86"/>
        <xdr:cNvSpPr txBox="1"/>
      </xdr:nvSpPr>
      <xdr:spPr>
        <a:xfrm>
          <a:off x="2641111" y="55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36257</xdr:rowOff>
    </xdr:from>
    <xdr:to>
      <xdr:col>10</xdr:col>
      <xdr:colOff>165100</xdr:colOff>
      <xdr:row>33</xdr:row>
      <xdr:rowOff>137857</xdr:rowOff>
    </xdr:to>
    <xdr:sp macro="" textlink="">
      <xdr:nvSpPr>
        <xdr:cNvPr id="88" name="楕円 87"/>
        <xdr:cNvSpPr/>
      </xdr:nvSpPr>
      <xdr:spPr>
        <a:xfrm>
          <a:off x="1968500" y="569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154384</xdr:rowOff>
    </xdr:from>
    <xdr:ext cx="534377" cy="259045"/>
    <xdr:sp macro="" textlink="">
      <xdr:nvSpPr>
        <xdr:cNvPr id="89" name="テキスト ボックス 88"/>
        <xdr:cNvSpPr txBox="1"/>
      </xdr:nvSpPr>
      <xdr:spPr>
        <a:xfrm>
          <a:off x="1752111" y="546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497</xdr:rowOff>
    </xdr:from>
    <xdr:to>
      <xdr:col>6</xdr:col>
      <xdr:colOff>38100</xdr:colOff>
      <xdr:row>33</xdr:row>
      <xdr:rowOff>102097</xdr:rowOff>
    </xdr:to>
    <xdr:sp macro="" textlink="">
      <xdr:nvSpPr>
        <xdr:cNvPr id="90" name="楕円 89"/>
        <xdr:cNvSpPr/>
      </xdr:nvSpPr>
      <xdr:spPr>
        <a:xfrm>
          <a:off x="1079500" y="5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118624</xdr:rowOff>
    </xdr:from>
    <xdr:ext cx="534377" cy="259045"/>
    <xdr:sp macro="" textlink="">
      <xdr:nvSpPr>
        <xdr:cNvPr id="91" name="テキスト ボックス 90"/>
        <xdr:cNvSpPr txBox="1"/>
      </xdr:nvSpPr>
      <xdr:spPr>
        <a:xfrm>
          <a:off x="863111" y="54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153397</xdr:rowOff>
    </xdr:from>
    <xdr:to>
      <xdr:col>24</xdr:col>
      <xdr:colOff>63500</xdr:colOff>
      <xdr:row>57</xdr:row>
      <xdr:rowOff>7074</xdr:rowOff>
    </xdr:to>
    <xdr:cxnSp macro="">
      <xdr:nvCxnSpPr>
        <xdr:cNvPr id="121" name="直線コネクタ 120"/>
        <xdr:cNvCxnSpPr/>
      </xdr:nvCxnSpPr>
      <xdr:spPr>
        <a:xfrm flipV="1">
          <a:off x="3797300" y="9754597"/>
          <a:ext cx="838200" cy="2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7074</xdr:rowOff>
    </xdr:from>
    <xdr:to>
      <xdr:col>19</xdr:col>
      <xdr:colOff>177800</xdr:colOff>
      <xdr:row>57</xdr:row>
      <xdr:rowOff>47117</xdr:rowOff>
    </xdr:to>
    <xdr:cxnSp macro="">
      <xdr:nvCxnSpPr>
        <xdr:cNvPr id="124" name="直線コネクタ 123"/>
        <xdr:cNvCxnSpPr/>
      </xdr:nvCxnSpPr>
      <xdr:spPr>
        <a:xfrm flipV="1">
          <a:off x="2908300" y="9779724"/>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47117</xdr:rowOff>
    </xdr:from>
    <xdr:to>
      <xdr:col>15</xdr:col>
      <xdr:colOff>50800</xdr:colOff>
      <xdr:row>57</xdr:row>
      <xdr:rowOff>53118</xdr:rowOff>
    </xdr:to>
    <xdr:cxnSp macro="">
      <xdr:nvCxnSpPr>
        <xdr:cNvPr id="127" name="直線コネクタ 126"/>
        <xdr:cNvCxnSpPr/>
      </xdr:nvCxnSpPr>
      <xdr:spPr>
        <a:xfrm flipV="1">
          <a:off x="2019300" y="9819767"/>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53118</xdr:rowOff>
    </xdr:from>
    <xdr:to>
      <xdr:col>10</xdr:col>
      <xdr:colOff>114300</xdr:colOff>
      <xdr:row>57</xdr:row>
      <xdr:rowOff>76683</xdr:rowOff>
    </xdr:to>
    <xdr:cxnSp macro="">
      <xdr:nvCxnSpPr>
        <xdr:cNvPr id="130" name="直線コネクタ 129"/>
        <xdr:cNvCxnSpPr/>
      </xdr:nvCxnSpPr>
      <xdr:spPr>
        <a:xfrm flipV="1">
          <a:off x="1130300" y="9825768"/>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102597</xdr:rowOff>
    </xdr:from>
    <xdr:to>
      <xdr:col>24</xdr:col>
      <xdr:colOff>114300</xdr:colOff>
      <xdr:row>57</xdr:row>
      <xdr:rowOff>32747</xdr:rowOff>
    </xdr:to>
    <xdr:sp macro="" textlink="">
      <xdr:nvSpPr>
        <xdr:cNvPr id="140" name="楕円 139"/>
        <xdr:cNvSpPr/>
      </xdr:nvSpPr>
      <xdr:spPr>
        <a:xfrm>
          <a:off x="4584700" y="97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125474</xdr:rowOff>
    </xdr:from>
    <xdr:ext cx="534377" cy="259045"/>
    <xdr:sp macro="" textlink="">
      <xdr:nvSpPr>
        <xdr:cNvPr id="141" name="物件費該当値テキスト"/>
        <xdr:cNvSpPr txBox="1"/>
      </xdr:nvSpPr>
      <xdr:spPr>
        <a:xfrm>
          <a:off x="4686300" y="95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127724</xdr:rowOff>
    </xdr:from>
    <xdr:to>
      <xdr:col>20</xdr:col>
      <xdr:colOff>38100</xdr:colOff>
      <xdr:row>57</xdr:row>
      <xdr:rowOff>57874</xdr:rowOff>
    </xdr:to>
    <xdr:sp macro="" textlink="">
      <xdr:nvSpPr>
        <xdr:cNvPr id="142" name="楕円 141"/>
        <xdr:cNvSpPr/>
      </xdr:nvSpPr>
      <xdr:spPr>
        <a:xfrm>
          <a:off x="3746500" y="972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74401</xdr:rowOff>
    </xdr:from>
    <xdr:ext cx="534377" cy="259045"/>
    <xdr:sp macro="" textlink="">
      <xdr:nvSpPr>
        <xdr:cNvPr id="143" name="テキスト ボックス 142"/>
        <xdr:cNvSpPr txBox="1"/>
      </xdr:nvSpPr>
      <xdr:spPr>
        <a:xfrm>
          <a:off x="3530111" y="950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167767</xdr:rowOff>
    </xdr:from>
    <xdr:to>
      <xdr:col>15</xdr:col>
      <xdr:colOff>101600</xdr:colOff>
      <xdr:row>57</xdr:row>
      <xdr:rowOff>97917</xdr:rowOff>
    </xdr:to>
    <xdr:sp macro="" textlink="">
      <xdr:nvSpPr>
        <xdr:cNvPr id="144" name="楕円 143"/>
        <xdr:cNvSpPr/>
      </xdr:nvSpPr>
      <xdr:spPr>
        <a:xfrm>
          <a:off x="2857500" y="9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114444</xdr:rowOff>
    </xdr:from>
    <xdr:ext cx="534377" cy="259045"/>
    <xdr:sp macro="" textlink="">
      <xdr:nvSpPr>
        <xdr:cNvPr id="145" name="テキスト ボックス 144"/>
        <xdr:cNvSpPr txBox="1"/>
      </xdr:nvSpPr>
      <xdr:spPr>
        <a:xfrm>
          <a:off x="2641111" y="95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2318</xdr:rowOff>
    </xdr:from>
    <xdr:to>
      <xdr:col>10</xdr:col>
      <xdr:colOff>165100</xdr:colOff>
      <xdr:row>57</xdr:row>
      <xdr:rowOff>103918</xdr:rowOff>
    </xdr:to>
    <xdr:sp macro="" textlink="">
      <xdr:nvSpPr>
        <xdr:cNvPr id="146" name="楕円 145"/>
        <xdr:cNvSpPr/>
      </xdr:nvSpPr>
      <xdr:spPr>
        <a:xfrm>
          <a:off x="1968500" y="97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120445</xdr:rowOff>
    </xdr:from>
    <xdr:ext cx="534377" cy="259045"/>
    <xdr:sp macro="" textlink="">
      <xdr:nvSpPr>
        <xdr:cNvPr id="147" name="テキスト ボックス 146"/>
        <xdr:cNvSpPr txBox="1"/>
      </xdr:nvSpPr>
      <xdr:spPr>
        <a:xfrm>
          <a:off x="1752111" y="955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25883</xdr:rowOff>
    </xdr:from>
    <xdr:to>
      <xdr:col>6</xdr:col>
      <xdr:colOff>38100</xdr:colOff>
      <xdr:row>57</xdr:row>
      <xdr:rowOff>127483</xdr:rowOff>
    </xdr:to>
    <xdr:sp macro="" textlink="">
      <xdr:nvSpPr>
        <xdr:cNvPr id="148" name="楕円 147"/>
        <xdr:cNvSpPr/>
      </xdr:nvSpPr>
      <xdr:spPr>
        <a:xfrm>
          <a:off x="1079500" y="979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144010</xdr:rowOff>
    </xdr:from>
    <xdr:ext cx="534377" cy="259045"/>
    <xdr:sp macro="" textlink="">
      <xdr:nvSpPr>
        <xdr:cNvPr id="149" name="テキスト ボックス 148"/>
        <xdr:cNvSpPr txBox="1"/>
      </xdr:nvSpPr>
      <xdr:spPr>
        <a:xfrm>
          <a:off x="863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90932</xdr:rowOff>
    </xdr:from>
    <xdr:to>
      <xdr:col>24</xdr:col>
      <xdr:colOff>63500</xdr:colOff>
      <xdr:row>77</xdr:row>
      <xdr:rowOff>113792</xdr:rowOff>
    </xdr:to>
    <xdr:cxnSp macro="">
      <xdr:nvCxnSpPr>
        <xdr:cNvPr id="180" name="直線コネクタ 179"/>
        <xdr:cNvCxnSpPr/>
      </xdr:nvCxnSpPr>
      <xdr:spPr>
        <a:xfrm>
          <a:off x="3797300" y="1329258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88537</xdr:rowOff>
    </xdr:from>
    <xdr:to>
      <xdr:col>19</xdr:col>
      <xdr:colOff>177800</xdr:colOff>
      <xdr:row>77</xdr:row>
      <xdr:rowOff>90932</xdr:rowOff>
    </xdr:to>
    <xdr:cxnSp macro="">
      <xdr:nvCxnSpPr>
        <xdr:cNvPr id="183" name="直線コネクタ 182"/>
        <xdr:cNvCxnSpPr/>
      </xdr:nvCxnSpPr>
      <xdr:spPr>
        <a:xfrm>
          <a:off x="2908300" y="13290187"/>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62629</xdr:rowOff>
    </xdr:from>
    <xdr:to>
      <xdr:col>15</xdr:col>
      <xdr:colOff>50800</xdr:colOff>
      <xdr:row>77</xdr:row>
      <xdr:rowOff>88537</xdr:rowOff>
    </xdr:to>
    <xdr:cxnSp macro="">
      <xdr:nvCxnSpPr>
        <xdr:cNvPr id="186" name="直線コネクタ 185"/>
        <xdr:cNvCxnSpPr/>
      </xdr:nvCxnSpPr>
      <xdr:spPr>
        <a:xfrm>
          <a:off x="2019300" y="1326427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32694</xdr:rowOff>
    </xdr:from>
    <xdr:to>
      <xdr:col>10</xdr:col>
      <xdr:colOff>114300</xdr:colOff>
      <xdr:row>77</xdr:row>
      <xdr:rowOff>62629</xdr:rowOff>
    </xdr:to>
    <xdr:cxnSp macro="">
      <xdr:nvCxnSpPr>
        <xdr:cNvPr id="189" name="直線コネクタ 188"/>
        <xdr:cNvCxnSpPr/>
      </xdr:nvCxnSpPr>
      <xdr:spPr>
        <a:xfrm>
          <a:off x="1130300" y="1323434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62992</xdr:rowOff>
    </xdr:from>
    <xdr:to>
      <xdr:col>24</xdr:col>
      <xdr:colOff>114300</xdr:colOff>
      <xdr:row>77</xdr:row>
      <xdr:rowOff>164592</xdr:rowOff>
    </xdr:to>
    <xdr:sp macro="" textlink="">
      <xdr:nvSpPr>
        <xdr:cNvPr id="199" name="楕円 198"/>
        <xdr:cNvSpPr/>
      </xdr:nvSpPr>
      <xdr:spPr>
        <a:xfrm>
          <a:off x="45847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469744" cy="259045"/>
    <xdr:sp macro="" textlink="">
      <xdr:nvSpPr>
        <xdr:cNvPr id="200" name="維持補修費該当値テキスト"/>
        <xdr:cNvSpPr txBox="1"/>
      </xdr:nvSpPr>
      <xdr:spPr>
        <a:xfrm>
          <a:off x="4686300" y="1324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40132</xdr:rowOff>
    </xdr:from>
    <xdr:to>
      <xdr:col>20</xdr:col>
      <xdr:colOff>38100</xdr:colOff>
      <xdr:row>77</xdr:row>
      <xdr:rowOff>141732</xdr:rowOff>
    </xdr:to>
    <xdr:sp macro="" textlink="">
      <xdr:nvSpPr>
        <xdr:cNvPr id="201" name="楕円 200"/>
        <xdr:cNvSpPr/>
      </xdr:nvSpPr>
      <xdr:spPr>
        <a:xfrm>
          <a:off x="37465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132859</xdr:rowOff>
    </xdr:from>
    <xdr:ext cx="469744" cy="259045"/>
    <xdr:sp macro="" textlink="">
      <xdr:nvSpPr>
        <xdr:cNvPr id="202" name="テキスト ボックス 201"/>
        <xdr:cNvSpPr txBox="1"/>
      </xdr:nvSpPr>
      <xdr:spPr>
        <a:xfrm>
          <a:off x="3562428" y="133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37737</xdr:rowOff>
    </xdr:from>
    <xdr:to>
      <xdr:col>15</xdr:col>
      <xdr:colOff>101600</xdr:colOff>
      <xdr:row>77</xdr:row>
      <xdr:rowOff>139337</xdr:rowOff>
    </xdr:to>
    <xdr:sp macro="" textlink="">
      <xdr:nvSpPr>
        <xdr:cNvPr id="203" name="楕円 202"/>
        <xdr:cNvSpPr/>
      </xdr:nvSpPr>
      <xdr:spPr>
        <a:xfrm>
          <a:off x="2857500" y="132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130464</xdr:rowOff>
    </xdr:from>
    <xdr:ext cx="469744" cy="259045"/>
    <xdr:sp macro="" textlink="">
      <xdr:nvSpPr>
        <xdr:cNvPr id="204" name="テキスト ボックス 203"/>
        <xdr:cNvSpPr txBox="1"/>
      </xdr:nvSpPr>
      <xdr:spPr>
        <a:xfrm>
          <a:off x="2673428" y="133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11829</xdr:rowOff>
    </xdr:from>
    <xdr:to>
      <xdr:col>10</xdr:col>
      <xdr:colOff>165100</xdr:colOff>
      <xdr:row>77</xdr:row>
      <xdr:rowOff>113429</xdr:rowOff>
    </xdr:to>
    <xdr:sp macro="" textlink="">
      <xdr:nvSpPr>
        <xdr:cNvPr id="205" name="楕円 204"/>
        <xdr:cNvSpPr/>
      </xdr:nvSpPr>
      <xdr:spPr>
        <a:xfrm>
          <a:off x="1968500" y="132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129956</xdr:rowOff>
    </xdr:from>
    <xdr:ext cx="469744" cy="259045"/>
    <xdr:sp macro="" textlink="">
      <xdr:nvSpPr>
        <xdr:cNvPr id="206" name="テキスト ボックス 205"/>
        <xdr:cNvSpPr txBox="1"/>
      </xdr:nvSpPr>
      <xdr:spPr>
        <a:xfrm>
          <a:off x="1784428" y="1298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153344</xdr:rowOff>
    </xdr:from>
    <xdr:to>
      <xdr:col>6</xdr:col>
      <xdr:colOff>38100</xdr:colOff>
      <xdr:row>77</xdr:row>
      <xdr:rowOff>83494</xdr:rowOff>
    </xdr:to>
    <xdr:sp macro="" textlink="">
      <xdr:nvSpPr>
        <xdr:cNvPr id="207" name="楕円 206"/>
        <xdr:cNvSpPr/>
      </xdr:nvSpPr>
      <xdr:spPr>
        <a:xfrm>
          <a:off x="1079500" y="13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100020</xdr:rowOff>
    </xdr:from>
    <xdr:ext cx="469744" cy="259045"/>
    <xdr:sp macro="" textlink="">
      <xdr:nvSpPr>
        <xdr:cNvPr id="208" name="テキスト ボックス 207"/>
        <xdr:cNvSpPr txBox="1"/>
      </xdr:nvSpPr>
      <xdr:spPr>
        <a:xfrm>
          <a:off x="895428" y="1295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21831</xdr:rowOff>
    </xdr:from>
    <xdr:to>
      <xdr:col>24</xdr:col>
      <xdr:colOff>63500</xdr:colOff>
      <xdr:row>97</xdr:row>
      <xdr:rowOff>102566</xdr:rowOff>
    </xdr:to>
    <xdr:cxnSp macro="">
      <xdr:nvCxnSpPr>
        <xdr:cNvPr id="238" name="直線コネクタ 237"/>
        <xdr:cNvCxnSpPr/>
      </xdr:nvCxnSpPr>
      <xdr:spPr>
        <a:xfrm flipV="1">
          <a:off x="3797300" y="16652481"/>
          <a:ext cx="838200" cy="8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102566</xdr:rowOff>
    </xdr:from>
    <xdr:to>
      <xdr:col>19</xdr:col>
      <xdr:colOff>177800</xdr:colOff>
      <xdr:row>97</xdr:row>
      <xdr:rowOff>126112</xdr:rowOff>
    </xdr:to>
    <xdr:cxnSp macro="">
      <xdr:nvCxnSpPr>
        <xdr:cNvPr id="241" name="直線コネクタ 240"/>
        <xdr:cNvCxnSpPr/>
      </xdr:nvCxnSpPr>
      <xdr:spPr>
        <a:xfrm flipV="1">
          <a:off x="2908300" y="1673321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126112</xdr:rowOff>
    </xdr:from>
    <xdr:to>
      <xdr:col>15</xdr:col>
      <xdr:colOff>50800</xdr:colOff>
      <xdr:row>97</xdr:row>
      <xdr:rowOff>153836</xdr:rowOff>
    </xdr:to>
    <xdr:cxnSp macro="">
      <xdr:nvCxnSpPr>
        <xdr:cNvPr id="244" name="直線コネクタ 243"/>
        <xdr:cNvCxnSpPr/>
      </xdr:nvCxnSpPr>
      <xdr:spPr>
        <a:xfrm flipV="1">
          <a:off x="2019300" y="16756762"/>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153836</xdr:rowOff>
    </xdr:from>
    <xdr:to>
      <xdr:col>10</xdr:col>
      <xdr:colOff>114300</xdr:colOff>
      <xdr:row>98</xdr:row>
      <xdr:rowOff>11849</xdr:rowOff>
    </xdr:to>
    <xdr:cxnSp macro="">
      <xdr:nvCxnSpPr>
        <xdr:cNvPr id="247" name="直線コネクタ 246"/>
        <xdr:cNvCxnSpPr/>
      </xdr:nvCxnSpPr>
      <xdr:spPr>
        <a:xfrm flipV="1">
          <a:off x="1130300" y="16784486"/>
          <a:ext cx="889000" cy="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142481</xdr:rowOff>
    </xdr:from>
    <xdr:to>
      <xdr:col>24</xdr:col>
      <xdr:colOff>114300</xdr:colOff>
      <xdr:row>97</xdr:row>
      <xdr:rowOff>72631</xdr:rowOff>
    </xdr:to>
    <xdr:sp macro="" textlink="">
      <xdr:nvSpPr>
        <xdr:cNvPr id="257" name="楕円 256"/>
        <xdr:cNvSpPr/>
      </xdr:nvSpPr>
      <xdr:spPr>
        <a:xfrm>
          <a:off x="4584700" y="166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120908</xdr:rowOff>
    </xdr:from>
    <xdr:ext cx="534377" cy="259045"/>
    <xdr:sp macro="" textlink="">
      <xdr:nvSpPr>
        <xdr:cNvPr id="258" name="扶助費該当値テキスト"/>
        <xdr:cNvSpPr txBox="1"/>
      </xdr:nvSpPr>
      <xdr:spPr>
        <a:xfrm>
          <a:off x="4686300" y="1658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51766</xdr:rowOff>
    </xdr:from>
    <xdr:to>
      <xdr:col>20</xdr:col>
      <xdr:colOff>38100</xdr:colOff>
      <xdr:row>97</xdr:row>
      <xdr:rowOff>153366</xdr:rowOff>
    </xdr:to>
    <xdr:sp macro="" textlink="">
      <xdr:nvSpPr>
        <xdr:cNvPr id="259" name="楕円 258"/>
        <xdr:cNvSpPr/>
      </xdr:nvSpPr>
      <xdr:spPr>
        <a:xfrm>
          <a:off x="3746500" y="166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144493</xdr:rowOff>
    </xdr:from>
    <xdr:ext cx="534377" cy="259045"/>
    <xdr:sp macro="" textlink="">
      <xdr:nvSpPr>
        <xdr:cNvPr id="260" name="テキスト ボックス 259"/>
        <xdr:cNvSpPr txBox="1"/>
      </xdr:nvSpPr>
      <xdr:spPr>
        <a:xfrm>
          <a:off x="3530111" y="1677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75312</xdr:rowOff>
    </xdr:from>
    <xdr:to>
      <xdr:col>15</xdr:col>
      <xdr:colOff>101600</xdr:colOff>
      <xdr:row>98</xdr:row>
      <xdr:rowOff>5462</xdr:rowOff>
    </xdr:to>
    <xdr:sp macro="" textlink="">
      <xdr:nvSpPr>
        <xdr:cNvPr id="261" name="楕円 260"/>
        <xdr:cNvSpPr/>
      </xdr:nvSpPr>
      <xdr:spPr>
        <a:xfrm>
          <a:off x="2857500" y="167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168039</xdr:rowOff>
    </xdr:from>
    <xdr:ext cx="534377" cy="259045"/>
    <xdr:sp macro="" textlink="">
      <xdr:nvSpPr>
        <xdr:cNvPr id="262" name="テキスト ボックス 261"/>
        <xdr:cNvSpPr txBox="1"/>
      </xdr:nvSpPr>
      <xdr:spPr>
        <a:xfrm>
          <a:off x="2641111" y="167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103036</xdr:rowOff>
    </xdr:from>
    <xdr:to>
      <xdr:col>10</xdr:col>
      <xdr:colOff>165100</xdr:colOff>
      <xdr:row>98</xdr:row>
      <xdr:rowOff>33186</xdr:rowOff>
    </xdr:to>
    <xdr:sp macro="" textlink="">
      <xdr:nvSpPr>
        <xdr:cNvPr id="263" name="楕円 262"/>
        <xdr:cNvSpPr/>
      </xdr:nvSpPr>
      <xdr:spPr>
        <a:xfrm>
          <a:off x="1968500" y="167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24313</xdr:rowOff>
    </xdr:from>
    <xdr:ext cx="534377" cy="259045"/>
    <xdr:sp macro="" textlink="">
      <xdr:nvSpPr>
        <xdr:cNvPr id="264" name="テキスト ボックス 263"/>
        <xdr:cNvSpPr txBox="1"/>
      </xdr:nvSpPr>
      <xdr:spPr>
        <a:xfrm>
          <a:off x="1752111" y="1682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132499</xdr:rowOff>
    </xdr:from>
    <xdr:to>
      <xdr:col>6</xdr:col>
      <xdr:colOff>38100</xdr:colOff>
      <xdr:row>98</xdr:row>
      <xdr:rowOff>62649</xdr:rowOff>
    </xdr:to>
    <xdr:sp macro="" textlink="">
      <xdr:nvSpPr>
        <xdr:cNvPr id="265" name="楕円 264"/>
        <xdr:cNvSpPr/>
      </xdr:nvSpPr>
      <xdr:spPr>
        <a:xfrm>
          <a:off x="1079500" y="167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53776</xdr:rowOff>
    </xdr:from>
    <xdr:ext cx="534377" cy="259045"/>
    <xdr:sp macro="" textlink="">
      <xdr:nvSpPr>
        <xdr:cNvPr id="266" name="テキスト ボックス 265"/>
        <xdr:cNvSpPr txBox="1"/>
      </xdr:nvSpPr>
      <xdr:spPr>
        <a:xfrm>
          <a:off x="863111" y="168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18323</xdr:rowOff>
    </xdr:from>
    <xdr:to>
      <xdr:col>55</xdr:col>
      <xdr:colOff>0</xdr:colOff>
      <xdr:row>38</xdr:row>
      <xdr:rowOff>20792</xdr:rowOff>
    </xdr:to>
    <xdr:cxnSp macro="">
      <xdr:nvCxnSpPr>
        <xdr:cNvPr id="293" name="直線コネクタ 292"/>
        <xdr:cNvCxnSpPr/>
      </xdr:nvCxnSpPr>
      <xdr:spPr>
        <a:xfrm>
          <a:off x="9639300" y="6533423"/>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18323</xdr:rowOff>
    </xdr:from>
    <xdr:to>
      <xdr:col>50</xdr:col>
      <xdr:colOff>114300</xdr:colOff>
      <xdr:row>38</xdr:row>
      <xdr:rowOff>25757</xdr:rowOff>
    </xdr:to>
    <xdr:cxnSp macro="">
      <xdr:nvCxnSpPr>
        <xdr:cNvPr id="296" name="直線コネクタ 295"/>
        <xdr:cNvCxnSpPr/>
      </xdr:nvCxnSpPr>
      <xdr:spPr>
        <a:xfrm flipV="1">
          <a:off x="8750300" y="6533423"/>
          <a:ext cx="889000" cy="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25757</xdr:rowOff>
    </xdr:from>
    <xdr:to>
      <xdr:col>45</xdr:col>
      <xdr:colOff>177800</xdr:colOff>
      <xdr:row>38</xdr:row>
      <xdr:rowOff>28244</xdr:rowOff>
    </xdr:to>
    <xdr:cxnSp macro="">
      <xdr:nvCxnSpPr>
        <xdr:cNvPr id="299" name="直線コネクタ 298"/>
        <xdr:cNvCxnSpPr/>
      </xdr:nvCxnSpPr>
      <xdr:spPr>
        <a:xfrm flipV="1">
          <a:off x="7861300" y="6540857"/>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169135</xdr:rowOff>
    </xdr:from>
    <xdr:to>
      <xdr:col>41</xdr:col>
      <xdr:colOff>50800</xdr:colOff>
      <xdr:row>38</xdr:row>
      <xdr:rowOff>28244</xdr:rowOff>
    </xdr:to>
    <xdr:cxnSp macro="">
      <xdr:nvCxnSpPr>
        <xdr:cNvPr id="302" name="直線コネクタ 301"/>
        <xdr:cNvCxnSpPr/>
      </xdr:nvCxnSpPr>
      <xdr:spPr>
        <a:xfrm>
          <a:off x="6972300" y="6512785"/>
          <a:ext cx="889000" cy="3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141441</xdr:rowOff>
    </xdr:from>
    <xdr:to>
      <xdr:col>55</xdr:col>
      <xdr:colOff>50800</xdr:colOff>
      <xdr:row>38</xdr:row>
      <xdr:rowOff>71591</xdr:rowOff>
    </xdr:to>
    <xdr:sp macro="" textlink="">
      <xdr:nvSpPr>
        <xdr:cNvPr id="312" name="楕円 311"/>
        <xdr:cNvSpPr/>
      </xdr:nvSpPr>
      <xdr:spPr>
        <a:xfrm>
          <a:off x="10426700" y="64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138973</xdr:rowOff>
    </xdr:from>
    <xdr:to>
      <xdr:col>50</xdr:col>
      <xdr:colOff>165100</xdr:colOff>
      <xdr:row>38</xdr:row>
      <xdr:rowOff>69123</xdr:rowOff>
    </xdr:to>
    <xdr:sp macro="" textlink="">
      <xdr:nvSpPr>
        <xdr:cNvPr id="314" name="楕円 313"/>
        <xdr:cNvSpPr/>
      </xdr:nvSpPr>
      <xdr:spPr>
        <a:xfrm>
          <a:off x="9588500" y="6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60250</xdr:rowOff>
    </xdr:from>
    <xdr:ext cx="534377" cy="259045"/>
    <xdr:sp macro="" textlink="">
      <xdr:nvSpPr>
        <xdr:cNvPr id="315" name="テキスト ボックス 314"/>
        <xdr:cNvSpPr txBox="1"/>
      </xdr:nvSpPr>
      <xdr:spPr>
        <a:xfrm>
          <a:off x="9372111" y="65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146407</xdr:rowOff>
    </xdr:from>
    <xdr:to>
      <xdr:col>46</xdr:col>
      <xdr:colOff>38100</xdr:colOff>
      <xdr:row>38</xdr:row>
      <xdr:rowOff>76557</xdr:rowOff>
    </xdr:to>
    <xdr:sp macro="" textlink="">
      <xdr:nvSpPr>
        <xdr:cNvPr id="316" name="楕円 315"/>
        <xdr:cNvSpPr/>
      </xdr:nvSpPr>
      <xdr:spPr>
        <a:xfrm>
          <a:off x="8699500" y="64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67684</xdr:rowOff>
    </xdr:from>
    <xdr:ext cx="534377" cy="259045"/>
    <xdr:sp macro="" textlink="">
      <xdr:nvSpPr>
        <xdr:cNvPr id="317" name="テキスト ボックス 316"/>
        <xdr:cNvSpPr txBox="1"/>
      </xdr:nvSpPr>
      <xdr:spPr>
        <a:xfrm>
          <a:off x="8483111" y="65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148894</xdr:rowOff>
    </xdr:from>
    <xdr:to>
      <xdr:col>41</xdr:col>
      <xdr:colOff>101600</xdr:colOff>
      <xdr:row>38</xdr:row>
      <xdr:rowOff>79043</xdr:rowOff>
    </xdr:to>
    <xdr:sp macro="" textlink="">
      <xdr:nvSpPr>
        <xdr:cNvPr id="318" name="楕円 317"/>
        <xdr:cNvSpPr/>
      </xdr:nvSpPr>
      <xdr:spPr>
        <a:xfrm>
          <a:off x="7810500" y="6492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70171</xdr:rowOff>
    </xdr:from>
    <xdr:ext cx="534377" cy="259045"/>
    <xdr:sp macro="" textlink="">
      <xdr:nvSpPr>
        <xdr:cNvPr id="319" name="テキスト ボックス 318"/>
        <xdr:cNvSpPr txBox="1"/>
      </xdr:nvSpPr>
      <xdr:spPr>
        <a:xfrm>
          <a:off x="7594111" y="65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118335</xdr:rowOff>
    </xdr:from>
    <xdr:to>
      <xdr:col>36</xdr:col>
      <xdr:colOff>165100</xdr:colOff>
      <xdr:row>38</xdr:row>
      <xdr:rowOff>48485</xdr:rowOff>
    </xdr:to>
    <xdr:sp macro="" textlink="">
      <xdr:nvSpPr>
        <xdr:cNvPr id="320" name="楕円 319"/>
        <xdr:cNvSpPr/>
      </xdr:nvSpPr>
      <xdr:spPr>
        <a:xfrm>
          <a:off x="6921500" y="646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65012</xdr:rowOff>
    </xdr:from>
    <xdr:ext cx="534377" cy="259045"/>
    <xdr:sp macro="" textlink="">
      <xdr:nvSpPr>
        <xdr:cNvPr id="321" name="テキスト ボックス 320"/>
        <xdr:cNvSpPr txBox="1"/>
      </xdr:nvSpPr>
      <xdr:spPr>
        <a:xfrm>
          <a:off x="6705111" y="62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3149</xdr:rowOff>
    </xdr:from>
    <xdr:to>
      <xdr:col>55</xdr:col>
      <xdr:colOff>0</xdr:colOff>
      <xdr:row>56</xdr:row>
      <xdr:rowOff>99379</xdr:rowOff>
    </xdr:to>
    <xdr:cxnSp macro="">
      <xdr:nvCxnSpPr>
        <xdr:cNvPr id="352" name="直線コネクタ 351"/>
        <xdr:cNvCxnSpPr/>
      </xdr:nvCxnSpPr>
      <xdr:spPr>
        <a:xfrm flipV="1">
          <a:off x="9639300" y="9432899"/>
          <a:ext cx="838200" cy="26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99379</xdr:rowOff>
    </xdr:from>
    <xdr:to>
      <xdr:col>50</xdr:col>
      <xdr:colOff>114300</xdr:colOff>
      <xdr:row>57</xdr:row>
      <xdr:rowOff>178</xdr:rowOff>
    </xdr:to>
    <xdr:cxnSp macro="">
      <xdr:nvCxnSpPr>
        <xdr:cNvPr id="355" name="直線コネクタ 354"/>
        <xdr:cNvCxnSpPr/>
      </xdr:nvCxnSpPr>
      <xdr:spPr>
        <a:xfrm flipV="1">
          <a:off x="8750300" y="9700579"/>
          <a:ext cx="889000" cy="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178</xdr:rowOff>
    </xdr:from>
    <xdr:to>
      <xdr:col>45</xdr:col>
      <xdr:colOff>177800</xdr:colOff>
      <xdr:row>58</xdr:row>
      <xdr:rowOff>12065</xdr:rowOff>
    </xdr:to>
    <xdr:cxnSp macro="">
      <xdr:nvCxnSpPr>
        <xdr:cNvPr id="358" name="直線コネクタ 357"/>
        <xdr:cNvCxnSpPr/>
      </xdr:nvCxnSpPr>
      <xdr:spPr>
        <a:xfrm flipV="1">
          <a:off x="7861300" y="9772828"/>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132145</xdr:rowOff>
    </xdr:from>
    <xdr:to>
      <xdr:col>41</xdr:col>
      <xdr:colOff>50800</xdr:colOff>
      <xdr:row>58</xdr:row>
      <xdr:rowOff>12065</xdr:rowOff>
    </xdr:to>
    <xdr:cxnSp macro="">
      <xdr:nvCxnSpPr>
        <xdr:cNvPr id="361" name="直線コネクタ 360"/>
        <xdr:cNvCxnSpPr/>
      </xdr:nvCxnSpPr>
      <xdr:spPr>
        <a:xfrm>
          <a:off x="6972300" y="9904795"/>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123799</xdr:rowOff>
    </xdr:from>
    <xdr:to>
      <xdr:col>55</xdr:col>
      <xdr:colOff>50800</xdr:colOff>
      <xdr:row>55</xdr:row>
      <xdr:rowOff>53949</xdr:rowOff>
    </xdr:to>
    <xdr:sp macro="" textlink="">
      <xdr:nvSpPr>
        <xdr:cNvPr id="371" name="楕円 370"/>
        <xdr:cNvSpPr/>
      </xdr:nvSpPr>
      <xdr:spPr>
        <a:xfrm>
          <a:off x="10426700" y="93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146676</xdr:rowOff>
    </xdr:from>
    <xdr:ext cx="534377" cy="259045"/>
    <xdr:sp macro="" textlink="">
      <xdr:nvSpPr>
        <xdr:cNvPr id="372" name="普通建設事業費該当値テキスト"/>
        <xdr:cNvSpPr txBox="1"/>
      </xdr:nvSpPr>
      <xdr:spPr>
        <a:xfrm>
          <a:off x="10528300" y="923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48579</xdr:rowOff>
    </xdr:from>
    <xdr:to>
      <xdr:col>50</xdr:col>
      <xdr:colOff>165100</xdr:colOff>
      <xdr:row>56</xdr:row>
      <xdr:rowOff>150179</xdr:rowOff>
    </xdr:to>
    <xdr:sp macro="" textlink="">
      <xdr:nvSpPr>
        <xdr:cNvPr id="373" name="楕円 372"/>
        <xdr:cNvSpPr/>
      </xdr:nvSpPr>
      <xdr:spPr>
        <a:xfrm>
          <a:off x="9588500" y="964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166706</xdr:rowOff>
    </xdr:from>
    <xdr:ext cx="534377" cy="259045"/>
    <xdr:sp macro="" textlink="">
      <xdr:nvSpPr>
        <xdr:cNvPr id="374" name="テキスト ボックス 373"/>
        <xdr:cNvSpPr txBox="1"/>
      </xdr:nvSpPr>
      <xdr:spPr>
        <a:xfrm>
          <a:off x="9372111" y="9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120828</xdr:rowOff>
    </xdr:from>
    <xdr:to>
      <xdr:col>46</xdr:col>
      <xdr:colOff>38100</xdr:colOff>
      <xdr:row>57</xdr:row>
      <xdr:rowOff>50978</xdr:rowOff>
    </xdr:to>
    <xdr:sp macro="" textlink="">
      <xdr:nvSpPr>
        <xdr:cNvPr id="375" name="楕円 374"/>
        <xdr:cNvSpPr/>
      </xdr:nvSpPr>
      <xdr:spPr>
        <a:xfrm>
          <a:off x="8699500" y="97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42105</xdr:rowOff>
    </xdr:from>
    <xdr:ext cx="534377" cy="259045"/>
    <xdr:sp macro="" textlink="">
      <xdr:nvSpPr>
        <xdr:cNvPr id="376" name="テキスト ボックス 375"/>
        <xdr:cNvSpPr txBox="1"/>
      </xdr:nvSpPr>
      <xdr:spPr>
        <a:xfrm>
          <a:off x="8483111" y="98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132715</xdr:rowOff>
    </xdr:from>
    <xdr:to>
      <xdr:col>41</xdr:col>
      <xdr:colOff>101600</xdr:colOff>
      <xdr:row>58</xdr:row>
      <xdr:rowOff>62865</xdr:rowOff>
    </xdr:to>
    <xdr:sp macro="" textlink="">
      <xdr:nvSpPr>
        <xdr:cNvPr id="377" name="楕円 376"/>
        <xdr:cNvSpPr/>
      </xdr:nvSpPr>
      <xdr:spPr>
        <a:xfrm>
          <a:off x="7810500" y="99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53992</xdr:rowOff>
    </xdr:from>
    <xdr:ext cx="534377" cy="259045"/>
    <xdr:sp macro="" textlink="">
      <xdr:nvSpPr>
        <xdr:cNvPr id="378" name="テキスト ボックス 377"/>
        <xdr:cNvSpPr txBox="1"/>
      </xdr:nvSpPr>
      <xdr:spPr>
        <a:xfrm>
          <a:off x="7594111" y="99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81345</xdr:rowOff>
    </xdr:from>
    <xdr:to>
      <xdr:col>36</xdr:col>
      <xdr:colOff>165100</xdr:colOff>
      <xdr:row>58</xdr:row>
      <xdr:rowOff>11495</xdr:rowOff>
    </xdr:to>
    <xdr:sp macro="" textlink="">
      <xdr:nvSpPr>
        <xdr:cNvPr id="379" name="楕円 378"/>
        <xdr:cNvSpPr/>
      </xdr:nvSpPr>
      <xdr:spPr>
        <a:xfrm>
          <a:off x="6921500" y="98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2622</xdr:rowOff>
    </xdr:from>
    <xdr:ext cx="534377" cy="259045"/>
    <xdr:sp macro="" textlink="">
      <xdr:nvSpPr>
        <xdr:cNvPr id="380" name="テキスト ボックス 379"/>
        <xdr:cNvSpPr txBox="1"/>
      </xdr:nvSpPr>
      <xdr:spPr>
        <a:xfrm>
          <a:off x="6705111" y="994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126975</xdr:rowOff>
    </xdr:from>
    <xdr:to>
      <xdr:col>55</xdr:col>
      <xdr:colOff>0</xdr:colOff>
      <xdr:row>78</xdr:row>
      <xdr:rowOff>56166</xdr:rowOff>
    </xdr:to>
    <xdr:cxnSp macro="">
      <xdr:nvCxnSpPr>
        <xdr:cNvPr id="409" name="直線コネクタ 408"/>
        <xdr:cNvCxnSpPr/>
      </xdr:nvCxnSpPr>
      <xdr:spPr>
        <a:xfrm flipV="1">
          <a:off x="9639300" y="13157175"/>
          <a:ext cx="838200" cy="2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88149</xdr:rowOff>
    </xdr:from>
    <xdr:ext cx="534377" cy="259045"/>
    <xdr:sp macro="" textlink="">
      <xdr:nvSpPr>
        <xdr:cNvPr id="410" name="普通建設事業費 （ うち新規整備　）平均値テキスト"/>
        <xdr:cNvSpPr txBox="1"/>
      </xdr:nvSpPr>
      <xdr:spPr>
        <a:xfrm>
          <a:off x="10528300" y="1328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56166</xdr:rowOff>
    </xdr:from>
    <xdr:to>
      <xdr:col>50</xdr:col>
      <xdr:colOff>114300</xdr:colOff>
      <xdr:row>78</xdr:row>
      <xdr:rowOff>169914</xdr:rowOff>
    </xdr:to>
    <xdr:cxnSp macro="">
      <xdr:nvCxnSpPr>
        <xdr:cNvPr id="412" name="直線コネクタ 411"/>
        <xdr:cNvCxnSpPr/>
      </xdr:nvCxnSpPr>
      <xdr:spPr>
        <a:xfrm flipV="1">
          <a:off x="8750300" y="13429266"/>
          <a:ext cx="889000" cy="1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169914</xdr:rowOff>
    </xdr:from>
    <xdr:to>
      <xdr:col>45</xdr:col>
      <xdr:colOff>177800</xdr:colOff>
      <xdr:row>79</xdr:row>
      <xdr:rowOff>37973</xdr:rowOff>
    </xdr:to>
    <xdr:cxnSp macro="">
      <xdr:nvCxnSpPr>
        <xdr:cNvPr id="415" name="直線コネクタ 414"/>
        <xdr:cNvCxnSpPr/>
      </xdr:nvCxnSpPr>
      <xdr:spPr>
        <a:xfrm flipV="1">
          <a:off x="7861300" y="13543014"/>
          <a:ext cx="889000" cy="3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17171</xdr:rowOff>
    </xdr:from>
    <xdr:to>
      <xdr:col>41</xdr:col>
      <xdr:colOff>50800</xdr:colOff>
      <xdr:row>79</xdr:row>
      <xdr:rowOff>37973</xdr:rowOff>
    </xdr:to>
    <xdr:cxnSp macro="">
      <xdr:nvCxnSpPr>
        <xdr:cNvPr id="418" name="直線コネクタ 417"/>
        <xdr:cNvCxnSpPr/>
      </xdr:nvCxnSpPr>
      <xdr:spPr>
        <a:xfrm>
          <a:off x="6972300" y="13561721"/>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76175</xdr:rowOff>
    </xdr:from>
    <xdr:to>
      <xdr:col>55</xdr:col>
      <xdr:colOff>50800</xdr:colOff>
      <xdr:row>77</xdr:row>
      <xdr:rowOff>6325</xdr:rowOff>
    </xdr:to>
    <xdr:sp macro="" textlink="">
      <xdr:nvSpPr>
        <xdr:cNvPr id="428" name="楕円 427"/>
        <xdr:cNvSpPr/>
      </xdr:nvSpPr>
      <xdr:spPr>
        <a:xfrm>
          <a:off x="10426700" y="131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99051</xdr:rowOff>
    </xdr:from>
    <xdr:ext cx="534377" cy="259045"/>
    <xdr:sp macro="" textlink="">
      <xdr:nvSpPr>
        <xdr:cNvPr id="429" name="普通建設事業費 （ うち新規整備　）該当値テキスト"/>
        <xdr:cNvSpPr txBox="1"/>
      </xdr:nvSpPr>
      <xdr:spPr>
        <a:xfrm>
          <a:off x="10528300" y="129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5366</xdr:rowOff>
    </xdr:from>
    <xdr:to>
      <xdr:col>50</xdr:col>
      <xdr:colOff>165100</xdr:colOff>
      <xdr:row>78</xdr:row>
      <xdr:rowOff>106966</xdr:rowOff>
    </xdr:to>
    <xdr:sp macro="" textlink="">
      <xdr:nvSpPr>
        <xdr:cNvPr id="430" name="楕円 429"/>
        <xdr:cNvSpPr/>
      </xdr:nvSpPr>
      <xdr:spPr>
        <a:xfrm>
          <a:off x="9588500" y="133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98093</xdr:rowOff>
    </xdr:from>
    <xdr:ext cx="469744" cy="259045"/>
    <xdr:sp macro="" textlink="">
      <xdr:nvSpPr>
        <xdr:cNvPr id="431" name="テキスト ボックス 430"/>
        <xdr:cNvSpPr txBox="1"/>
      </xdr:nvSpPr>
      <xdr:spPr>
        <a:xfrm>
          <a:off x="9404428" y="1347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119114</xdr:rowOff>
    </xdr:from>
    <xdr:to>
      <xdr:col>46</xdr:col>
      <xdr:colOff>38100</xdr:colOff>
      <xdr:row>79</xdr:row>
      <xdr:rowOff>49264</xdr:rowOff>
    </xdr:to>
    <xdr:sp macro="" textlink="">
      <xdr:nvSpPr>
        <xdr:cNvPr id="432" name="楕円 431"/>
        <xdr:cNvSpPr/>
      </xdr:nvSpPr>
      <xdr:spPr>
        <a:xfrm>
          <a:off x="8699500" y="13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40391</xdr:rowOff>
    </xdr:from>
    <xdr:ext cx="469744" cy="259045"/>
    <xdr:sp macro="" textlink="">
      <xdr:nvSpPr>
        <xdr:cNvPr id="433" name="テキスト ボックス 432"/>
        <xdr:cNvSpPr txBox="1"/>
      </xdr:nvSpPr>
      <xdr:spPr>
        <a:xfrm>
          <a:off x="8515428" y="1358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158623</xdr:rowOff>
    </xdr:from>
    <xdr:to>
      <xdr:col>41</xdr:col>
      <xdr:colOff>101600</xdr:colOff>
      <xdr:row>79</xdr:row>
      <xdr:rowOff>88773</xdr:rowOff>
    </xdr:to>
    <xdr:sp macro="" textlink="">
      <xdr:nvSpPr>
        <xdr:cNvPr id="434" name="楕円 433"/>
        <xdr:cNvSpPr/>
      </xdr:nvSpPr>
      <xdr:spPr>
        <a:xfrm>
          <a:off x="78105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79900</xdr:rowOff>
    </xdr:from>
    <xdr:ext cx="378565" cy="259045"/>
    <xdr:sp macro="" textlink="">
      <xdr:nvSpPr>
        <xdr:cNvPr id="435" name="テキスト ボックス 434"/>
        <xdr:cNvSpPr txBox="1"/>
      </xdr:nvSpPr>
      <xdr:spPr>
        <a:xfrm>
          <a:off x="7672017" y="1362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137821</xdr:rowOff>
    </xdr:from>
    <xdr:to>
      <xdr:col>36</xdr:col>
      <xdr:colOff>165100</xdr:colOff>
      <xdr:row>79</xdr:row>
      <xdr:rowOff>67971</xdr:rowOff>
    </xdr:to>
    <xdr:sp macro="" textlink="">
      <xdr:nvSpPr>
        <xdr:cNvPr id="436" name="楕円 435"/>
        <xdr:cNvSpPr/>
      </xdr:nvSpPr>
      <xdr:spPr>
        <a:xfrm>
          <a:off x="6921500" y="1351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59098</xdr:rowOff>
    </xdr:from>
    <xdr:ext cx="469744" cy="259045"/>
    <xdr:sp macro="" textlink="">
      <xdr:nvSpPr>
        <xdr:cNvPr id="437" name="テキスト ボックス 436"/>
        <xdr:cNvSpPr txBox="1"/>
      </xdr:nvSpPr>
      <xdr:spPr>
        <a:xfrm>
          <a:off x="6737428" y="1360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56555</xdr:rowOff>
    </xdr:from>
    <xdr:to>
      <xdr:col>55</xdr:col>
      <xdr:colOff>0</xdr:colOff>
      <xdr:row>92</xdr:row>
      <xdr:rowOff>148844</xdr:rowOff>
    </xdr:to>
    <xdr:cxnSp macro="">
      <xdr:nvCxnSpPr>
        <xdr:cNvPr id="468" name="直線コネクタ 467"/>
        <xdr:cNvCxnSpPr/>
      </xdr:nvCxnSpPr>
      <xdr:spPr>
        <a:xfrm>
          <a:off x="9639300" y="15829955"/>
          <a:ext cx="838200" cy="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56555</xdr:rowOff>
    </xdr:from>
    <xdr:to>
      <xdr:col>50</xdr:col>
      <xdr:colOff>114300</xdr:colOff>
      <xdr:row>93</xdr:row>
      <xdr:rowOff>27425</xdr:rowOff>
    </xdr:to>
    <xdr:cxnSp macro="">
      <xdr:nvCxnSpPr>
        <xdr:cNvPr id="471" name="直線コネクタ 470"/>
        <xdr:cNvCxnSpPr/>
      </xdr:nvCxnSpPr>
      <xdr:spPr>
        <a:xfrm flipV="1">
          <a:off x="8750300" y="15829955"/>
          <a:ext cx="889000" cy="14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96327</xdr:rowOff>
    </xdr:from>
    <xdr:ext cx="534377" cy="259045"/>
    <xdr:sp macro="" textlink="">
      <xdr:nvSpPr>
        <xdr:cNvPr id="473" name="テキスト ボックス 472"/>
        <xdr:cNvSpPr txBox="1"/>
      </xdr:nvSpPr>
      <xdr:spPr>
        <a:xfrm>
          <a:off x="9372111" y="163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27425</xdr:rowOff>
    </xdr:from>
    <xdr:to>
      <xdr:col>45</xdr:col>
      <xdr:colOff>177800</xdr:colOff>
      <xdr:row>96</xdr:row>
      <xdr:rowOff>75626</xdr:rowOff>
    </xdr:to>
    <xdr:cxnSp macro="">
      <xdr:nvCxnSpPr>
        <xdr:cNvPr id="474" name="直線コネクタ 473"/>
        <xdr:cNvCxnSpPr/>
      </xdr:nvCxnSpPr>
      <xdr:spPr>
        <a:xfrm flipV="1">
          <a:off x="7861300" y="15972275"/>
          <a:ext cx="889000" cy="56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106190</xdr:rowOff>
    </xdr:from>
    <xdr:ext cx="534377" cy="259045"/>
    <xdr:sp macro="" textlink="">
      <xdr:nvSpPr>
        <xdr:cNvPr id="476" name="テキスト ボックス 475"/>
        <xdr:cNvSpPr txBox="1"/>
      </xdr:nvSpPr>
      <xdr:spPr>
        <a:xfrm>
          <a:off x="8483111" y="1639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107271</xdr:rowOff>
    </xdr:from>
    <xdr:to>
      <xdr:col>41</xdr:col>
      <xdr:colOff>50800</xdr:colOff>
      <xdr:row>96</xdr:row>
      <xdr:rowOff>75626</xdr:rowOff>
    </xdr:to>
    <xdr:cxnSp macro="">
      <xdr:nvCxnSpPr>
        <xdr:cNvPr id="477" name="直線コネクタ 476"/>
        <xdr:cNvCxnSpPr/>
      </xdr:nvCxnSpPr>
      <xdr:spPr>
        <a:xfrm>
          <a:off x="6972300" y="16223571"/>
          <a:ext cx="889000" cy="3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43683</xdr:rowOff>
    </xdr:from>
    <xdr:ext cx="534377" cy="259045"/>
    <xdr:sp macro="" textlink="">
      <xdr:nvSpPr>
        <xdr:cNvPr id="481" name="テキスト ボックス 480"/>
        <xdr:cNvSpPr txBox="1"/>
      </xdr:nvSpPr>
      <xdr:spPr>
        <a:xfrm>
          <a:off x="6705111" y="1650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98044</xdr:rowOff>
    </xdr:from>
    <xdr:to>
      <xdr:col>55</xdr:col>
      <xdr:colOff>50800</xdr:colOff>
      <xdr:row>93</xdr:row>
      <xdr:rowOff>28194</xdr:rowOff>
    </xdr:to>
    <xdr:sp macro="" textlink="">
      <xdr:nvSpPr>
        <xdr:cNvPr id="487" name="楕円 486"/>
        <xdr:cNvSpPr/>
      </xdr:nvSpPr>
      <xdr:spPr>
        <a:xfrm>
          <a:off x="10426700" y="15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120921</xdr:rowOff>
    </xdr:from>
    <xdr:ext cx="534377" cy="259045"/>
    <xdr:sp macro="" textlink="">
      <xdr:nvSpPr>
        <xdr:cNvPr id="488" name="普通建設事業費 （ うち更新整備　）該当値テキスト"/>
        <xdr:cNvSpPr txBox="1"/>
      </xdr:nvSpPr>
      <xdr:spPr>
        <a:xfrm>
          <a:off x="10528300" y="157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5755</xdr:rowOff>
    </xdr:from>
    <xdr:to>
      <xdr:col>50</xdr:col>
      <xdr:colOff>165100</xdr:colOff>
      <xdr:row>92</xdr:row>
      <xdr:rowOff>107355</xdr:rowOff>
    </xdr:to>
    <xdr:sp macro="" textlink="">
      <xdr:nvSpPr>
        <xdr:cNvPr id="489" name="楕円 488"/>
        <xdr:cNvSpPr/>
      </xdr:nvSpPr>
      <xdr:spPr>
        <a:xfrm>
          <a:off x="9588500" y="157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123882</xdr:rowOff>
    </xdr:from>
    <xdr:ext cx="534377" cy="259045"/>
    <xdr:sp macro="" textlink="">
      <xdr:nvSpPr>
        <xdr:cNvPr id="490" name="テキスト ボックス 489"/>
        <xdr:cNvSpPr txBox="1"/>
      </xdr:nvSpPr>
      <xdr:spPr>
        <a:xfrm>
          <a:off x="9372111" y="155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148075</xdr:rowOff>
    </xdr:from>
    <xdr:to>
      <xdr:col>46</xdr:col>
      <xdr:colOff>38100</xdr:colOff>
      <xdr:row>93</xdr:row>
      <xdr:rowOff>78225</xdr:rowOff>
    </xdr:to>
    <xdr:sp macro="" textlink="">
      <xdr:nvSpPr>
        <xdr:cNvPr id="491" name="楕円 490"/>
        <xdr:cNvSpPr/>
      </xdr:nvSpPr>
      <xdr:spPr>
        <a:xfrm>
          <a:off x="8699500" y="159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94752</xdr:rowOff>
    </xdr:from>
    <xdr:ext cx="534377" cy="259045"/>
    <xdr:sp macro="" textlink="">
      <xdr:nvSpPr>
        <xdr:cNvPr id="492" name="テキスト ボックス 491"/>
        <xdr:cNvSpPr txBox="1"/>
      </xdr:nvSpPr>
      <xdr:spPr>
        <a:xfrm>
          <a:off x="8483111" y="156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24826</xdr:rowOff>
    </xdr:from>
    <xdr:to>
      <xdr:col>41</xdr:col>
      <xdr:colOff>101600</xdr:colOff>
      <xdr:row>96</xdr:row>
      <xdr:rowOff>126426</xdr:rowOff>
    </xdr:to>
    <xdr:sp macro="" textlink="">
      <xdr:nvSpPr>
        <xdr:cNvPr id="493" name="楕円 492"/>
        <xdr:cNvSpPr/>
      </xdr:nvSpPr>
      <xdr:spPr>
        <a:xfrm>
          <a:off x="7810500" y="1648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117553</xdr:rowOff>
    </xdr:from>
    <xdr:ext cx="534377" cy="259045"/>
    <xdr:sp macro="" textlink="">
      <xdr:nvSpPr>
        <xdr:cNvPr id="494" name="テキスト ボックス 493"/>
        <xdr:cNvSpPr txBox="1"/>
      </xdr:nvSpPr>
      <xdr:spPr>
        <a:xfrm>
          <a:off x="7594111" y="165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56471</xdr:rowOff>
    </xdr:from>
    <xdr:to>
      <xdr:col>36</xdr:col>
      <xdr:colOff>165100</xdr:colOff>
      <xdr:row>94</xdr:row>
      <xdr:rowOff>158071</xdr:rowOff>
    </xdr:to>
    <xdr:sp macro="" textlink="">
      <xdr:nvSpPr>
        <xdr:cNvPr id="495" name="楕円 494"/>
        <xdr:cNvSpPr/>
      </xdr:nvSpPr>
      <xdr:spPr>
        <a:xfrm>
          <a:off x="6921500" y="161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3148</xdr:rowOff>
    </xdr:from>
    <xdr:ext cx="534377" cy="259045"/>
    <xdr:sp macro="" textlink="">
      <xdr:nvSpPr>
        <xdr:cNvPr id="496" name="テキスト ボックス 495"/>
        <xdr:cNvSpPr txBox="1"/>
      </xdr:nvSpPr>
      <xdr:spPr>
        <a:xfrm>
          <a:off x="6705111" y="15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125527</xdr:rowOff>
    </xdr:from>
    <xdr:to>
      <xdr:col>85</xdr:col>
      <xdr:colOff>127000</xdr:colOff>
      <xdr:row>38</xdr:row>
      <xdr:rowOff>18942</xdr:rowOff>
    </xdr:to>
    <xdr:cxnSp macro="">
      <xdr:nvCxnSpPr>
        <xdr:cNvPr id="521" name="直線コネクタ 520"/>
        <xdr:cNvCxnSpPr/>
      </xdr:nvCxnSpPr>
      <xdr:spPr>
        <a:xfrm>
          <a:off x="15481300" y="6297727"/>
          <a:ext cx="838200" cy="2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125527</xdr:rowOff>
    </xdr:from>
    <xdr:to>
      <xdr:col>81</xdr:col>
      <xdr:colOff>50800</xdr:colOff>
      <xdr:row>38</xdr:row>
      <xdr:rowOff>25400</xdr:rowOff>
    </xdr:to>
    <xdr:cxnSp macro="">
      <xdr:nvCxnSpPr>
        <xdr:cNvPr id="524" name="直線コネクタ 523"/>
        <xdr:cNvCxnSpPr/>
      </xdr:nvCxnSpPr>
      <xdr:spPr>
        <a:xfrm flipV="1">
          <a:off x="14592300" y="629772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19228</xdr:rowOff>
    </xdr:from>
    <xdr:to>
      <xdr:col>76</xdr:col>
      <xdr:colOff>114300</xdr:colOff>
      <xdr:row>38</xdr:row>
      <xdr:rowOff>25400</xdr:rowOff>
    </xdr:to>
    <xdr:cxnSp macro="">
      <xdr:nvCxnSpPr>
        <xdr:cNvPr id="527" name="直線コネクタ 526"/>
        <xdr:cNvCxnSpPr/>
      </xdr:nvCxnSpPr>
      <xdr:spPr>
        <a:xfrm>
          <a:off x="13703300" y="6534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19228</xdr:rowOff>
    </xdr:from>
    <xdr:to>
      <xdr:col>71</xdr:col>
      <xdr:colOff>177800</xdr:colOff>
      <xdr:row>38</xdr:row>
      <xdr:rowOff>25400</xdr:rowOff>
    </xdr:to>
    <xdr:cxnSp macro="">
      <xdr:nvCxnSpPr>
        <xdr:cNvPr id="530" name="直線コネクタ 529"/>
        <xdr:cNvCxnSpPr/>
      </xdr:nvCxnSpPr>
      <xdr:spPr>
        <a:xfrm flipV="1">
          <a:off x="12814300" y="6534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139592</xdr:rowOff>
    </xdr:from>
    <xdr:to>
      <xdr:col>85</xdr:col>
      <xdr:colOff>177800</xdr:colOff>
      <xdr:row>38</xdr:row>
      <xdr:rowOff>69741</xdr:rowOff>
    </xdr:to>
    <xdr:sp macro="" textlink="">
      <xdr:nvSpPr>
        <xdr:cNvPr id="540" name="楕円 539"/>
        <xdr:cNvSpPr/>
      </xdr:nvSpPr>
      <xdr:spPr>
        <a:xfrm>
          <a:off x="162687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54519</xdr:rowOff>
    </xdr:from>
    <xdr:ext cx="378565" cy="259045"/>
    <xdr:sp macro="" textlink="">
      <xdr:nvSpPr>
        <xdr:cNvPr id="541" name="災害復旧事業費該当値テキスト"/>
        <xdr:cNvSpPr txBox="1"/>
      </xdr:nvSpPr>
      <xdr:spPr>
        <a:xfrm>
          <a:off x="16370300" y="6398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74727</xdr:rowOff>
    </xdr:from>
    <xdr:to>
      <xdr:col>81</xdr:col>
      <xdr:colOff>101600</xdr:colOff>
      <xdr:row>37</xdr:row>
      <xdr:rowOff>4877</xdr:rowOff>
    </xdr:to>
    <xdr:sp macro="" textlink="">
      <xdr:nvSpPr>
        <xdr:cNvPr id="542" name="楕円 541"/>
        <xdr:cNvSpPr/>
      </xdr:nvSpPr>
      <xdr:spPr>
        <a:xfrm>
          <a:off x="15430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21404</xdr:rowOff>
    </xdr:from>
    <xdr:ext cx="469744" cy="259045"/>
    <xdr:sp macro="" textlink="">
      <xdr:nvSpPr>
        <xdr:cNvPr id="543" name="テキスト ボックス 542"/>
        <xdr:cNvSpPr txBox="1"/>
      </xdr:nvSpPr>
      <xdr:spPr>
        <a:xfrm>
          <a:off x="15246428" y="60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139878</xdr:rowOff>
    </xdr:from>
    <xdr:to>
      <xdr:col>72</xdr:col>
      <xdr:colOff>38100</xdr:colOff>
      <xdr:row>38</xdr:row>
      <xdr:rowOff>70028</xdr:rowOff>
    </xdr:to>
    <xdr:sp macro="" textlink="">
      <xdr:nvSpPr>
        <xdr:cNvPr id="546" name="楕円 545"/>
        <xdr:cNvSpPr/>
      </xdr:nvSpPr>
      <xdr:spPr>
        <a:xfrm>
          <a:off x="13652500" y="648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61155</xdr:rowOff>
    </xdr:from>
    <xdr:ext cx="378565" cy="259045"/>
    <xdr:sp macro="" textlink="">
      <xdr:nvSpPr>
        <xdr:cNvPr id="547" name="テキスト ボックス 546"/>
        <xdr:cNvSpPr txBox="1"/>
      </xdr:nvSpPr>
      <xdr:spPr>
        <a:xfrm>
          <a:off x="13514017" y="657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86109</xdr:rowOff>
    </xdr:from>
    <xdr:to>
      <xdr:col>85</xdr:col>
      <xdr:colOff>127000</xdr:colOff>
      <xdr:row>75</xdr:row>
      <xdr:rowOff>136206</xdr:rowOff>
    </xdr:to>
    <xdr:cxnSp macro="">
      <xdr:nvCxnSpPr>
        <xdr:cNvPr id="630" name="直線コネクタ 629"/>
        <xdr:cNvCxnSpPr/>
      </xdr:nvCxnSpPr>
      <xdr:spPr>
        <a:xfrm>
          <a:off x="15481300" y="12773409"/>
          <a:ext cx="8382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86109</xdr:rowOff>
    </xdr:from>
    <xdr:to>
      <xdr:col>81</xdr:col>
      <xdr:colOff>50800</xdr:colOff>
      <xdr:row>75</xdr:row>
      <xdr:rowOff>34511</xdr:rowOff>
    </xdr:to>
    <xdr:cxnSp macro="">
      <xdr:nvCxnSpPr>
        <xdr:cNvPr id="633" name="直線コネクタ 632"/>
        <xdr:cNvCxnSpPr/>
      </xdr:nvCxnSpPr>
      <xdr:spPr>
        <a:xfrm flipV="1">
          <a:off x="14592300" y="12773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166512</xdr:rowOff>
    </xdr:from>
    <xdr:to>
      <xdr:col>76</xdr:col>
      <xdr:colOff>114300</xdr:colOff>
      <xdr:row>75</xdr:row>
      <xdr:rowOff>34511</xdr:rowOff>
    </xdr:to>
    <xdr:cxnSp macro="">
      <xdr:nvCxnSpPr>
        <xdr:cNvPr id="636" name="直線コネクタ 635"/>
        <xdr:cNvCxnSpPr/>
      </xdr:nvCxnSpPr>
      <xdr:spPr>
        <a:xfrm>
          <a:off x="13703300" y="12853812"/>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166512</xdr:rowOff>
    </xdr:from>
    <xdr:to>
      <xdr:col>71</xdr:col>
      <xdr:colOff>177800</xdr:colOff>
      <xdr:row>75</xdr:row>
      <xdr:rowOff>5871</xdr:rowOff>
    </xdr:to>
    <xdr:cxnSp macro="">
      <xdr:nvCxnSpPr>
        <xdr:cNvPr id="639" name="直線コネクタ 638"/>
        <xdr:cNvCxnSpPr/>
      </xdr:nvCxnSpPr>
      <xdr:spPr>
        <a:xfrm flipV="1">
          <a:off x="12814300" y="12853812"/>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85406</xdr:rowOff>
    </xdr:from>
    <xdr:to>
      <xdr:col>85</xdr:col>
      <xdr:colOff>177800</xdr:colOff>
      <xdr:row>76</xdr:row>
      <xdr:rowOff>15556</xdr:rowOff>
    </xdr:to>
    <xdr:sp macro="" textlink="">
      <xdr:nvSpPr>
        <xdr:cNvPr id="649" name="楕円 648"/>
        <xdr:cNvSpPr/>
      </xdr:nvSpPr>
      <xdr:spPr>
        <a:xfrm>
          <a:off x="16268700" y="1294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63833</xdr:rowOff>
    </xdr:from>
    <xdr:ext cx="534377" cy="259045"/>
    <xdr:sp macro="" textlink="">
      <xdr:nvSpPr>
        <xdr:cNvPr id="650" name="公債費該当値テキスト"/>
        <xdr:cNvSpPr txBox="1"/>
      </xdr:nvSpPr>
      <xdr:spPr>
        <a:xfrm>
          <a:off x="16370300" y="129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35309</xdr:rowOff>
    </xdr:from>
    <xdr:to>
      <xdr:col>81</xdr:col>
      <xdr:colOff>101600</xdr:colOff>
      <xdr:row>74</xdr:row>
      <xdr:rowOff>136909</xdr:rowOff>
    </xdr:to>
    <xdr:sp macro="" textlink="">
      <xdr:nvSpPr>
        <xdr:cNvPr id="651" name="楕円 650"/>
        <xdr:cNvSpPr/>
      </xdr:nvSpPr>
      <xdr:spPr>
        <a:xfrm>
          <a:off x="15430500" y="1272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153436</xdr:rowOff>
    </xdr:from>
    <xdr:ext cx="534377" cy="259045"/>
    <xdr:sp macro="" textlink="">
      <xdr:nvSpPr>
        <xdr:cNvPr id="652" name="テキスト ボックス 651"/>
        <xdr:cNvSpPr txBox="1"/>
      </xdr:nvSpPr>
      <xdr:spPr>
        <a:xfrm>
          <a:off x="15214111" y="12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155161</xdr:rowOff>
    </xdr:from>
    <xdr:to>
      <xdr:col>76</xdr:col>
      <xdr:colOff>165100</xdr:colOff>
      <xdr:row>75</xdr:row>
      <xdr:rowOff>85311</xdr:rowOff>
    </xdr:to>
    <xdr:sp macro="" textlink="">
      <xdr:nvSpPr>
        <xdr:cNvPr id="653" name="楕円 652"/>
        <xdr:cNvSpPr/>
      </xdr:nvSpPr>
      <xdr:spPr>
        <a:xfrm>
          <a:off x="14541500" y="128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76438</xdr:rowOff>
    </xdr:from>
    <xdr:ext cx="534377" cy="259045"/>
    <xdr:sp macro="" textlink="">
      <xdr:nvSpPr>
        <xdr:cNvPr id="654" name="テキスト ボックス 653"/>
        <xdr:cNvSpPr txBox="1"/>
      </xdr:nvSpPr>
      <xdr:spPr>
        <a:xfrm>
          <a:off x="14325111" y="1293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115712</xdr:rowOff>
    </xdr:from>
    <xdr:to>
      <xdr:col>72</xdr:col>
      <xdr:colOff>38100</xdr:colOff>
      <xdr:row>75</xdr:row>
      <xdr:rowOff>45862</xdr:rowOff>
    </xdr:to>
    <xdr:sp macro="" textlink="">
      <xdr:nvSpPr>
        <xdr:cNvPr id="655" name="楕円 654"/>
        <xdr:cNvSpPr/>
      </xdr:nvSpPr>
      <xdr:spPr>
        <a:xfrm>
          <a:off x="13652500" y="128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36989</xdr:rowOff>
    </xdr:from>
    <xdr:ext cx="534377" cy="259045"/>
    <xdr:sp macro="" textlink="">
      <xdr:nvSpPr>
        <xdr:cNvPr id="656" name="テキスト ボックス 655"/>
        <xdr:cNvSpPr txBox="1"/>
      </xdr:nvSpPr>
      <xdr:spPr>
        <a:xfrm>
          <a:off x="13436111" y="128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126521</xdr:rowOff>
    </xdr:from>
    <xdr:to>
      <xdr:col>67</xdr:col>
      <xdr:colOff>101600</xdr:colOff>
      <xdr:row>75</xdr:row>
      <xdr:rowOff>56671</xdr:rowOff>
    </xdr:to>
    <xdr:sp macro="" textlink="">
      <xdr:nvSpPr>
        <xdr:cNvPr id="657" name="楕円 656"/>
        <xdr:cNvSpPr/>
      </xdr:nvSpPr>
      <xdr:spPr>
        <a:xfrm>
          <a:off x="12763500" y="128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73198</xdr:rowOff>
    </xdr:from>
    <xdr:ext cx="534377" cy="259045"/>
    <xdr:sp macro="" textlink="">
      <xdr:nvSpPr>
        <xdr:cNvPr id="658" name="テキスト ボックス 657"/>
        <xdr:cNvSpPr txBox="1"/>
      </xdr:nvSpPr>
      <xdr:spPr>
        <a:xfrm>
          <a:off x="12547111" y="125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17171</xdr:rowOff>
    </xdr:from>
    <xdr:to>
      <xdr:col>85</xdr:col>
      <xdr:colOff>127000</xdr:colOff>
      <xdr:row>99</xdr:row>
      <xdr:rowOff>27434</xdr:rowOff>
    </xdr:to>
    <xdr:cxnSp macro="">
      <xdr:nvCxnSpPr>
        <xdr:cNvPr id="687" name="直線コネクタ 686"/>
        <xdr:cNvCxnSpPr/>
      </xdr:nvCxnSpPr>
      <xdr:spPr>
        <a:xfrm>
          <a:off x="15481300" y="16990721"/>
          <a:ext cx="8382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17171</xdr:rowOff>
    </xdr:from>
    <xdr:to>
      <xdr:col>81</xdr:col>
      <xdr:colOff>50800</xdr:colOff>
      <xdr:row>99</xdr:row>
      <xdr:rowOff>27054</xdr:rowOff>
    </xdr:to>
    <xdr:cxnSp macro="">
      <xdr:nvCxnSpPr>
        <xdr:cNvPr id="690" name="直線コネクタ 689"/>
        <xdr:cNvCxnSpPr/>
      </xdr:nvCxnSpPr>
      <xdr:spPr>
        <a:xfrm flipV="1">
          <a:off x="14592300" y="16990721"/>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27054</xdr:rowOff>
    </xdr:from>
    <xdr:to>
      <xdr:col>76</xdr:col>
      <xdr:colOff>114300</xdr:colOff>
      <xdr:row>99</xdr:row>
      <xdr:rowOff>28769</xdr:rowOff>
    </xdr:to>
    <xdr:cxnSp macro="">
      <xdr:nvCxnSpPr>
        <xdr:cNvPr id="693" name="直線コネクタ 692"/>
        <xdr:cNvCxnSpPr/>
      </xdr:nvCxnSpPr>
      <xdr:spPr>
        <a:xfrm flipV="1">
          <a:off x="13703300" y="1700060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28769</xdr:rowOff>
    </xdr:from>
    <xdr:to>
      <xdr:col>71</xdr:col>
      <xdr:colOff>177800</xdr:colOff>
      <xdr:row>99</xdr:row>
      <xdr:rowOff>40038</xdr:rowOff>
    </xdr:to>
    <xdr:cxnSp macro="">
      <xdr:nvCxnSpPr>
        <xdr:cNvPr id="696" name="直線コネクタ 695"/>
        <xdr:cNvCxnSpPr/>
      </xdr:nvCxnSpPr>
      <xdr:spPr>
        <a:xfrm flipV="1">
          <a:off x="12814300" y="17002319"/>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148084</xdr:rowOff>
    </xdr:from>
    <xdr:to>
      <xdr:col>85</xdr:col>
      <xdr:colOff>177800</xdr:colOff>
      <xdr:row>99</xdr:row>
      <xdr:rowOff>78234</xdr:rowOff>
    </xdr:to>
    <xdr:sp macro="" textlink="">
      <xdr:nvSpPr>
        <xdr:cNvPr id="706" name="楕円 705"/>
        <xdr:cNvSpPr/>
      </xdr:nvSpPr>
      <xdr:spPr>
        <a:xfrm>
          <a:off x="16268700" y="169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63011</xdr:rowOff>
    </xdr:from>
    <xdr:ext cx="469744" cy="259045"/>
    <xdr:sp macro="" textlink="">
      <xdr:nvSpPr>
        <xdr:cNvPr id="707" name="積立金該当値テキスト"/>
        <xdr:cNvSpPr txBox="1"/>
      </xdr:nvSpPr>
      <xdr:spPr>
        <a:xfrm>
          <a:off x="16370300" y="1686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137821</xdr:rowOff>
    </xdr:from>
    <xdr:to>
      <xdr:col>81</xdr:col>
      <xdr:colOff>101600</xdr:colOff>
      <xdr:row>99</xdr:row>
      <xdr:rowOff>67971</xdr:rowOff>
    </xdr:to>
    <xdr:sp macro="" textlink="">
      <xdr:nvSpPr>
        <xdr:cNvPr id="708" name="楕円 707"/>
        <xdr:cNvSpPr/>
      </xdr:nvSpPr>
      <xdr:spPr>
        <a:xfrm>
          <a:off x="15430500" y="169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59098</xdr:rowOff>
    </xdr:from>
    <xdr:ext cx="469744" cy="259045"/>
    <xdr:sp macro="" textlink="">
      <xdr:nvSpPr>
        <xdr:cNvPr id="709" name="テキスト ボックス 708"/>
        <xdr:cNvSpPr txBox="1"/>
      </xdr:nvSpPr>
      <xdr:spPr>
        <a:xfrm>
          <a:off x="15246428" y="170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147704</xdr:rowOff>
    </xdr:from>
    <xdr:to>
      <xdr:col>76</xdr:col>
      <xdr:colOff>165100</xdr:colOff>
      <xdr:row>99</xdr:row>
      <xdr:rowOff>77854</xdr:rowOff>
    </xdr:to>
    <xdr:sp macro="" textlink="">
      <xdr:nvSpPr>
        <xdr:cNvPr id="710" name="楕円 709"/>
        <xdr:cNvSpPr/>
      </xdr:nvSpPr>
      <xdr:spPr>
        <a:xfrm>
          <a:off x="14541500" y="169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68981</xdr:rowOff>
    </xdr:from>
    <xdr:ext cx="469744" cy="259045"/>
    <xdr:sp macro="" textlink="">
      <xdr:nvSpPr>
        <xdr:cNvPr id="711" name="テキスト ボックス 710"/>
        <xdr:cNvSpPr txBox="1"/>
      </xdr:nvSpPr>
      <xdr:spPr>
        <a:xfrm>
          <a:off x="14357428" y="1704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149419</xdr:rowOff>
    </xdr:from>
    <xdr:to>
      <xdr:col>72</xdr:col>
      <xdr:colOff>38100</xdr:colOff>
      <xdr:row>99</xdr:row>
      <xdr:rowOff>79569</xdr:rowOff>
    </xdr:to>
    <xdr:sp macro="" textlink="">
      <xdr:nvSpPr>
        <xdr:cNvPr id="712" name="楕円 711"/>
        <xdr:cNvSpPr/>
      </xdr:nvSpPr>
      <xdr:spPr>
        <a:xfrm>
          <a:off x="13652500" y="1695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70696</xdr:rowOff>
    </xdr:from>
    <xdr:ext cx="469744" cy="259045"/>
    <xdr:sp macro="" textlink="">
      <xdr:nvSpPr>
        <xdr:cNvPr id="713" name="テキスト ボックス 712"/>
        <xdr:cNvSpPr txBox="1"/>
      </xdr:nvSpPr>
      <xdr:spPr>
        <a:xfrm>
          <a:off x="13468428" y="1704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160688</xdr:rowOff>
    </xdr:from>
    <xdr:to>
      <xdr:col>67</xdr:col>
      <xdr:colOff>101600</xdr:colOff>
      <xdr:row>99</xdr:row>
      <xdr:rowOff>90838</xdr:rowOff>
    </xdr:to>
    <xdr:sp macro="" textlink="">
      <xdr:nvSpPr>
        <xdr:cNvPr id="714" name="楕円 713"/>
        <xdr:cNvSpPr/>
      </xdr:nvSpPr>
      <xdr:spPr>
        <a:xfrm>
          <a:off x="12763500" y="169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81965</xdr:rowOff>
    </xdr:from>
    <xdr:ext cx="378565" cy="259045"/>
    <xdr:sp macro="" textlink="">
      <xdr:nvSpPr>
        <xdr:cNvPr id="715" name="テキスト ボックス 714"/>
        <xdr:cNvSpPr txBox="1"/>
      </xdr:nvSpPr>
      <xdr:spPr>
        <a:xfrm>
          <a:off x="12625017" y="1705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163132</xdr:rowOff>
    </xdr:from>
    <xdr:to>
      <xdr:col>116</xdr:col>
      <xdr:colOff>63500</xdr:colOff>
      <xdr:row>32</xdr:row>
      <xdr:rowOff>39116</xdr:rowOff>
    </xdr:to>
    <xdr:cxnSp macro="">
      <xdr:nvCxnSpPr>
        <xdr:cNvPr id="744" name="直線コネクタ 743"/>
        <xdr:cNvCxnSpPr/>
      </xdr:nvCxnSpPr>
      <xdr:spPr>
        <a:xfrm flipV="1">
          <a:off x="21323300" y="5306632"/>
          <a:ext cx="838200" cy="21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162196</xdr:rowOff>
    </xdr:from>
    <xdr:ext cx="378565" cy="259045"/>
    <xdr:sp macro="" textlink="">
      <xdr:nvSpPr>
        <xdr:cNvPr id="745" name="投資及び出資金平均値テキスト"/>
        <xdr:cNvSpPr txBox="1"/>
      </xdr:nvSpPr>
      <xdr:spPr>
        <a:xfrm>
          <a:off x="22212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39116</xdr:rowOff>
    </xdr:from>
    <xdr:to>
      <xdr:col>111</xdr:col>
      <xdr:colOff>177800</xdr:colOff>
      <xdr:row>32</xdr:row>
      <xdr:rowOff>72072</xdr:rowOff>
    </xdr:to>
    <xdr:cxnSp macro="">
      <xdr:nvCxnSpPr>
        <xdr:cNvPr id="747" name="直線コネクタ 746"/>
        <xdr:cNvCxnSpPr/>
      </xdr:nvCxnSpPr>
      <xdr:spPr>
        <a:xfrm flipV="1">
          <a:off x="20434300" y="5525516"/>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69422</xdr:rowOff>
    </xdr:from>
    <xdr:ext cx="378565" cy="259045"/>
    <xdr:sp macro="" textlink="">
      <xdr:nvSpPr>
        <xdr:cNvPr id="749" name="テキスト ボックス 748"/>
        <xdr:cNvSpPr txBox="1"/>
      </xdr:nvSpPr>
      <xdr:spPr>
        <a:xfrm>
          <a:off x="21134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72072</xdr:rowOff>
    </xdr:from>
    <xdr:to>
      <xdr:col>107</xdr:col>
      <xdr:colOff>50800</xdr:colOff>
      <xdr:row>32</xdr:row>
      <xdr:rowOff>169609</xdr:rowOff>
    </xdr:to>
    <xdr:cxnSp macro="">
      <xdr:nvCxnSpPr>
        <xdr:cNvPr id="750" name="直線コネクタ 749"/>
        <xdr:cNvCxnSpPr/>
      </xdr:nvCxnSpPr>
      <xdr:spPr>
        <a:xfrm flipV="1">
          <a:off x="19545300" y="5558472"/>
          <a:ext cx="889000" cy="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93616</xdr:rowOff>
    </xdr:from>
    <xdr:ext cx="378565" cy="259045"/>
    <xdr:sp macro="" textlink="">
      <xdr:nvSpPr>
        <xdr:cNvPr id="752" name="テキスト ボックス 751"/>
        <xdr:cNvSpPr txBox="1"/>
      </xdr:nvSpPr>
      <xdr:spPr>
        <a:xfrm>
          <a:off x="20245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41973</xdr:rowOff>
    </xdr:from>
    <xdr:to>
      <xdr:col>102</xdr:col>
      <xdr:colOff>114300</xdr:colOff>
      <xdr:row>32</xdr:row>
      <xdr:rowOff>169609</xdr:rowOff>
    </xdr:to>
    <xdr:cxnSp macro="">
      <xdr:nvCxnSpPr>
        <xdr:cNvPr id="753" name="直線コネクタ 752"/>
        <xdr:cNvCxnSpPr/>
      </xdr:nvCxnSpPr>
      <xdr:spPr>
        <a:xfrm>
          <a:off x="18656300" y="5528373"/>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139146</xdr:rowOff>
    </xdr:from>
    <xdr:ext cx="378565" cy="259045"/>
    <xdr:sp macro="" textlink="">
      <xdr:nvSpPr>
        <xdr:cNvPr id="755" name="テキスト ボックス 754"/>
        <xdr:cNvSpPr txBox="1"/>
      </xdr:nvSpPr>
      <xdr:spPr>
        <a:xfrm>
          <a:off x="19356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7" name="テキスト ボックス 756"/>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112332</xdr:rowOff>
    </xdr:from>
    <xdr:to>
      <xdr:col>116</xdr:col>
      <xdr:colOff>114300</xdr:colOff>
      <xdr:row>31</xdr:row>
      <xdr:rowOff>42482</xdr:rowOff>
    </xdr:to>
    <xdr:sp macro="" textlink="">
      <xdr:nvSpPr>
        <xdr:cNvPr id="763" name="楕円 762"/>
        <xdr:cNvSpPr/>
      </xdr:nvSpPr>
      <xdr:spPr>
        <a:xfrm>
          <a:off x="22110700" y="52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27259</xdr:rowOff>
    </xdr:from>
    <xdr:ext cx="469744" cy="259045"/>
    <xdr:sp macro="" textlink="">
      <xdr:nvSpPr>
        <xdr:cNvPr id="764" name="投資及び出資金該当値テキスト"/>
        <xdr:cNvSpPr txBox="1"/>
      </xdr:nvSpPr>
      <xdr:spPr>
        <a:xfrm>
          <a:off x="22212300" y="517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159766</xdr:rowOff>
    </xdr:from>
    <xdr:to>
      <xdr:col>112</xdr:col>
      <xdr:colOff>38100</xdr:colOff>
      <xdr:row>32</xdr:row>
      <xdr:rowOff>89916</xdr:rowOff>
    </xdr:to>
    <xdr:sp macro="" textlink="">
      <xdr:nvSpPr>
        <xdr:cNvPr id="765" name="楕円 764"/>
        <xdr:cNvSpPr/>
      </xdr:nvSpPr>
      <xdr:spPr>
        <a:xfrm>
          <a:off x="21272500" y="54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106443</xdr:rowOff>
    </xdr:from>
    <xdr:ext cx="469744" cy="259045"/>
    <xdr:sp macro="" textlink="">
      <xdr:nvSpPr>
        <xdr:cNvPr id="766" name="テキスト ボックス 765"/>
        <xdr:cNvSpPr txBox="1"/>
      </xdr:nvSpPr>
      <xdr:spPr>
        <a:xfrm>
          <a:off x="21088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21272</xdr:rowOff>
    </xdr:from>
    <xdr:to>
      <xdr:col>107</xdr:col>
      <xdr:colOff>101600</xdr:colOff>
      <xdr:row>32</xdr:row>
      <xdr:rowOff>122872</xdr:rowOff>
    </xdr:to>
    <xdr:sp macro="" textlink="">
      <xdr:nvSpPr>
        <xdr:cNvPr id="767" name="楕円 766"/>
        <xdr:cNvSpPr/>
      </xdr:nvSpPr>
      <xdr:spPr>
        <a:xfrm>
          <a:off x="20383500" y="55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139399</xdr:rowOff>
    </xdr:from>
    <xdr:ext cx="469744" cy="259045"/>
    <xdr:sp macro="" textlink="">
      <xdr:nvSpPr>
        <xdr:cNvPr id="768" name="テキスト ボックス 767"/>
        <xdr:cNvSpPr txBox="1"/>
      </xdr:nvSpPr>
      <xdr:spPr>
        <a:xfrm>
          <a:off x="20199428" y="528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118809</xdr:rowOff>
    </xdr:from>
    <xdr:to>
      <xdr:col>102</xdr:col>
      <xdr:colOff>165100</xdr:colOff>
      <xdr:row>33</xdr:row>
      <xdr:rowOff>48959</xdr:rowOff>
    </xdr:to>
    <xdr:sp macro="" textlink="">
      <xdr:nvSpPr>
        <xdr:cNvPr id="769" name="楕円 768"/>
        <xdr:cNvSpPr/>
      </xdr:nvSpPr>
      <xdr:spPr>
        <a:xfrm>
          <a:off x="19494500" y="56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65486</xdr:rowOff>
    </xdr:from>
    <xdr:ext cx="469744" cy="259045"/>
    <xdr:sp macro="" textlink="">
      <xdr:nvSpPr>
        <xdr:cNvPr id="770" name="テキスト ボックス 769"/>
        <xdr:cNvSpPr txBox="1"/>
      </xdr:nvSpPr>
      <xdr:spPr>
        <a:xfrm>
          <a:off x="19310428" y="538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162623</xdr:rowOff>
    </xdr:from>
    <xdr:to>
      <xdr:col>98</xdr:col>
      <xdr:colOff>38100</xdr:colOff>
      <xdr:row>32</xdr:row>
      <xdr:rowOff>92773</xdr:rowOff>
    </xdr:to>
    <xdr:sp macro="" textlink="">
      <xdr:nvSpPr>
        <xdr:cNvPr id="771" name="楕円 770"/>
        <xdr:cNvSpPr/>
      </xdr:nvSpPr>
      <xdr:spPr>
        <a:xfrm>
          <a:off x="18605500" y="547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109300</xdr:rowOff>
    </xdr:from>
    <xdr:ext cx="469744" cy="259045"/>
    <xdr:sp macro="" textlink="">
      <xdr:nvSpPr>
        <xdr:cNvPr id="772" name="テキスト ボックス 771"/>
        <xdr:cNvSpPr txBox="1"/>
      </xdr:nvSpPr>
      <xdr:spPr>
        <a:xfrm>
          <a:off x="18421428" y="52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63642</xdr:rowOff>
    </xdr:from>
    <xdr:to>
      <xdr:col>116</xdr:col>
      <xdr:colOff>63500</xdr:colOff>
      <xdr:row>59</xdr:row>
      <xdr:rowOff>63707</xdr:rowOff>
    </xdr:to>
    <xdr:cxnSp macro="">
      <xdr:nvCxnSpPr>
        <xdr:cNvPr id="803" name="直線コネクタ 802"/>
        <xdr:cNvCxnSpPr/>
      </xdr:nvCxnSpPr>
      <xdr:spPr>
        <a:xfrm flipV="1">
          <a:off x="21323300" y="10179192"/>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63707</xdr:rowOff>
    </xdr:from>
    <xdr:to>
      <xdr:col>111</xdr:col>
      <xdr:colOff>177800</xdr:colOff>
      <xdr:row>59</xdr:row>
      <xdr:rowOff>64621</xdr:rowOff>
    </xdr:to>
    <xdr:cxnSp macro="">
      <xdr:nvCxnSpPr>
        <xdr:cNvPr id="806" name="直線コネクタ 805"/>
        <xdr:cNvCxnSpPr/>
      </xdr:nvCxnSpPr>
      <xdr:spPr>
        <a:xfrm flipV="1">
          <a:off x="20434300" y="101792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60278</xdr:rowOff>
    </xdr:from>
    <xdr:to>
      <xdr:col>107</xdr:col>
      <xdr:colOff>50800</xdr:colOff>
      <xdr:row>59</xdr:row>
      <xdr:rowOff>64621</xdr:rowOff>
    </xdr:to>
    <xdr:cxnSp macro="">
      <xdr:nvCxnSpPr>
        <xdr:cNvPr id="809" name="直線コネクタ 808"/>
        <xdr:cNvCxnSpPr/>
      </xdr:nvCxnSpPr>
      <xdr:spPr>
        <a:xfrm>
          <a:off x="19545300" y="1017582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56555</xdr:rowOff>
    </xdr:from>
    <xdr:to>
      <xdr:col>102</xdr:col>
      <xdr:colOff>114300</xdr:colOff>
      <xdr:row>59</xdr:row>
      <xdr:rowOff>60278</xdr:rowOff>
    </xdr:to>
    <xdr:cxnSp macro="">
      <xdr:nvCxnSpPr>
        <xdr:cNvPr id="812" name="直線コネクタ 811"/>
        <xdr:cNvCxnSpPr/>
      </xdr:nvCxnSpPr>
      <xdr:spPr>
        <a:xfrm>
          <a:off x="18656300" y="1017210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12842</xdr:rowOff>
    </xdr:from>
    <xdr:to>
      <xdr:col>116</xdr:col>
      <xdr:colOff>114300</xdr:colOff>
      <xdr:row>59</xdr:row>
      <xdr:rowOff>114442</xdr:rowOff>
    </xdr:to>
    <xdr:sp macro="" textlink="">
      <xdr:nvSpPr>
        <xdr:cNvPr id="822" name="楕円 821"/>
        <xdr:cNvSpPr/>
      </xdr:nvSpPr>
      <xdr:spPr>
        <a:xfrm>
          <a:off x="22110700" y="101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99219</xdr:rowOff>
    </xdr:from>
    <xdr:ext cx="469744" cy="259045"/>
    <xdr:sp macro="" textlink="">
      <xdr:nvSpPr>
        <xdr:cNvPr id="823" name="貸付金該当値テキスト"/>
        <xdr:cNvSpPr txBox="1"/>
      </xdr:nvSpPr>
      <xdr:spPr>
        <a:xfrm>
          <a:off x="22212300" y="1004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12907</xdr:rowOff>
    </xdr:from>
    <xdr:to>
      <xdr:col>112</xdr:col>
      <xdr:colOff>38100</xdr:colOff>
      <xdr:row>59</xdr:row>
      <xdr:rowOff>114507</xdr:rowOff>
    </xdr:to>
    <xdr:sp macro="" textlink="">
      <xdr:nvSpPr>
        <xdr:cNvPr id="824" name="楕円 823"/>
        <xdr:cNvSpPr/>
      </xdr:nvSpPr>
      <xdr:spPr>
        <a:xfrm>
          <a:off x="21272500" y="101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105634</xdr:rowOff>
    </xdr:from>
    <xdr:ext cx="469744" cy="259045"/>
    <xdr:sp macro="" textlink="">
      <xdr:nvSpPr>
        <xdr:cNvPr id="825" name="テキスト ボックス 824"/>
        <xdr:cNvSpPr txBox="1"/>
      </xdr:nvSpPr>
      <xdr:spPr>
        <a:xfrm>
          <a:off x="21088428" y="102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13821</xdr:rowOff>
    </xdr:from>
    <xdr:to>
      <xdr:col>107</xdr:col>
      <xdr:colOff>101600</xdr:colOff>
      <xdr:row>59</xdr:row>
      <xdr:rowOff>115421</xdr:rowOff>
    </xdr:to>
    <xdr:sp macro="" textlink="">
      <xdr:nvSpPr>
        <xdr:cNvPr id="826" name="楕円 825"/>
        <xdr:cNvSpPr/>
      </xdr:nvSpPr>
      <xdr:spPr>
        <a:xfrm>
          <a:off x="20383500" y="101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106548</xdr:rowOff>
    </xdr:from>
    <xdr:ext cx="469744" cy="259045"/>
    <xdr:sp macro="" textlink="">
      <xdr:nvSpPr>
        <xdr:cNvPr id="827" name="テキスト ボックス 826"/>
        <xdr:cNvSpPr txBox="1"/>
      </xdr:nvSpPr>
      <xdr:spPr>
        <a:xfrm>
          <a:off x="20199428" y="102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9478</xdr:rowOff>
    </xdr:from>
    <xdr:to>
      <xdr:col>102</xdr:col>
      <xdr:colOff>165100</xdr:colOff>
      <xdr:row>59</xdr:row>
      <xdr:rowOff>111078</xdr:rowOff>
    </xdr:to>
    <xdr:sp macro="" textlink="">
      <xdr:nvSpPr>
        <xdr:cNvPr id="828" name="楕円 827"/>
        <xdr:cNvSpPr/>
      </xdr:nvSpPr>
      <xdr:spPr>
        <a:xfrm>
          <a:off x="19494500" y="101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102205</xdr:rowOff>
    </xdr:from>
    <xdr:ext cx="469744" cy="259045"/>
    <xdr:sp macro="" textlink="">
      <xdr:nvSpPr>
        <xdr:cNvPr id="829" name="テキスト ボックス 828"/>
        <xdr:cNvSpPr txBox="1"/>
      </xdr:nvSpPr>
      <xdr:spPr>
        <a:xfrm>
          <a:off x="19310428" y="10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5755</xdr:rowOff>
    </xdr:from>
    <xdr:to>
      <xdr:col>98</xdr:col>
      <xdr:colOff>38100</xdr:colOff>
      <xdr:row>59</xdr:row>
      <xdr:rowOff>107355</xdr:rowOff>
    </xdr:to>
    <xdr:sp macro="" textlink="">
      <xdr:nvSpPr>
        <xdr:cNvPr id="830" name="楕円 829"/>
        <xdr:cNvSpPr/>
      </xdr:nvSpPr>
      <xdr:spPr>
        <a:xfrm>
          <a:off x="18605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98482</xdr:rowOff>
    </xdr:from>
    <xdr:ext cx="469744" cy="259045"/>
    <xdr:sp macro="" textlink="">
      <xdr:nvSpPr>
        <xdr:cNvPr id="831" name="テキスト ボックス 830"/>
        <xdr:cNvSpPr txBox="1"/>
      </xdr:nvSpPr>
      <xdr:spPr>
        <a:xfrm>
          <a:off x="18421428"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87770</xdr:rowOff>
    </xdr:from>
    <xdr:to>
      <xdr:col>116</xdr:col>
      <xdr:colOff>63500</xdr:colOff>
      <xdr:row>75</xdr:row>
      <xdr:rowOff>116536</xdr:rowOff>
    </xdr:to>
    <xdr:cxnSp macro="">
      <xdr:nvCxnSpPr>
        <xdr:cNvPr id="861" name="直線コネクタ 860"/>
        <xdr:cNvCxnSpPr/>
      </xdr:nvCxnSpPr>
      <xdr:spPr>
        <a:xfrm flipV="1">
          <a:off x="21323300" y="12946520"/>
          <a:ext cx="8382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103315</xdr:rowOff>
    </xdr:from>
    <xdr:to>
      <xdr:col>111</xdr:col>
      <xdr:colOff>177800</xdr:colOff>
      <xdr:row>75</xdr:row>
      <xdr:rowOff>116536</xdr:rowOff>
    </xdr:to>
    <xdr:cxnSp macro="">
      <xdr:nvCxnSpPr>
        <xdr:cNvPr id="864" name="直線コネクタ 863"/>
        <xdr:cNvCxnSpPr/>
      </xdr:nvCxnSpPr>
      <xdr:spPr>
        <a:xfrm>
          <a:off x="20434300" y="12962065"/>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103315</xdr:rowOff>
    </xdr:from>
    <xdr:to>
      <xdr:col>107</xdr:col>
      <xdr:colOff>50800</xdr:colOff>
      <xdr:row>75</xdr:row>
      <xdr:rowOff>131356</xdr:rowOff>
    </xdr:to>
    <xdr:cxnSp macro="">
      <xdr:nvCxnSpPr>
        <xdr:cNvPr id="867" name="直線コネクタ 866"/>
        <xdr:cNvCxnSpPr/>
      </xdr:nvCxnSpPr>
      <xdr:spPr>
        <a:xfrm flipV="1">
          <a:off x="19545300" y="12962065"/>
          <a:ext cx="8890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131356</xdr:rowOff>
    </xdr:from>
    <xdr:to>
      <xdr:col>102</xdr:col>
      <xdr:colOff>114300</xdr:colOff>
      <xdr:row>76</xdr:row>
      <xdr:rowOff>1282</xdr:rowOff>
    </xdr:to>
    <xdr:cxnSp macro="">
      <xdr:nvCxnSpPr>
        <xdr:cNvPr id="870" name="直線コネクタ 869"/>
        <xdr:cNvCxnSpPr/>
      </xdr:nvCxnSpPr>
      <xdr:spPr>
        <a:xfrm flipV="1">
          <a:off x="18656300" y="12990106"/>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36970</xdr:rowOff>
    </xdr:from>
    <xdr:to>
      <xdr:col>116</xdr:col>
      <xdr:colOff>114300</xdr:colOff>
      <xdr:row>75</xdr:row>
      <xdr:rowOff>138570</xdr:rowOff>
    </xdr:to>
    <xdr:sp macro="" textlink="">
      <xdr:nvSpPr>
        <xdr:cNvPr id="880" name="楕円 879"/>
        <xdr:cNvSpPr/>
      </xdr:nvSpPr>
      <xdr:spPr>
        <a:xfrm>
          <a:off x="22110700" y="128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15397</xdr:rowOff>
    </xdr:from>
    <xdr:ext cx="534377" cy="259045"/>
    <xdr:sp macro="" textlink="">
      <xdr:nvSpPr>
        <xdr:cNvPr id="881" name="繰出金該当値テキスト"/>
        <xdr:cNvSpPr txBox="1"/>
      </xdr:nvSpPr>
      <xdr:spPr>
        <a:xfrm>
          <a:off x="22212300" y="1287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65736</xdr:rowOff>
    </xdr:from>
    <xdr:to>
      <xdr:col>112</xdr:col>
      <xdr:colOff>38100</xdr:colOff>
      <xdr:row>75</xdr:row>
      <xdr:rowOff>167336</xdr:rowOff>
    </xdr:to>
    <xdr:sp macro="" textlink="">
      <xdr:nvSpPr>
        <xdr:cNvPr id="882" name="楕円 881"/>
        <xdr:cNvSpPr/>
      </xdr:nvSpPr>
      <xdr:spPr>
        <a:xfrm>
          <a:off x="21272500" y="12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158463</xdr:rowOff>
    </xdr:from>
    <xdr:ext cx="534377" cy="259045"/>
    <xdr:sp macro="" textlink="">
      <xdr:nvSpPr>
        <xdr:cNvPr id="883" name="テキスト ボックス 882"/>
        <xdr:cNvSpPr txBox="1"/>
      </xdr:nvSpPr>
      <xdr:spPr>
        <a:xfrm>
          <a:off x="21056111" y="130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52515</xdr:rowOff>
    </xdr:from>
    <xdr:to>
      <xdr:col>107</xdr:col>
      <xdr:colOff>101600</xdr:colOff>
      <xdr:row>75</xdr:row>
      <xdr:rowOff>154115</xdr:rowOff>
    </xdr:to>
    <xdr:sp macro="" textlink="">
      <xdr:nvSpPr>
        <xdr:cNvPr id="884" name="楕円 883"/>
        <xdr:cNvSpPr/>
      </xdr:nvSpPr>
      <xdr:spPr>
        <a:xfrm>
          <a:off x="20383500" y="129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145242</xdr:rowOff>
    </xdr:from>
    <xdr:ext cx="534377" cy="259045"/>
    <xdr:sp macro="" textlink="">
      <xdr:nvSpPr>
        <xdr:cNvPr id="885" name="テキスト ボックス 884"/>
        <xdr:cNvSpPr txBox="1"/>
      </xdr:nvSpPr>
      <xdr:spPr>
        <a:xfrm>
          <a:off x="20167111" y="130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80556</xdr:rowOff>
    </xdr:from>
    <xdr:to>
      <xdr:col>102</xdr:col>
      <xdr:colOff>165100</xdr:colOff>
      <xdr:row>76</xdr:row>
      <xdr:rowOff>10706</xdr:rowOff>
    </xdr:to>
    <xdr:sp macro="" textlink="">
      <xdr:nvSpPr>
        <xdr:cNvPr id="886" name="楕円 885"/>
        <xdr:cNvSpPr/>
      </xdr:nvSpPr>
      <xdr:spPr>
        <a:xfrm>
          <a:off x="19494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1833</xdr:rowOff>
    </xdr:from>
    <xdr:ext cx="534377" cy="259045"/>
    <xdr:sp macro="" textlink="">
      <xdr:nvSpPr>
        <xdr:cNvPr id="887" name="テキスト ボックス 886"/>
        <xdr:cNvSpPr txBox="1"/>
      </xdr:nvSpPr>
      <xdr:spPr>
        <a:xfrm>
          <a:off x="19278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121933</xdr:rowOff>
    </xdr:from>
    <xdr:to>
      <xdr:col>98</xdr:col>
      <xdr:colOff>38100</xdr:colOff>
      <xdr:row>76</xdr:row>
      <xdr:rowOff>52084</xdr:rowOff>
    </xdr:to>
    <xdr:sp macro="" textlink="">
      <xdr:nvSpPr>
        <xdr:cNvPr id="888" name="楕円 887"/>
        <xdr:cNvSpPr/>
      </xdr:nvSpPr>
      <xdr:spPr>
        <a:xfrm>
          <a:off x="18605500" y="12980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43209</xdr:rowOff>
    </xdr:from>
    <xdr:ext cx="534377" cy="259045"/>
    <xdr:sp macro="" textlink="">
      <xdr:nvSpPr>
        <xdr:cNvPr id="889" name="テキスト ボックス 888"/>
        <xdr:cNvSpPr txBox="1"/>
      </xdr:nvSpPr>
      <xdr:spPr>
        <a:xfrm>
          <a:off x="18389111" y="130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普通建設事業費全体では、学校給食センターの建設に加え、公園用地取得事業や石橋住宅建設事業などにより増加しており、類似団体内平均値を大幅に上回る水準となった。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普通建設事業費のうち新規整備は、</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学校給食センター建設</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費や私立保育所等整備補助事業など</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回っている。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普通建設事業費のうち更新整備は、クリーンセンターの基幹改良工事</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に加え、石橋住宅建設事業や社会教育施設の改修などにより増加し、</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を上回っ</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災害復旧事業費は、地震、台風及び豪雨被害からの復旧費用の減少により、令和元年度は大幅な減となった。</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投資及び出資金は市立病院の企業債償還金の負担により、類似団体</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内平均値</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を大きく上回る水準となっている。</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大阪府池田市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103,613
101,526
22.14
40,848,224
40,341,526
109,355
21,767,544
36,325,056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92266</xdr:rowOff>
    </xdr:from>
    <xdr:to>
      <xdr:col>24</xdr:col>
      <xdr:colOff>62865</xdr:colOff>
      <xdr:row>38</xdr:row>
      <xdr:rowOff>69406</xdr:rowOff>
    </xdr:to>
    <xdr:cxnSp macro="">
      <xdr:nvCxnSpPr>
        <xdr:cNvPr id="52" name="直線コネクタ 51"/>
        <xdr:cNvCxnSpPr/>
      </xdr:nvCxnSpPr>
      <xdr:spPr>
        <a:xfrm flipV="1">
          <a:off x="4633595" y="5578666"/>
          <a:ext cx="127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73233</xdr:rowOff>
    </xdr:from>
    <xdr:ext cx="469744" cy="259045"/>
    <xdr:sp macro="" textlink="">
      <xdr:nvSpPr>
        <xdr:cNvPr id="53" name="議会費最小値テキスト"/>
        <xdr:cNvSpPr txBox="1"/>
      </xdr:nvSpPr>
      <xdr:spPr>
        <a:xfrm>
          <a:off x="4686300" y="65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69406</xdr:rowOff>
    </xdr:from>
    <xdr:to>
      <xdr:col>24</xdr:col>
      <xdr:colOff>152400</xdr:colOff>
      <xdr:row>38</xdr:row>
      <xdr:rowOff>69406</xdr:rowOff>
    </xdr:to>
    <xdr:cxnSp macro="">
      <xdr:nvCxnSpPr>
        <xdr:cNvPr id="54" name="直線コネクタ 53"/>
        <xdr:cNvCxnSpPr/>
      </xdr:nvCxnSpPr>
      <xdr:spPr>
        <a:xfrm>
          <a:off x="4546600" y="6584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38943</xdr:rowOff>
    </xdr:from>
    <xdr:ext cx="469744" cy="259045"/>
    <xdr:sp macro="" textlink="">
      <xdr:nvSpPr>
        <xdr:cNvPr id="55" name="議会費最大値テキスト"/>
        <xdr:cNvSpPr txBox="1"/>
      </xdr:nvSpPr>
      <xdr:spPr>
        <a:xfrm>
          <a:off x="4686300" y="535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92266</xdr:rowOff>
    </xdr:from>
    <xdr:to>
      <xdr:col>24</xdr:col>
      <xdr:colOff>152400</xdr:colOff>
      <xdr:row>32</xdr:row>
      <xdr:rowOff>92266</xdr:rowOff>
    </xdr:to>
    <xdr:cxnSp macro="">
      <xdr:nvCxnSpPr>
        <xdr:cNvPr id="56" name="直線コネクタ 55"/>
        <xdr:cNvCxnSpPr/>
      </xdr:nvCxnSpPr>
      <xdr:spPr>
        <a:xfrm>
          <a:off x="4546600" y="557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92266</xdr:rowOff>
    </xdr:from>
    <xdr:to>
      <xdr:col>24</xdr:col>
      <xdr:colOff>63500</xdr:colOff>
      <xdr:row>32</xdr:row>
      <xdr:rowOff>97980</xdr:rowOff>
    </xdr:to>
    <xdr:cxnSp macro="">
      <xdr:nvCxnSpPr>
        <xdr:cNvPr id="57" name="直線コネクタ 56"/>
        <xdr:cNvCxnSpPr/>
      </xdr:nvCxnSpPr>
      <xdr:spPr>
        <a:xfrm flipV="1">
          <a:off x="3797300" y="557866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115905</xdr:rowOff>
    </xdr:from>
    <xdr:ext cx="469744" cy="259045"/>
    <xdr:sp macro="" textlink="">
      <xdr:nvSpPr>
        <xdr:cNvPr id="58" name="議会費平均値テキスト"/>
        <xdr:cNvSpPr txBox="1"/>
      </xdr:nvSpPr>
      <xdr:spPr>
        <a:xfrm>
          <a:off x="4686300" y="6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137478</xdr:rowOff>
    </xdr:from>
    <xdr:to>
      <xdr:col>24</xdr:col>
      <xdr:colOff>114300</xdr:colOff>
      <xdr:row>36</xdr:row>
      <xdr:rowOff>67628</xdr:rowOff>
    </xdr:to>
    <xdr:sp macro="" textlink="">
      <xdr:nvSpPr>
        <xdr:cNvPr id="59" name="フローチャート: 判断 58"/>
        <xdr:cNvSpPr/>
      </xdr:nvSpPr>
      <xdr:spPr>
        <a:xfrm>
          <a:off x="4584700" y="6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43688</xdr:rowOff>
    </xdr:from>
    <xdr:to>
      <xdr:col>19</xdr:col>
      <xdr:colOff>177800</xdr:colOff>
      <xdr:row>32</xdr:row>
      <xdr:rowOff>97980</xdr:rowOff>
    </xdr:to>
    <xdr:cxnSp macro="">
      <xdr:nvCxnSpPr>
        <xdr:cNvPr id="60" name="直線コネクタ 59"/>
        <xdr:cNvCxnSpPr/>
      </xdr:nvCxnSpPr>
      <xdr:spPr>
        <a:xfrm>
          <a:off x="2908300" y="55300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115760</xdr:rowOff>
    </xdr:from>
    <xdr:to>
      <xdr:col>20</xdr:col>
      <xdr:colOff>38100</xdr:colOff>
      <xdr:row>36</xdr:row>
      <xdr:rowOff>45910</xdr:rowOff>
    </xdr:to>
    <xdr:sp macro="" textlink="">
      <xdr:nvSpPr>
        <xdr:cNvPr id="61" name="フローチャート: 判断 60"/>
        <xdr:cNvSpPr/>
      </xdr:nvSpPr>
      <xdr:spPr>
        <a:xfrm>
          <a:off x="3746500" y="61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37037</xdr:rowOff>
    </xdr:from>
    <xdr:ext cx="469744" cy="259045"/>
    <xdr:sp macro="" textlink="">
      <xdr:nvSpPr>
        <xdr:cNvPr id="62" name="テキスト ボックス 61"/>
        <xdr:cNvSpPr txBox="1"/>
      </xdr:nvSpPr>
      <xdr:spPr>
        <a:xfrm>
          <a:off x="3562428" y="62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28829</xdr:rowOff>
    </xdr:from>
    <xdr:to>
      <xdr:col>15</xdr:col>
      <xdr:colOff>50800</xdr:colOff>
      <xdr:row>32</xdr:row>
      <xdr:rowOff>43688</xdr:rowOff>
    </xdr:to>
    <xdr:cxnSp macro="">
      <xdr:nvCxnSpPr>
        <xdr:cNvPr id="63" name="直線コネクタ 62"/>
        <xdr:cNvCxnSpPr/>
      </xdr:nvCxnSpPr>
      <xdr:spPr>
        <a:xfrm>
          <a:off x="2019300" y="551522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4" name="フローチャート: 判断 63"/>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28465</xdr:rowOff>
    </xdr:from>
    <xdr:ext cx="469744" cy="259045"/>
    <xdr:sp macro="" textlink="">
      <xdr:nvSpPr>
        <xdr:cNvPr id="65" name="テキスト ボックス 64"/>
        <xdr:cNvSpPr txBox="1"/>
      </xdr:nvSpPr>
      <xdr:spPr>
        <a:xfrm>
          <a:off x="2673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16828</xdr:rowOff>
    </xdr:from>
    <xdr:to>
      <xdr:col>10</xdr:col>
      <xdr:colOff>114300</xdr:colOff>
      <xdr:row>32</xdr:row>
      <xdr:rowOff>28829</xdr:rowOff>
    </xdr:to>
    <xdr:cxnSp macro="">
      <xdr:nvCxnSpPr>
        <xdr:cNvPr id="66" name="直線コネクタ 65"/>
        <xdr:cNvCxnSpPr/>
      </xdr:nvCxnSpPr>
      <xdr:spPr>
        <a:xfrm>
          <a:off x="1130300" y="5331778"/>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67" name="フローチャート: 判断 66"/>
        <xdr:cNvSpPr/>
      </xdr:nvSpPr>
      <xdr:spPr>
        <a:xfrm>
          <a:off x="1968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28465</xdr:rowOff>
    </xdr:from>
    <xdr:ext cx="469744" cy="259045"/>
    <xdr:sp macro="" textlink="">
      <xdr:nvSpPr>
        <xdr:cNvPr id="68" name="テキスト ボックス 67"/>
        <xdr:cNvSpPr txBox="1"/>
      </xdr:nvSpPr>
      <xdr:spPr>
        <a:xfrm>
          <a:off x="1784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156337</xdr:rowOff>
    </xdr:from>
    <xdr:to>
      <xdr:col>6</xdr:col>
      <xdr:colOff>38100</xdr:colOff>
      <xdr:row>35</xdr:row>
      <xdr:rowOff>86487</xdr:rowOff>
    </xdr:to>
    <xdr:sp macro="" textlink="">
      <xdr:nvSpPr>
        <xdr:cNvPr id="69" name="フローチャート: 判断 68"/>
        <xdr:cNvSpPr/>
      </xdr:nvSpPr>
      <xdr:spPr>
        <a:xfrm>
          <a:off x="10795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77614</xdr:rowOff>
    </xdr:from>
    <xdr:ext cx="469744" cy="259045"/>
    <xdr:sp macro="" textlink="">
      <xdr:nvSpPr>
        <xdr:cNvPr id="70" name="テキスト ボックス 69"/>
        <xdr:cNvSpPr txBox="1"/>
      </xdr:nvSpPr>
      <xdr:spPr>
        <a:xfrm>
          <a:off x="895428"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41466</xdr:rowOff>
    </xdr:from>
    <xdr:to>
      <xdr:col>24</xdr:col>
      <xdr:colOff>114300</xdr:colOff>
      <xdr:row>32</xdr:row>
      <xdr:rowOff>143066</xdr:rowOff>
    </xdr:to>
    <xdr:sp macro="" textlink="">
      <xdr:nvSpPr>
        <xdr:cNvPr id="76" name="楕円 75"/>
        <xdr:cNvSpPr/>
      </xdr:nvSpPr>
      <xdr:spPr>
        <a:xfrm>
          <a:off x="4584700" y="552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165943</xdr:rowOff>
    </xdr:from>
    <xdr:ext cx="469744" cy="259045"/>
    <xdr:sp macro="" textlink="">
      <xdr:nvSpPr>
        <xdr:cNvPr id="77" name="議会費該当値テキスト"/>
        <xdr:cNvSpPr txBox="1"/>
      </xdr:nvSpPr>
      <xdr:spPr>
        <a:xfrm>
          <a:off x="4686300" y="54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47180</xdr:rowOff>
    </xdr:from>
    <xdr:to>
      <xdr:col>20</xdr:col>
      <xdr:colOff>38100</xdr:colOff>
      <xdr:row>32</xdr:row>
      <xdr:rowOff>148780</xdr:rowOff>
    </xdr:to>
    <xdr:sp macro="" textlink="">
      <xdr:nvSpPr>
        <xdr:cNvPr id="78" name="楕円 77"/>
        <xdr:cNvSpPr/>
      </xdr:nvSpPr>
      <xdr:spPr>
        <a:xfrm>
          <a:off x="3746500" y="553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165307</xdr:rowOff>
    </xdr:from>
    <xdr:ext cx="469744" cy="259045"/>
    <xdr:sp macro="" textlink="">
      <xdr:nvSpPr>
        <xdr:cNvPr id="79" name="テキスト ボックス 78"/>
        <xdr:cNvSpPr txBox="1"/>
      </xdr:nvSpPr>
      <xdr:spPr>
        <a:xfrm>
          <a:off x="3562428" y="53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164338</xdr:rowOff>
    </xdr:from>
    <xdr:to>
      <xdr:col>15</xdr:col>
      <xdr:colOff>101600</xdr:colOff>
      <xdr:row>32</xdr:row>
      <xdr:rowOff>94488</xdr:rowOff>
    </xdr:to>
    <xdr:sp macro="" textlink="">
      <xdr:nvSpPr>
        <xdr:cNvPr id="80" name="楕円 79"/>
        <xdr:cNvSpPr/>
      </xdr:nvSpPr>
      <xdr:spPr>
        <a:xfrm>
          <a:off x="2857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111015</xdr:rowOff>
    </xdr:from>
    <xdr:ext cx="469744" cy="259045"/>
    <xdr:sp macro="" textlink="">
      <xdr:nvSpPr>
        <xdr:cNvPr id="81" name="テキスト ボックス 80"/>
        <xdr:cNvSpPr txBox="1"/>
      </xdr:nvSpPr>
      <xdr:spPr>
        <a:xfrm>
          <a:off x="2673428"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149479</xdr:rowOff>
    </xdr:from>
    <xdr:to>
      <xdr:col>10</xdr:col>
      <xdr:colOff>165100</xdr:colOff>
      <xdr:row>32</xdr:row>
      <xdr:rowOff>79629</xdr:rowOff>
    </xdr:to>
    <xdr:sp macro="" textlink="">
      <xdr:nvSpPr>
        <xdr:cNvPr id="82" name="楕円 81"/>
        <xdr:cNvSpPr/>
      </xdr:nvSpPr>
      <xdr:spPr>
        <a:xfrm>
          <a:off x="1968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96156</xdr:rowOff>
    </xdr:from>
    <xdr:ext cx="469744" cy="259045"/>
    <xdr:sp macro="" textlink="">
      <xdr:nvSpPr>
        <xdr:cNvPr id="83" name="テキスト ボックス 82"/>
        <xdr:cNvSpPr txBox="1"/>
      </xdr:nvSpPr>
      <xdr:spPr>
        <a:xfrm>
          <a:off x="1784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137478</xdr:rowOff>
    </xdr:from>
    <xdr:to>
      <xdr:col>6</xdr:col>
      <xdr:colOff>38100</xdr:colOff>
      <xdr:row>31</xdr:row>
      <xdr:rowOff>67628</xdr:rowOff>
    </xdr:to>
    <xdr:sp macro="" textlink="">
      <xdr:nvSpPr>
        <xdr:cNvPr id="84" name="楕円 83"/>
        <xdr:cNvSpPr/>
      </xdr:nvSpPr>
      <xdr:spPr>
        <a:xfrm>
          <a:off x="1079500" y="528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84155</xdr:rowOff>
    </xdr:from>
    <xdr:ext cx="469744" cy="259045"/>
    <xdr:sp macro="" textlink="">
      <xdr:nvSpPr>
        <xdr:cNvPr id="85" name="テキスト ボックス 84"/>
        <xdr:cNvSpPr txBox="1"/>
      </xdr:nvSpPr>
      <xdr:spPr>
        <a:xfrm>
          <a:off x="895428" y="505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99" name="テキスト ボックス 98"/>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1" name="直線コネクタ 110"/>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2"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3" name="直線コネクタ 112"/>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4"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5" name="直線コネクタ 114"/>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152609</xdr:rowOff>
    </xdr:from>
    <xdr:to>
      <xdr:col>24</xdr:col>
      <xdr:colOff>63500</xdr:colOff>
      <xdr:row>58</xdr:row>
      <xdr:rowOff>153821</xdr:rowOff>
    </xdr:to>
    <xdr:cxnSp macro="">
      <xdr:nvCxnSpPr>
        <xdr:cNvPr id="116" name="直線コネクタ 115"/>
        <xdr:cNvCxnSpPr/>
      </xdr:nvCxnSpPr>
      <xdr:spPr>
        <a:xfrm flipV="1">
          <a:off x="3797300" y="10096709"/>
          <a:ext cx="8382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17"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18" name="フローチャート: 判断 117"/>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144341</xdr:rowOff>
    </xdr:from>
    <xdr:to>
      <xdr:col>19</xdr:col>
      <xdr:colOff>177800</xdr:colOff>
      <xdr:row>58</xdr:row>
      <xdr:rowOff>153821</xdr:rowOff>
    </xdr:to>
    <xdr:cxnSp macro="">
      <xdr:nvCxnSpPr>
        <xdr:cNvPr id="119" name="直線コネクタ 118"/>
        <xdr:cNvCxnSpPr/>
      </xdr:nvCxnSpPr>
      <xdr:spPr>
        <a:xfrm>
          <a:off x="2908300" y="10088441"/>
          <a:ext cx="8890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0" name="フローチャート: 判断 119"/>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1" name="テキスト ボックス 120"/>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144341</xdr:rowOff>
    </xdr:from>
    <xdr:to>
      <xdr:col>15</xdr:col>
      <xdr:colOff>50800</xdr:colOff>
      <xdr:row>58</xdr:row>
      <xdr:rowOff>157355</xdr:rowOff>
    </xdr:to>
    <xdr:cxnSp macro="">
      <xdr:nvCxnSpPr>
        <xdr:cNvPr id="122" name="直線コネクタ 121"/>
        <xdr:cNvCxnSpPr/>
      </xdr:nvCxnSpPr>
      <xdr:spPr>
        <a:xfrm flipV="1">
          <a:off x="2019300" y="10088441"/>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3" name="フローチャート: 判断 122"/>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4" name="テキスト ボックス 123"/>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154491</xdr:rowOff>
    </xdr:from>
    <xdr:to>
      <xdr:col>10</xdr:col>
      <xdr:colOff>114300</xdr:colOff>
      <xdr:row>58</xdr:row>
      <xdr:rowOff>157355</xdr:rowOff>
    </xdr:to>
    <xdr:cxnSp macro="">
      <xdr:nvCxnSpPr>
        <xdr:cNvPr id="125" name="直線コネクタ 124"/>
        <xdr:cNvCxnSpPr/>
      </xdr:nvCxnSpPr>
      <xdr:spPr>
        <a:xfrm>
          <a:off x="1130300" y="10098591"/>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26" name="フローチャート: 判断 125"/>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27" name="テキスト ボックス 126"/>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28" name="フローチャート: 判断 127"/>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29" name="テキスト ボックス 128"/>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101809</xdr:rowOff>
    </xdr:from>
    <xdr:to>
      <xdr:col>24</xdr:col>
      <xdr:colOff>114300</xdr:colOff>
      <xdr:row>59</xdr:row>
      <xdr:rowOff>31959</xdr:rowOff>
    </xdr:to>
    <xdr:sp macro="" textlink="">
      <xdr:nvSpPr>
        <xdr:cNvPr id="135" name="楕円 134"/>
        <xdr:cNvSpPr/>
      </xdr:nvSpPr>
      <xdr:spPr>
        <a:xfrm>
          <a:off x="4584700" y="100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36"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103021</xdr:rowOff>
    </xdr:from>
    <xdr:to>
      <xdr:col>20</xdr:col>
      <xdr:colOff>38100</xdr:colOff>
      <xdr:row>59</xdr:row>
      <xdr:rowOff>33171</xdr:rowOff>
    </xdr:to>
    <xdr:sp macro="" textlink="">
      <xdr:nvSpPr>
        <xdr:cNvPr id="137" name="楕円 136"/>
        <xdr:cNvSpPr/>
      </xdr:nvSpPr>
      <xdr:spPr>
        <a:xfrm>
          <a:off x="3746500" y="100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24298</xdr:rowOff>
    </xdr:from>
    <xdr:ext cx="534377" cy="259045"/>
    <xdr:sp macro="" textlink="">
      <xdr:nvSpPr>
        <xdr:cNvPr id="138" name="テキスト ボックス 137"/>
        <xdr:cNvSpPr txBox="1"/>
      </xdr:nvSpPr>
      <xdr:spPr>
        <a:xfrm>
          <a:off x="3530111" y="101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93541</xdr:rowOff>
    </xdr:from>
    <xdr:to>
      <xdr:col>15</xdr:col>
      <xdr:colOff>101600</xdr:colOff>
      <xdr:row>59</xdr:row>
      <xdr:rowOff>23691</xdr:rowOff>
    </xdr:to>
    <xdr:sp macro="" textlink="">
      <xdr:nvSpPr>
        <xdr:cNvPr id="139" name="楕円 138"/>
        <xdr:cNvSpPr/>
      </xdr:nvSpPr>
      <xdr:spPr>
        <a:xfrm>
          <a:off x="2857500" y="100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14818</xdr:rowOff>
    </xdr:from>
    <xdr:ext cx="534377" cy="259045"/>
    <xdr:sp macro="" textlink="">
      <xdr:nvSpPr>
        <xdr:cNvPr id="140" name="テキスト ボックス 139"/>
        <xdr:cNvSpPr txBox="1"/>
      </xdr:nvSpPr>
      <xdr:spPr>
        <a:xfrm>
          <a:off x="2641111" y="1013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106555</xdr:rowOff>
    </xdr:from>
    <xdr:to>
      <xdr:col>10</xdr:col>
      <xdr:colOff>165100</xdr:colOff>
      <xdr:row>59</xdr:row>
      <xdr:rowOff>36705</xdr:rowOff>
    </xdr:to>
    <xdr:sp macro="" textlink="">
      <xdr:nvSpPr>
        <xdr:cNvPr id="141" name="楕円 140"/>
        <xdr:cNvSpPr/>
      </xdr:nvSpPr>
      <xdr:spPr>
        <a:xfrm>
          <a:off x="1968500" y="1005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27832</xdr:rowOff>
    </xdr:from>
    <xdr:ext cx="534377" cy="259045"/>
    <xdr:sp macro="" textlink="">
      <xdr:nvSpPr>
        <xdr:cNvPr id="142" name="テキスト ボックス 141"/>
        <xdr:cNvSpPr txBox="1"/>
      </xdr:nvSpPr>
      <xdr:spPr>
        <a:xfrm>
          <a:off x="1752111" y="10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103691</xdr:rowOff>
    </xdr:from>
    <xdr:to>
      <xdr:col>6</xdr:col>
      <xdr:colOff>38100</xdr:colOff>
      <xdr:row>59</xdr:row>
      <xdr:rowOff>33841</xdr:rowOff>
    </xdr:to>
    <xdr:sp macro="" textlink="">
      <xdr:nvSpPr>
        <xdr:cNvPr id="143" name="楕円 142"/>
        <xdr:cNvSpPr/>
      </xdr:nvSpPr>
      <xdr:spPr>
        <a:xfrm>
          <a:off x="1079500" y="100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24968</xdr:rowOff>
    </xdr:from>
    <xdr:ext cx="534377" cy="259045"/>
    <xdr:sp macro="" textlink="">
      <xdr:nvSpPr>
        <xdr:cNvPr id="144" name="テキスト ボックス 143"/>
        <xdr:cNvSpPr txBox="1"/>
      </xdr:nvSpPr>
      <xdr:spPr>
        <a:xfrm>
          <a:off x="863111" y="101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69" name="直線コネクタ 168"/>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0"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1" name="直線コネクタ 170"/>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2"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3" name="直線コネクタ 172"/>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5690</xdr:rowOff>
    </xdr:from>
    <xdr:to>
      <xdr:col>24</xdr:col>
      <xdr:colOff>63500</xdr:colOff>
      <xdr:row>77</xdr:row>
      <xdr:rowOff>14515</xdr:rowOff>
    </xdr:to>
    <xdr:cxnSp macro="">
      <xdr:nvCxnSpPr>
        <xdr:cNvPr id="174" name="直線コネクタ 173"/>
        <xdr:cNvCxnSpPr/>
      </xdr:nvCxnSpPr>
      <xdr:spPr>
        <a:xfrm flipV="1">
          <a:off x="3797300" y="13207340"/>
          <a:ext cx="8382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5"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76" name="フローチャート: 判断 175"/>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14515</xdr:rowOff>
    </xdr:from>
    <xdr:to>
      <xdr:col>19</xdr:col>
      <xdr:colOff>177800</xdr:colOff>
      <xdr:row>77</xdr:row>
      <xdr:rowOff>125755</xdr:rowOff>
    </xdr:to>
    <xdr:cxnSp macro="">
      <xdr:nvCxnSpPr>
        <xdr:cNvPr id="177" name="直線コネクタ 176"/>
        <xdr:cNvCxnSpPr/>
      </xdr:nvCxnSpPr>
      <xdr:spPr>
        <a:xfrm flipV="1">
          <a:off x="2908300" y="13216165"/>
          <a:ext cx="889000" cy="1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78" name="フローチャート: 判断 177"/>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79" name="テキスト ボックス 178"/>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125755</xdr:rowOff>
    </xdr:from>
    <xdr:to>
      <xdr:col>15</xdr:col>
      <xdr:colOff>50800</xdr:colOff>
      <xdr:row>77</xdr:row>
      <xdr:rowOff>152591</xdr:rowOff>
    </xdr:to>
    <xdr:cxnSp macro="">
      <xdr:nvCxnSpPr>
        <xdr:cNvPr id="180" name="直線コネクタ 179"/>
        <xdr:cNvCxnSpPr/>
      </xdr:nvCxnSpPr>
      <xdr:spPr>
        <a:xfrm flipV="1">
          <a:off x="2019300" y="13327405"/>
          <a:ext cx="889000" cy="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1" name="フローチャート: 判断 180"/>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2" name="テキスト ボックス 181"/>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152591</xdr:rowOff>
    </xdr:from>
    <xdr:to>
      <xdr:col>10</xdr:col>
      <xdr:colOff>114300</xdr:colOff>
      <xdr:row>78</xdr:row>
      <xdr:rowOff>65088</xdr:rowOff>
    </xdr:to>
    <xdr:cxnSp macro="">
      <xdr:nvCxnSpPr>
        <xdr:cNvPr id="183" name="直線コネクタ 182"/>
        <xdr:cNvCxnSpPr/>
      </xdr:nvCxnSpPr>
      <xdr:spPr>
        <a:xfrm flipV="1">
          <a:off x="1130300" y="13354241"/>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4" name="フローチャート: 判断 183"/>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5" name="テキスト ボックス 184"/>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86" name="フローチャート: 判断 185"/>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87" name="テキスト ボックス 186"/>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126340</xdr:rowOff>
    </xdr:from>
    <xdr:to>
      <xdr:col>24</xdr:col>
      <xdr:colOff>114300</xdr:colOff>
      <xdr:row>77</xdr:row>
      <xdr:rowOff>56490</xdr:rowOff>
    </xdr:to>
    <xdr:sp macro="" textlink="">
      <xdr:nvSpPr>
        <xdr:cNvPr id="193" name="楕円 192"/>
        <xdr:cNvSpPr/>
      </xdr:nvSpPr>
      <xdr:spPr>
        <a:xfrm>
          <a:off x="4584700" y="131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104767</xdr:rowOff>
    </xdr:from>
    <xdr:ext cx="599010" cy="259045"/>
    <xdr:sp macro="" textlink="">
      <xdr:nvSpPr>
        <xdr:cNvPr id="194" name="民生費該当値テキスト"/>
        <xdr:cNvSpPr txBox="1"/>
      </xdr:nvSpPr>
      <xdr:spPr>
        <a:xfrm>
          <a:off x="4686300" y="1313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135165</xdr:rowOff>
    </xdr:from>
    <xdr:to>
      <xdr:col>20</xdr:col>
      <xdr:colOff>38100</xdr:colOff>
      <xdr:row>77</xdr:row>
      <xdr:rowOff>65315</xdr:rowOff>
    </xdr:to>
    <xdr:sp macro="" textlink="">
      <xdr:nvSpPr>
        <xdr:cNvPr id="195" name="楕円 194"/>
        <xdr:cNvSpPr/>
      </xdr:nvSpPr>
      <xdr:spPr>
        <a:xfrm>
          <a:off x="3746500" y="131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56442</xdr:rowOff>
    </xdr:from>
    <xdr:ext cx="599010" cy="259045"/>
    <xdr:sp macro="" textlink="">
      <xdr:nvSpPr>
        <xdr:cNvPr id="196" name="テキスト ボックス 195"/>
        <xdr:cNvSpPr txBox="1"/>
      </xdr:nvSpPr>
      <xdr:spPr>
        <a:xfrm>
          <a:off x="3497795" y="1325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74955</xdr:rowOff>
    </xdr:from>
    <xdr:to>
      <xdr:col>15</xdr:col>
      <xdr:colOff>101600</xdr:colOff>
      <xdr:row>78</xdr:row>
      <xdr:rowOff>5105</xdr:rowOff>
    </xdr:to>
    <xdr:sp macro="" textlink="">
      <xdr:nvSpPr>
        <xdr:cNvPr id="197" name="楕円 196"/>
        <xdr:cNvSpPr/>
      </xdr:nvSpPr>
      <xdr:spPr>
        <a:xfrm>
          <a:off x="2857500" y="13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167682</xdr:rowOff>
    </xdr:from>
    <xdr:ext cx="599010" cy="259045"/>
    <xdr:sp macro="" textlink="">
      <xdr:nvSpPr>
        <xdr:cNvPr id="198" name="テキスト ボックス 197"/>
        <xdr:cNvSpPr txBox="1"/>
      </xdr:nvSpPr>
      <xdr:spPr>
        <a:xfrm>
          <a:off x="2608795" y="133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101791</xdr:rowOff>
    </xdr:from>
    <xdr:to>
      <xdr:col>10</xdr:col>
      <xdr:colOff>165100</xdr:colOff>
      <xdr:row>78</xdr:row>
      <xdr:rowOff>31941</xdr:rowOff>
    </xdr:to>
    <xdr:sp macro="" textlink="">
      <xdr:nvSpPr>
        <xdr:cNvPr id="199" name="楕円 198"/>
        <xdr:cNvSpPr/>
      </xdr:nvSpPr>
      <xdr:spPr>
        <a:xfrm>
          <a:off x="1968500" y="133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23068</xdr:rowOff>
    </xdr:from>
    <xdr:ext cx="599010" cy="259045"/>
    <xdr:sp macro="" textlink="">
      <xdr:nvSpPr>
        <xdr:cNvPr id="200" name="テキスト ボックス 199"/>
        <xdr:cNvSpPr txBox="1"/>
      </xdr:nvSpPr>
      <xdr:spPr>
        <a:xfrm>
          <a:off x="1719795" y="1339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14288</xdr:rowOff>
    </xdr:from>
    <xdr:to>
      <xdr:col>6</xdr:col>
      <xdr:colOff>38100</xdr:colOff>
      <xdr:row>78</xdr:row>
      <xdr:rowOff>115888</xdr:rowOff>
    </xdr:to>
    <xdr:sp macro="" textlink="">
      <xdr:nvSpPr>
        <xdr:cNvPr id="201" name="楕円 200"/>
        <xdr:cNvSpPr/>
      </xdr:nvSpPr>
      <xdr:spPr>
        <a:xfrm>
          <a:off x="1079500" y="133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107015</xdr:rowOff>
    </xdr:from>
    <xdr:ext cx="599010" cy="259045"/>
    <xdr:sp macro="" textlink="">
      <xdr:nvSpPr>
        <xdr:cNvPr id="202" name="テキスト ボックス 201"/>
        <xdr:cNvSpPr txBox="1"/>
      </xdr:nvSpPr>
      <xdr:spPr>
        <a:xfrm>
          <a:off x="830795" y="134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29" name="直線コネクタ 228"/>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0"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1" name="直線コネクタ 230"/>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2"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3" name="直線コネクタ 232"/>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46627</xdr:rowOff>
    </xdr:from>
    <xdr:to>
      <xdr:col>24</xdr:col>
      <xdr:colOff>63500</xdr:colOff>
      <xdr:row>92</xdr:row>
      <xdr:rowOff>81538</xdr:rowOff>
    </xdr:to>
    <xdr:cxnSp macro="">
      <xdr:nvCxnSpPr>
        <xdr:cNvPr id="234" name="直線コネクタ 233"/>
        <xdr:cNvCxnSpPr/>
      </xdr:nvCxnSpPr>
      <xdr:spPr>
        <a:xfrm flipV="1">
          <a:off x="3797300" y="15820027"/>
          <a:ext cx="8382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35" name="衛生費平均値テキスト"/>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36" name="フローチャート: 判断 235"/>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68867</xdr:rowOff>
    </xdr:from>
    <xdr:to>
      <xdr:col>19</xdr:col>
      <xdr:colOff>177800</xdr:colOff>
      <xdr:row>92</xdr:row>
      <xdr:rowOff>81538</xdr:rowOff>
    </xdr:to>
    <xdr:cxnSp macro="">
      <xdr:nvCxnSpPr>
        <xdr:cNvPr id="237" name="直線コネクタ 236"/>
        <xdr:cNvCxnSpPr/>
      </xdr:nvCxnSpPr>
      <xdr:spPr>
        <a:xfrm>
          <a:off x="2908300" y="1584226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38" name="フローチャート: 判断 237"/>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39" name="テキスト ボックス 238"/>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68867</xdr:rowOff>
    </xdr:from>
    <xdr:to>
      <xdr:col>15</xdr:col>
      <xdr:colOff>50800</xdr:colOff>
      <xdr:row>95</xdr:row>
      <xdr:rowOff>50416</xdr:rowOff>
    </xdr:to>
    <xdr:cxnSp macro="">
      <xdr:nvCxnSpPr>
        <xdr:cNvPr id="240" name="直線コネクタ 239"/>
        <xdr:cNvCxnSpPr/>
      </xdr:nvCxnSpPr>
      <xdr:spPr>
        <a:xfrm flipV="1">
          <a:off x="2019300" y="15842267"/>
          <a:ext cx="889000" cy="49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1" name="フローチャート: 判断 240"/>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2" name="テキスト ボックス 241"/>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165043</xdr:rowOff>
    </xdr:from>
    <xdr:to>
      <xdr:col>10</xdr:col>
      <xdr:colOff>114300</xdr:colOff>
      <xdr:row>95</xdr:row>
      <xdr:rowOff>50416</xdr:rowOff>
    </xdr:to>
    <xdr:cxnSp macro="">
      <xdr:nvCxnSpPr>
        <xdr:cNvPr id="243" name="直線コネクタ 242"/>
        <xdr:cNvCxnSpPr/>
      </xdr:nvCxnSpPr>
      <xdr:spPr>
        <a:xfrm>
          <a:off x="1130300" y="16281343"/>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4" name="フローチャート: 判断 243"/>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5" name="テキスト ボックス 244"/>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46" name="フローチャート: 判断 245"/>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47" name="テキスト ボックス 246"/>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167277</xdr:rowOff>
    </xdr:from>
    <xdr:to>
      <xdr:col>24</xdr:col>
      <xdr:colOff>114300</xdr:colOff>
      <xdr:row>92</xdr:row>
      <xdr:rowOff>97427</xdr:rowOff>
    </xdr:to>
    <xdr:sp macro="" textlink="">
      <xdr:nvSpPr>
        <xdr:cNvPr id="253" name="楕円 252"/>
        <xdr:cNvSpPr/>
      </xdr:nvSpPr>
      <xdr:spPr>
        <a:xfrm>
          <a:off x="4584700" y="157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18704</xdr:rowOff>
    </xdr:from>
    <xdr:ext cx="534377" cy="259045"/>
    <xdr:sp macro="" textlink="">
      <xdr:nvSpPr>
        <xdr:cNvPr id="254" name="衛生費該当値テキスト"/>
        <xdr:cNvSpPr txBox="1"/>
      </xdr:nvSpPr>
      <xdr:spPr>
        <a:xfrm>
          <a:off x="4686300" y="156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30738</xdr:rowOff>
    </xdr:from>
    <xdr:to>
      <xdr:col>20</xdr:col>
      <xdr:colOff>38100</xdr:colOff>
      <xdr:row>92</xdr:row>
      <xdr:rowOff>132338</xdr:rowOff>
    </xdr:to>
    <xdr:sp macro="" textlink="">
      <xdr:nvSpPr>
        <xdr:cNvPr id="255" name="楕円 254"/>
        <xdr:cNvSpPr/>
      </xdr:nvSpPr>
      <xdr:spPr>
        <a:xfrm>
          <a:off x="3746500" y="158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148865</xdr:rowOff>
    </xdr:from>
    <xdr:ext cx="534377" cy="259045"/>
    <xdr:sp macro="" textlink="">
      <xdr:nvSpPr>
        <xdr:cNvPr id="256" name="テキスト ボックス 255"/>
        <xdr:cNvSpPr txBox="1"/>
      </xdr:nvSpPr>
      <xdr:spPr>
        <a:xfrm>
          <a:off x="3530111" y="155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18067</xdr:rowOff>
    </xdr:from>
    <xdr:to>
      <xdr:col>15</xdr:col>
      <xdr:colOff>101600</xdr:colOff>
      <xdr:row>92</xdr:row>
      <xdr:rowOff>119667</xdr:rowOff>
    </xdr:to>
    <xdr:sp macro="" textlink="">
      <xdr:nvSpPr>
        <xdr:cNvPr id="257" name="楕円 256"/>
        <xdr:cNvSpPr/>
      </xdr:nvSpPr>
      <xdr:spPr>
        <a:xfrm>
          <a:off x="2857500" y="157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136194</xdr:rowOff>
    </xdr:from>
    <xdr:ext cx="534377" cy="259045"/>
    <xdr:sp macro="" textlink="">
      <xdr:nvSpPr>
        <xdr:cNvPr id="258" name="テキスト ボックス 257"/>
        <xdr:cNvSpPr txBox="1"/>
      </xdr:nvSpPr>
      <xdr:spPr>
        <a:xfrm>
          <a:off x="2641111" y="155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171066</xdr:rowOff>
    </xdr:from>
    <xdr:to>
      <xdr:col>10</xdr:col>
      <xdr:colOff>165100</xdr:colOff>
      <xdr:row>95</xdr:row>
      <xdr:rowOff>101216</xdr:rowOff>
    </xdr:to>
    <xdr:sp macro="" textlink="">
      <xdr:nvSpPr>
        <xdr:cNvPr id="259" name="楕円 258"/>
        <xdr:cNvSpPr/>
      </xdr:nvSpPr>
      <xdr:spPr>
        <a:xfrm>
          <a:off x="1968500" y="1628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92343</xdr:rowOff>
    </xdr:from>
    <xdr:ext cx="534377" cy="259045"/>
    <xdr:sp macro="" textlink="">
      <xdr:nvSpPr>
        <xdr:cNvPr id="260" name="テキスト ボックス 259"/>
        <xdr:cNvSpPr txBox="1"/>
      </xdr:nvSpPr>
      <xdr:spPr>
        <a:xfrm>
          <a:off x="1752111" y="1638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114243</xdr:rowOff>
    </xdr:from>
    <xdr:to>
      <xdr:col>6</xdr:col>
      <xdr:colOff>38100</xdr:colOff>
      <xdr:row>95</xdr:row>
      <xdr:rowOff>44393</xdr:rowOff>
    </xdr:to>
    <xdr:sp macro="" textlink="">
      <xdr:nvSpPr>
        <xdr:cNvPr id="261" name="楕円 260"/>
        <xdr:cNvSpPr/>
      </xdr:nvSpPr>
      <xdr:spPr>
        <a:xfrm>
          <a:off x="1079500" y="16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60920</xdr:rowOff>
    </xdr:from>
    <xdr:ext cx="534377" cy="259045"/>
    <xdr:sp macro="" textlink="">
      <xdr:nvSpPr>
        <xdr:cNvPr id="262" name="テキスト ボックス 261"/>
        <xdr:cNvSpPr txBox="1"/>
      </xdr:nvSpPr>
      <xdr:spPr>
        <a:xfrm>
          <a:off x="863111" y="160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4" name="直線コネクタ 283"/>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5"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86" name="直線コネクタ 285"/>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87"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88" name="直線コネクタ 287"/>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58319</xdr:rowOff>
    </xdr:from>
    <xdr:to>
      <xdr:col>55</xdr:col>
      <xdr:colOff>0</xdr:colOff>
      <xdr:row>37</xdr:row>
      <xdr:rowOff>120040</xdr:rowOff>
    </xdr:to>
    <xdr:cxnSp macro="">
      <xdr:nvCxnSpPr>
        <xdr:cNvPr id="289" name="直線コネクタ 288"/>
        <xdr:cNvCxnSpPr/>
      </xdr:nvCxnSpPr>
      <xdr:spPr>
        <a:xfrm>
          <a:off x="9639300" y="6230519"/>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0"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1" name="フローチャート: 判断 290"/>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58319</xdr:rowOff>
    </xdr:from>
    <xdr:to>
      <xdr:col>50</xdr:col>
      <xdr:colOff>114300</xdr:colOff>
      <xdr:row>38</xdr:row>
      <xdr:rowOff>86208</xdr:rowOff>
    </xdr:to>
    <xdr:cxnSp macro="">
      <xdr:nvCxnSpPr>
        <xdr:cNvPr id="292" name="直線コネクタ 291"/>
        <xdr:cNvCxnSpPr/>
      </xdr:nvCxnSpPr>
      <xdr:spPr>
        <a:xfrm flipV="1">
          <a:off x="8750300" y="6230519"/>
          <a:ext cx="889000" cy="3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3" name="フローチャート: 判断 292"/>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4" name="テキスト ボックス 293"/>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86208</xdr:rowOff>
    </xdr:to>
    <xdr:cxnSp macro="">
      <xdr:nvCxnSpPr>
        <xdr:cNvPr id="295" name="直線コネクタ 294"/>
        <xdr:cNvCxnSpPr/>
      </xdr:nvCxnSpPr>
      <xdr:spPr>
        <a:xfrm>
          <a:off x="7861300" y="658210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296" name="フローチャート: 判断 295"/>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297" name="テキスト ボックス 296"/>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67005</xdr:rowOff>
    </xdr:to>
    <xdr:cxnSp macro="">
      <xdr:nvCxnSpPr>
        <xdr:cNvPr id="298" name="直線コネクタ 297"/>
        <xdr:cNvCxnSpPr/>
      </xdr:nvCxnSpPr>
      <xdr:spPr>
        <a:xfrm>
          <a:off x="6972300" y="65779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299" name="フローチャート: 判断 298"/>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0" name="テキスト ボックス 299"/>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1" name="フローチャート: 判断 300"/>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2" name="テキスト ボックス 301"/>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69240</xdr:rowOff>
    </xdr:from>
    <xdr:to>
      <xdr:col>55</xdr:col>
      <xdr:colOff>50800</xdr:colOff>
      <xdr:row>37</xdr:row>
      <xdr:rowOff>170841</xdr:rowOff>
    </xdr:to>
    <xdr:sp macro="" textlink="">
      <xdr:nvSpPr>
        <xdr:cNvPr id="308" name="楕円 307"/>
        <xdr:cNvSpPr/>
      </xdr:nvSpPr>
      <xdr:spPr>
        <a:xfrm>
          <a:off x="104267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47667</xdr:rowOff>
    </xdr:from>
    <xdr:ext cx="378565" cy="259045"/>
    <xdr:sp macro="" textlink="">
      <xdr:nvSpPr>
        <xdr:cNvPr id="309" name="労働費該当値テキスト"/>
        <xdr:cNvSpPr txBox="1"/>
      </xdr:nvSpPr>
      <xdr:spPr>
        <a:xfrm>
          <a:off x="10528300" y="639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7519</xdr:rowOff>
    </xdr:from>
    <xdr:to>
      <xdr:col>50</xdr:col>
      <xdr:colOff>165100</xdr:colOff>
      <xdr:row>36</xdr:row>
      <xdr:rowOff>109119</xdr:rowOff>
    </xdr:to>
    <xdr:sp macro="" textlink="">
      <xdr:nvSpPr>
        <xdr:cNvPr id="310" name="楕円 309"/>
        <xdr:cNvSpPr/>
      </xdr:nvSpPr>
      <xdr:spPr>
        <a:xfrm>
          <a:off x="9588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125646</xdr:rowOff>
    </xdr:from>
    <xdr:ext cx="378565" cy="259045"/>
    <xdr:sp macro="" textlink="">
      <xdr:nvSpPr>
        <xdr:cNvPr id="311" name="テキスト ボックス 310"/>
        <xdr:cNvSpPr txBox="1"/>
      </xdr:nvSpPr>
      <xdr:spPr>
        <a:xfrm>
          <a:off x="9450017" y="595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35408</xdr:rowOff>
    </xdr:from>
    <xdr:to>
      <xdr:col>46</xdr:col>
      <xdr:colOff>38100</xdr:colOff>
      <xdr:row>38</xdr:row>
      <xdr:rowOff>137008</xdr:rowOff>
    </xdr:to>
    <xdr:sp macro="" textlink="">
      <xdr:nvSpPr>
        <xdr:cNvPr id="312" name="楕円 311"/>
        <xdr:cNvSpPr/>
      </xdr:nvSpPr>
      <xdr:spPr>
        <a:xfrm>
          <a:off x="8699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128135</xdr:rowOff>
    </xdr:from>
    <xdr:ext cx="378565" cy="259045"/>
    <xdr:sp macro="" textlink="">
      <xdr:nvSpPr>
        <xdr:cNvPr id="313" name="テキスト ボックス 312"/>
        <xdr:cNvSpPr txBox="1"/>
      </xdr:nvSpPr>
      <xdr:spPr>
        <a:xfrm>
          <a:off x="8561017" y="66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xdr:rowOff>
    </xdr:from>
    <xdr:to>
      <xdr:col>41</xdr:col>
      <xdr:colOff>101600</xdr:colOff>
      <xdr:row>38</xdr:row>
      <xdr:rowOff>117805</xdr:rowOff>
    </xdr:to>
    <xdr:sp macro="" textlink="">
      <xdr:nvSpPr>
        <xdr:cNvPr id="314" name="楕円 313"/>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108932</xdr:rowOff>
    </xdr:from>
    <xdr:ext cx="378565" cy="259045"/>
    <xdr:sp macro="" textlink="">
      <xdr:nvSpPr>
        <xdr:cNvPr id="315" name="テキスト ボックス 314"/>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12091</xdr:rowOff>
    </xdr:from>
    <xdr:to>
      <xdr:col>36</xdr:col>
      <xdr:colOff>165100</xdr:colOff>
      <xdr:row>38</xdr:row>
      <xdr:rowOff>113691</xdr:rowOff>
    </xdr:to>
    <xdr:sp macro="" textlink="">
      <xdr:nvSpPr>
        <xdr:cNvPr id="316" name="楕円 315"/>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104818</xdr:rowOff>
    </xdr:from>
    <xdr:ext cx="378565" cy="259045"/>
    <xdr:sp macro="" textlink="">
      <xdr:nvSpPr>
        <xdr:cNvPr id="317" name="テキスト ボックス 316"/>
        <xdr:cNvSpPr txBox="1"/>
      </xdr:nvSpPr>
      <xdr:spPr>
        <a:xfrm>
          <a:off x="6783017" y="661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39" name="直線コネクタ 338"/>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0"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1" name="直線コネクタ 340"/>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2"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3" name="直線コネクタ 342"/>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117708</xdr:rowOff>
    </xdr:from>
    <xdr:to>
      <xdr:col>55</xdr:col>
      <xdr:colOff>0</xdr:colOff>
      <xdr:row>58</xdr:row>
      <xdr:rowOff>118120</xdr:rowOff>
    </xdr:to>
    <xdr:cxnSp macro="">
      <xdr:nvCxnSpPr>
        <xdr:cNvPr id="344" name="直線コネクタ 343"/>
        <xdr:cNvCxnSpPr/>
      </xdr:nvCxnSpPr>
      <xdr:spPr>
        <a:xfrm>
          <a:off x="9639300" y="10061808"/>
          <a:ext cx="8382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5"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46" name="フローチャート: 判断 345"/>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117708</xdr:rowOff>
    </xdr:from>
    <xdr:to>
      <xdr:col>50</xdr:col>
      <xdr:colOff>114300</xdr:colOff>
      <xdr:row>58</xdr:row>
      <xdr:rowOff>118623</xdr:rowOff>
    </xdr:to>
    <xdr:cxnSp macro="">
      <xdr:nvCxnSpPr>
        <xdr:cNvPr id="347" name="直線コネクタ 346"/>
        <xdr:cNvCxnSpPr/>
      </xdr:nvCxnSpPr>
      <xdr:spPr>
        <a:xfrm flipV="1">
          <a:off x="8750300" y="100618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48" name="フローチャート: 判断 347"/>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49" name="テキスト ボックス 348"/>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116429</xdr:rowOff>
    </xdr:from>
    <xdr:to>
      <xdr:col>45</xdr:col>
      <xdr:colOff>177800</xdr:colOff>
      <xdr:row>58</xdr:row>
      <xdr:rowOff>118623</xdr:rowOff>
    </xdr:to>
    <xdr:cxnSp macro="">
      <xdr:nvCxnSpPr>
        <xdr:cNvPr id="350" name="直線コネクタ 349"/>
        <xdr:cNvCxnSpPr/>
      </xdr:nvCxnSpPr>
      <xdr:spPr>
        <a:xfrm>
          <a:off x="7861300" y="10060529"/>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1" name="フローチャート: 判断 350"/>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2" name="テキスト ボックス 351"/>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116429</xdr:rowOff>
    </xdr:from>
    <xdr:to>
      <xdr:col>41</xdr:col>
      <xdr:colOff>50800</xdr:colOff>
      <xdr:row>58</xdr:row>
      <xdr:rowOff>123972</xdr:rowOff>
    </xdr:to>
    <xdr:cxnSp macro="">
      <xdr:nvCxnSpPr>
        <xdr:cNvPr id="353" name="直線コネクタ 352"/>
        <xdr:cNvCxnSpPr/>
      </xdr:nvCxnSpPr>
      <xdr:spPr>
        <a:xfrm flipV="1">
          <a:off x="6972300" y="10060529"/>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4" name="フローチャート: 判断 353"/>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5" name="テキスト ボックス 354"/>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56" name="フローチャート: 判断 355"/>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57" name="テキスト ボックス 356"/>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67320</xdr:rowOff>
    </xdr:from>
    <xdr:to>
      <xdr:col>55</xdr:col>
      <xdr:colOff>50800</xdr:colOff>
      <xdr:row>58</xdr:row>
      <xdr:rowOff>168920</xdr:rowOff>
    </xdr:to>
    <xdr:sp macro="" textlink="">
      <xdr:nvSpPr>
        <xdr:cNvPr id="363" name="楕円 362"/>
        <xdr:cNvSpPr/>
      </xdr:nvSpPr>
      <xdr:spPr>
        <a:xfrm>
          <a:off x="10426700" y="100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153697</xdr:rowOff>
    </xdr:from>
    <xdr:ext cx="378565" cy="259045"/>
    <xdr:sp macro="" textlink="">
      <xdr:nvSpPr>
        <xdr:cNvPr id="364" name="農林水産業費該当値テキスト"/>
        <xdr:cNvSpPr txBox="1"/>
      </xdr:nvSpPr>
      <xdr:spPr>
        <a:xfrm>
          <a:off x="10528300" y="992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66908</xdr:rowOff>
    </xdr:from>
    <xdr:to>
      <xdr:col>50</xdr:col>
      <xdr:colOff>165100</xdr:colOff>
      <xdr:row>58</xdr:row>
      <xdr:rowOff>168508</xdr:rowOff>
    </xdr:to>
    <xdr:sp macro="" textlink="">
      <xdr:nvSpPr>
        <xdr:cNvPr id="365" name="楕円 364"/>
        <xdr:cNvSpPr/>
      </xdr:nvSpPr>
      <xdr:spPr>
        <a:xfrm>
          <a:off x="9588500" y="100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159635</xdr:rowOff>
    </xdr:from>
    <xdr:ext cx="378565" cy="259045"/>
    <xdr:sp macro="" textlink="">
      <xdr:nvSpPr>
        <xdr:cNvPr id="366" name="テキスト ボックス 365"/>
        <xdr:cNvSpPr txBox="1"/>
      </xdr:nvSpPr>
      <xdr:spPr>
        <a:xfrm>
          <a:off x="9450017" y="1010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67823</xdr:rowOff>
    </xdr:from>
    <xdr:to>
      <xdr:col>46</xdr:col>
      <xdr:colOff>38100</xdr:colOff>
      <xdr:row>58</xdr:row>
      <xdr:rowOff>169423</xdr:rowOff>
    </xdr:to>
    <xdr:sp macro="" textlink="">
      <xdr:nvSpPr>
        <xdr:cNvPr id="367" name="楕円 366"/>
        <xdr:cNvSpPr/>
      </xdr:nvSpPr>
      <xdr:spPr>
        <a:xfrm>
          <a:off x="8699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160550</xdr:rowOff>
    </xdr:from>
    <xdr:ext cx="378565" cy="259045"/>
    <xdr:sp macro="" textlink="">
      <xdr:nvSpPr>
        <xdr:cNvPr id="368" name="テキスト ボックス 367"/>
        <xdr:cNvSpPr txBox="1"/>
      </xdr:nvSpPr>
      <xdr:spPr>
        <a:xfrm>
          <a:off x="8561017" y="1010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65629</xdr:rowOff>
    </xdr:from>
    <xdr:to>
      <xdr:col>41</xdr:col>
      <xdr:colOff>101600</xdr:colOff>
      <xdr:row>58</xdr:row>
      <xdr:rowOff>167229</xdr:rowOff>
    </xdr:to>
    <xdr:sp macro="" textlink="">
      <xdr:nvSpPr>
        <xdr:cNvPr id="369" name="楕円 368"/>
        <xdr:cNvSpPr/>
      </xdr:nvSpPr>
      <xdr:spPr>
        <a:xfrm>
          <a:off x="7810500" y="100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158356</xdr:rowOff>
    </xdr:from>
    <xdr:ext cx="378565" cy="259045"/>
    <xdr:sp macro="" textlink="">
      <xdr:nvSpPr>
        <xdr:cNvPr id="370" name="テキスト ボックス 369"/>
        <xdr:cNvSpPr txBox="1"/>
      </xdr:nvSpPr>
      <xdr:spPr>
        <a:xfrm>
          <a:off x="7672017" y="1010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73172</xdr:rowOff>
    </xdr:from>
    <xdr:to>
      <xdr:col>36</xdr:col>
      <xdr:colOff>165100</xdr:colOff>
      <xdr:row>59</xdr:row>
      <xdr:rowOff>3322</xdr:rowOff>
    </xdr:to>
    <xdr:sp macro="" textlink="">
      <xdr:nvSpPr>
        <xdr:cNvPr id="371" name="楕円 370"/>
        <xdr:cNvSpPr/>
      </xdr:nvSpPr>
      <xdr:spPr>
        <a:xfrm>
          <a:off x="6921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165899</xdr:rowOff>
    </xdr:from>
    <xdr:ext cx="378565" cy="259045"/>
    <xdr:sp macro="" textlink="">
      <xdr:nvSpPr>
        <xdr:cNvPr id="372" name="テキスト ボックス 371"/>
        <xdr:cNvSpPr txBox="1"/>
      </xdr:nvSpPr>
      <xdr:spPr>
        <a:xfrm>
          <a:off x="6783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398" name="直線コネクタ 397"/>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399"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0" name="直線コネクタ 399"/>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1"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2" name="直線コネクタ 401"/>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125495</xdr:rowOff>
    </xdr:from>
    <xdr:to>
      <xdr:col>55</xdr:col>
      <xdr:colOff>0</xdr:colOff>
      <xdr:row>78</xdr:row>
      <xdr:rowOff>168080</xdr:rowOff>
    </xdr:to>
    <xdr:cxnSp macro="">
      <xdr:nvCxnSpPr>
        <xdr:cNvPr id="403" name="直線コネクタ 402"/>
        <xdr:cNvCxnSpPr/>
      </xdr:nvCxnSpPr>
      <xdr:spPr>
        <a:xfrm flipV="1">
          <a:off x="9639300" y="13498595"/>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4"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5" name="フローチャート: 判断 404"/>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168080</xdr:rowOff>
    </xdr:from>
    <xdr:to>
      <xdr:col>50</xdr:col>
      <xdr:colOff>114300</xdr:colOff>
      <xdr:row>79</xdr:row>
      <xdr:rowOff>17431</xdr:rowOff>
    </xdr:to>
    <xdr:cxnSp macro="">
      <xdr:nvCxnSpPr>
        <xdr:cNvPr id="406" name="直線コネクタ 405"/>
        <xdr:cNvCxnSpPr/>
      </xdr:nvCxnSpPr>
      <xdr:spPr>
        <a:xfrm flipV="1">
          <a:off x="8750300" y="13541180"/>
          <a:ext cx="889000" cy="2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07" name="フローチャート: 判断 406"/>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08" name="テキスト ボックス 407"/>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17431</xdr:rowOff>
    </xdr:from>
    <xdr:to>
      <xdr:col>45</xdr:col>
      <xdr:colOff>177800</xdr:colOff>
      <xdr:row>79</xdr:row>
      <xdr:rowOff>31964</xdr:rowOff>
    </xdr:to>
    <xdr:cxnSp macro="">
      <xdr:nvCxnSpPr>
        <xdr:cNvPr id="409" name="直線コネクタ 408"/>
        <xdr:cNvCxnSpPr/>
      </xdr:nvCxnSpPr>
      <xdr:spPr>
        <a:xfrm flipV="1">
          <a:off x="7861300" y="13561981"/>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0" name="フローチャート: 判断 409"/>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1" name="テキスト ボックス 410"/>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51101</xdr:rowOff>
    </xdr:from>
    <xdr:to>
      <xdr:col>41</xdr:col>
      <xdr:colOff>50800</xdr:colOff>
      <xdr:row>79</xdr:row>
      <xdr:rowOff>31964</xdr:rowOff>
    </xdr:to>
    <xdr:cxnSp macro="">
      <xdr:nvCxnSpPr>
        <xdr:cNvPr id="412" name="直線コネクタ 411"/>
        <xdr:cNvCxnSpPr/>
      </xdr:nvCxnSpPr>
      <xdr:spPr>
        <a:xfrm>
          <a:off x="6972300" y="13424201"/>
          <a:ext cx="889000" cy="15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3" name="フローチャート: 判断 412"/>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4" name="テキスト ボックス 413"/>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5" name="フローチャート: 判断 414"/>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16" name="テキスト ボックス 415"/>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74695</xdr:rowOff>
    </xdr:from>
    <xdr:to>
      <xdr:col>55</xdr:col>
      <xdr:colOff>50800</xdr:colOff>
      <xdr:row>79</xdr:row>
      <xdr:rowOff>4845</xdr:rowOff>
    </xdr:to>
    <xdr:sp macro="" textlink="">
      <xdr:nvSpPr>
        <xdr:cNvPr id="422" name="楕円 421"/>
        <xdr:cNvSpPr/>
      </xdr:nvSpPr>
      <xdr:spPr>
        <a:xfrm>
          <a:off x="10426700" y="134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161072</xdr:rowOff>
    </xdr:from>
    <xdr:ext cx="469744" cy="259045"/>
    <xdr:sp macro="" textlink="">
      <xdr:nvSpPr>
        <xdr:cNvPr id="423" name="商工費該当値テキスト"/>
        <xdr:cNvSpPr txBox="1"/>
      </xdr:nvSpPr>
      <xdr:spPr>
        <a:xfrm>
          <a:off x="10528300" y="1336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117280</xdr:rowOff>
    </xdr:from>
    <xdr:to>
      <xdr:col>50</xdr:col>
      <xdr:colOff>165100</xdr:colOff>
      <xdr:row>79</xdr:row>
      <xdr:rowOff>47430</xdr:rowOff>
    </xdr:to>
    <xdr:sp macro="" textlink="">
      <xdr:nvSpPr>
        <xdr:cNvPr id="424" name="楕円 423"/>
        <xdr:cNvSpPr/>
      </xdr:nvSpPr>
      <xdr:spPr>
        <a:xfrm>
          <a:off x="95885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38557</xdr:rowOff>
    </xdr:from>
    <xdr:ext cx="469744" cy="259045"/>
    <xdr:sp macro="" textlink="">
      <xdr:nvSpPr>
        <xdr:cNvPr id="425" name="テキスト ボックス 424"/>
        <xdr:cNvSpPr txBox="1"/>
      </xdr:nvSpPr>
      <xdr:spPr>
        <a:xfrm>
          <a:off x="9404428" y="135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138081</xdr:rowOff>
    </xdr:from>
    <xdr:to>
      <xdr:col>46</xdr:col>
      <xdr:colOff>38100</xdr:colOff>
      <xdr:row>79</xdr:row>
      <xdr:rowOff>68231</xdr:rowOff>
    </xdr:to>
    <xdr:sp macro="" textlink="">
      <xdr:nvSpPr>
        <xdr:cNvPr id="426" name="楕円 425"/>
        <xdr:cNvSpPr/>
      </xdr:nvSpPr>
      <xdr:spPr>
        <a:xfrm>
          <a:off x="8699500" y="13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59358</xdr:rowOff>
    </xdr:from>
    <xdr:ext cx="469744" cy="259045"/>
    <xdr:sp macro="" textlink="">
      <xdr:nvSpPr>
        <xdr:cNvPr id="427" name="テキスト ボックス 426"/>
        <xdr:cNvSpPr txBox="1"/>
      </xdr:nvSpPr>
      <xdr:spPr>
        <a:xfrm>
          <a:off x="8515428" y="1360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152614</xdr:rowOff>
    </xdr:from>
    <xdr:to>
      <xdr:col>41</xdr:col>
      <xdr:colOff>101600</xdr:colOff>
      <xdr:row>79</xdr:row>
      <xdr:rowOff>82764</xdr:rowOff>
    </xdr:to>
    <xdr:sp macro="" textlink="">
      <xdr:nvSpPr>
        <xdr:cNvPr id="428" name="楕円 427"/>
        <xdr:cNvSpPr/>
      </xdr:nvSpPr>
      <xdr:spPr>
        <a:xfrm>
          <a:off x="7810500" y="135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73891</xdr:rowOff>
    </xdr:from>
    <xdr:ext cx="469744" cy="259045"/>
    <xdr:sp macro="" textlink="">
      <xdr:nvSpPr>
        <xdr:cNvPr id="429" name="テキスト ボックス 428"/>
        <xdr:cNvSpPr txBox="1"/>
      </xdr:nvSpPr>
      <xdr:spPr>
        <a:xfrm>
          <a:off x="7626428" y="1361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301</xdr:rowOff>
    </xdr:from>
    <xdr:to>
      <xdr:col>36</xdr:col>
      <xdr:colOff>165100</xdr:colOff>
      <xdr:row>78</xdr:row>
      <xdr:rowOff>101901</xdr:rowOff>
    </xdr:to>
    <xdr:sp macro="" textlink="">
      <xdr:nvSpPr>
        <xdr:cNvPr id="430" name="楕円 429"/>
        <xdr:cNvSpPr/>
      </xdr:nvSpPr>
      <xdr:spPr>
        <a:xfrm>
          <a:off x="6921500" y="1337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118428</xdr:rowOff>
    </xdr:from>
    <xdr:ext cx="469744" cy="259045"/>
    <xdr:sp macro="" textlink="">
      <xdr:nvSpPr>
        <xdr:cNvPr id="431" name="テキスト ボックス 430"/>
        <xdr:cNvSpPr txBox="1"/>
      </xdr:nvSpPr>
      <xdr:spPr>
        <a:xfrm>
          <a:off x="6737428" y="1314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57" name="直線コネクタ 456"/>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58"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59" name="直線コネクタ 458"/>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0"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1" name="直線コネクタ 460"/>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7776</xdr:rowOff>
    </xdr:from>
    <xdr:to>
      <xdr:col>55</xdr:col>
      <xdr:colOff>0</xdr:colOff>
      <xdr:row>97</xdr:row>
      <xdr:rowOff>143379</xdr:rowOff>
    </xdr:to>
    <xdr:cxnSp macro="">
      <xdr:nvCxnSpPr>
        <xdr:cNvPr id="462" name="直線コネクタ 461"/>
        <xdr:cNvCxnSpPr/>
      </xdr:nvCxnSpPr>
      <xdr:spPr>
        <a:xfrm flipV="1">
          <a:off x="9639300" y="16638426"/>
          <a:ext cx="838200" cy="13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129233</xdr:rowOff>
    </xdr:from>
    <xdr:ext cx="534377" cy="259045"/>
    <xdr:sp macro="" textlink="">
      <xdr:nvSpPr>
        <xdr:cNvPr id="463" name="土木費平均値テキスト"/>
        <xdr:cNvSpPr txBox="1"/>
      </xdr:nvSpPr>
      <xdr:spPr>
        <a:xfrm>
          <a:off x="10528300" y="16588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4" name="フローチャート: 判断 463"/>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143379</xdr:rowOff>
    </xdr:from>
    <xdr:to>
      <xdr:col>50</xdr:col>
      <xdr:colOff>114300</xdr:colOff>
      <xdr:row>98</xdr:row>
      <xdr:rowOff>11999</xdr:rowOff>
    </xdr:to>
    <xdr:cxnSp macro="">
      <xdr:nvCxnSpPr>
        <xdr:cNvPr id="465" name="直線コネクタ 464"/>
        <xdr:cNvCxnSpPr/>
      </xdr:nvCxnSpPr>
      <xdr:spPr>
        <a:xfrm flipV="1">
          <a:off x="8750300" y="16774029"/>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66" name="フローチャート: 判断 465"/>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67" name="テキスト ボックス 466"/>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11119</xdr:rowOff>
    </xdr:from>
    <xdr:to>
      <xdr:col>45</xdr:col>
      <xdr:colOff>177800</xdr:colOff>
      <xdr:row>98</xdr:row>
      <xdr:rowOff>11999</xdr:rowOff>
    </xdr:to>
    <xdr:cxnSp macro="">
      <xdr:nvCxnSpPr>
        <xdr:cNvPr id="468" name="直線コネクタ 467"/>
        <xdr:cNvCxnSpPr/>
      </xdr:nvCxnSpPr>
      <xdr:spPr>
        <a:xfrm>
          <a:off x="7861300" y="16813219"/>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69" name="フローチャート: 判断 468"/>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0" name="テキスト ボックス 469"/>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1364</xdr:rowOff>
    </xdr:from>
    <xdr:to>
      <xdr:col>41</xdr:col>
      <xdr:colOff>50800</xdr:colOff>
      <xdr:row>98</xdr:row>
      <xdr:rowOff>11119</xdr:rowOff>
    </xdr:to>
    <xdr:cxnSp macro="">
      <xdr:nvCxnSpPr>
        <xdr:cNvPr id="471" name="直線コネクタ 470"/>
        <xdr:cNvCxnSpPr/>
      </xdr:nvCxnSpPr>
      <xdr:spPr>
        <a:xfrm>
          <a:off x="6972300" y="16803464"/>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2" name="フローチャート: 判断 471"/>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3" name="テキスト ボックス 472"/>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4" name="フローチャート: 判断 473"/>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5" name="テキスト ボックス 474"/>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128426</xdr:rowOff>
    </xdr:from>
    <xdr:to>
      <xdr:col>55</xdr:col>
      <xdr:colOff>50800</xdr:colOff>
      <xdr:row>97</xdr:row>
      <xdr:rowOff>58576</xdr:rowOff>
    </xdr:to>
    <xdr:sp macro="" textlink="">
      <xdr:nvSpPr>
        <xdr:cNvPr id="481" name="楕円 480"/>
        <xdr:cNvSpPr/>
      </xdr:nvSpPr>
      <xdr:spPr>
        <a:xfrm>
          <a:off x="10426700" y="165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151303</xdr:rowOff>
    </xdr:from>
    <xdr:ext cx="534377" cy="259045"/>
    <xdr:sp macro="" textlink="">
      <xdr:nvSpPr>
        <xdr:cNvPr id="482" name="土木費該当値テキスト"/>
        <xdr:cNvSpPr txBox="1"/>
      </xdr:nvSpPr>
      <xdr:spPr>
        <a:xfrm>
          <a:off x="10528300" y="164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92579</xdr:rowOff>
    </xdr:from>
    <xdr:to>
      <xdr:col>50</xdr:col>
      <xdr:colOff>165100</xdr:colOff>
      <xdr:row>98</xdr:row>
      <xdr:rowOff>22729</xdr:rowOff>
    </xdr:to>
    <xdr:sp macro="" textlink="">
      <xdr:nvSpPr>
        <xdr:cNvPr id="483" name="楕円 482"/>
        <xdr:cNvSpPr/>
      </xdr:nvSpPr>
      <xdr:spPr>
        <a:xfrm>
          <a:off x="9588500" y="167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13856</xdr:rowOff>
    </xdr:from>
    <xdr:ext cx="534377" cy="259045"/>
    <xdr:sp macro="" textlink="">
      <xdr:nvSpPr>
        <xdr:cNvPr id="484" name="テキスト ボックス 483"/>
        <xdr:cNvSpPr txBox="1"/>
      </xdr:nvSpPr>
      <xdr:spPr>
        <a:xfrm>
          <a:off x="9372111" y="168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132649</xdr:rowOff>
    </xdr:from>
    <xdr:to>
      <xdr:col>46</xdr:col>
      <xdr:colOff>38100</xdr:colOff>
      <xdr:row>98</xdr:row>
      <xdr:rowOff>62799</xdr:rowOff>
    </xdr:to>
    <xdr:sp macro="" textlink="">
      <xdr:nvSpPr>
        <xdr:cNvPr id="485" name="楕円 484"/>
        <xdr:cNvSpPr/>
      </xdr:nvSpPr>
      <xdr:spPr>
        <a:xfrm>
          <a:off x="8699500" y="167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53926</xdr:rowOff>
    </xdr:from>
    <xdr:ext cx="534377" cy="259045"/>
    <xdr:sp macro="" textlink="">
      <xdr:nvSpPr>
        <xdr:cNvPr id="486" name="テキスト ボックス 485"/>
        <xdr:cNvSpPr txBox="1"/>
      </xdr:nvSpPr>
      <xdr:spPr>
        <a:xfrm>
          <a:off x="8483111" y="168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131769</xdr:rowOff>
    </xdr:from>
    <xdr:to>
      <xdr:col>41</xdr:col>
      <xdr:colOff>101600</xdr:colOff>
      <xdr:row>98</xdr:row>
      <xdr:rowOff>61919</xdr:rowOff>
    </xdr:to>
    <xdr:sp macro="" textlink="">
      <xdr:nvSpPr>
        <xdr:cNvPr id="487" name="楕円 486"/>
        <xdr:cNvSpPr/>
      </xdr:nvSpPr>
      <xdr:spPr>
        <a:xfrm>
          <a:off x="7810500" y="167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53046</xdr:rowOff>
    </xdr:from>
    <xdr:ext cx="534377" cy="259045"/>
    <xdr:sp macro="" textlink="">
      <xdr:nvSpPr>
        <xdr:cNvPr id="488" name="テキスト ボックス 487"/>
        <xdr:cNvSpPr txBox="1"/>
      </xdr:nvSpPr>
      <xdr:spPr>
        <a:xfrm>
          <a:off x="7594111" y="1685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122014</xdr:rowOff>
    </xdr:from>
    <xdr:to>
      <xdr:col>36</xdr:col>
      <xdr:colOff>165100</xdr:colOff>
      <xdr:row>98</xdr:row>
      <xdr:rowOff>52164</xdr:rowOff>
    </xdr:to>
    <xdr:sp macro="" textlink="">
      <xdr:nvSpPr>
        <xdr:cNvPr id="489" name="楕円 488"/>
        <xdr:cNvSpPr/>
      </xdr:nvSpPr>
      <xdr:spPr>
        <a:xfrm>
          <a:off x="6921500" y="167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43291</xdr:rowOff>
    </xdr:from>
    <xdr:ext cx="534377" cy="259045"/>
    <xdr:sp macro="" textlink="">
      <xdr:nvSpPr>
        <xdr:cNvPr id="490" name="テキスト ボックス 489"/>
        <xdr:cNvSpPr txBox="1"/>
      </xdr:nvSpPr>
      <xdr:spPr>
        <a:xfrm>
          <a:off x="6705111" y="1684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17" name="直線コネクタ 516"/>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18"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19" name="直線コネクタ 518"/>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0"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1" name="直線コネクタ 520"/>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2540</xdr:rowOff>
    </xdr:from>
    <xdr:to>
      <xdr:col>85</xdr:col>
      <xdr:colOff>127000</xdr:colOff>
      <xdr:row>37</xdr:row>
      <xdr:rowOff>70358</xdr:rowOff>
    </xdr:to>
    <xdr:cxnSp macro="">
      <xdr:nvCxnSpPr>
        <xdr:cNvPr id="522" name="直線コネクタ 521"/>
        <xdr:cNvCxnSpPr/>
      </xdr:nvCxnSpPr>
      <xdr:spPr>
        <a:xfrm flipV="1">
          <a:off x="15481300" y="5831840"/>
          <a:ext cx="838200" cy="58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3"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4" name="フローチャート: 判断 523"/>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55336</xdr:rowOff>
    </xdr:from>
    <xdr:to>
      <xdr:col>81</xdr:col>
      <xdr:colOff>50800</xdr:colOff>
      <xdr:row>37</xdr:row>
      <xdr:rowOff>70358</xdr:rowOff>
    </xdr:to>
    <xdr:cxnSp macro="">
      <xdr:nvCxnSpPr>
        <xdr:cNvPr id="525" name="直線コネクタ 524"/>
        <xdr:cNvCxnSpPr/>
      </xdr:nvCxnSpPr>
      <xdr:spPr>
        <a:xfrm>
          <a:off x="14592300" y="639898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26" name="フローチャート: 判断 525"/>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27" name="テキスト ボックス 526"/>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55336</xdr:rowOff>
    </xdr:from>
    <xdr:to>
      <xdr:col>76</xdr:col>
      <xdr:colOff>114300</xdr:colOff>
      <xdr:row>38</xdr:row>
      <xdr:rowOff>134148</xdr:rowOff>
    </xdr:to>
    <xdr:cxnSp macro="">
      <xdr:nvCxnSpPr>
        <xdr:cNvPr id="528" name="直線コネクタ 527"/>
        <xdr:cNvCxnSpPr/>
      </xdr:nvCxnSpPr>
      <xdr:spPr>
        <a:xfrm flipV="1">
          <a:off x="13703300" y="6398986"/>
          <a:ext cx="889000" cy="2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29" name="フローチャート: 判断 528"/>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0" name="テキスト ボックス 529"/>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134148</xdr:rowOff>
    </xdr:from>
    <xdr:to>
      <xdr:col>71</xdr:col>
      <xdr:colOff>177800</xdr:colOff>
      <xdr:row>38</xdr:row>
      <xdr:rowOff>142857</xdr:rowOff>
    </xdr:to>
    <xdr:cxnSp macro="">
      <xdr:nvCxnSpPr>
        <xdr:cNvPr id="531" name="直線コネクタ 530"/>
        <xdr:cNvCxnSpPr/>
      </xdr:nvCxnSpPr>
      <xdr:spPr>
        <a:xfrm flipV="1">
          <a:off x="12814300" y="6649248"/>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2" name="フローチャート: 判断 531"/>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3" name="テキスト ボックス 532"/>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4" name="フローチャート: 判断 533"/>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5" name="テキスト ボックス 534"/>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123190</xdr:rowOff>
    </xdr:from>
    <xdr:to>
      <xdr:col>85</xdr:col>
      <xdr:colOff>177800</xdr:colOff>
      <xdr:row>34</xdr:row>
      <xdr:rowOff>53340</xdr:rowOff>
    </xdr:to>
    <xdr:sp macro="" textlink="">
      <xdr:nvSpPr>
        <xdr:cNvPr id="541" name="楕円 540"/>
        <xdr:cNvSpPr/>
      </xdr:nvSpPr>
      <xdr:spPr>
        <a:xfrm>
          <a:off x="162687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146067</xdr:rowOff>
    </xdr:from>
    <xdr:ext cx="534377" cy="259045"/>
    <xdr:sp macro="" textlink="">
      <xdr:nvSpPr>
        <xdr:cNvPr id="542" name="消防費該当値テキスト"/>
        <xdr:cNvSpPr txBox="1"/>
      </xdr:nvSpPr>
      <xdr:spPr>
        <a:xfrm>
          <a:off x="16370300" y="563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19558</xdr:rowOff>
    </xdr:from>
    <xdr:to>
      <xdr:col>81</xdr:col>
      <xdr:colOff>101600</xdr:colOff>
      <xdr:row>37</xdr:row>
      <xdr:rowOff>121158</xdr:rowOff>
    </xdr:to>
    <xdr:sp macro="" textlink="">
      <xdr:nvSpPr>
        <xdr:cNvPr id="543" name="楕円 542"/>
        <xdr:cNvSpPr/>
      </xdr:nvSpPr>
      <xdr:spPr>
        <a:xfrm>
          <a:off x="1543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112285</xdr:rowOff>
    </xdr:from>
    <xdr:ext cx="534377" cy="259045"/>
    <xdr:sp macro="" textlink="">
      <xdr:nvSpPr>
        <xdr:cNvPr id="544" name="テキスト ボックス 543"/>
        <xdr:cNvSpPr txBox="1"/>
      </xdr:nvSpPr>
      <xdr:spPr>
        <a:xfrm>
          <a:off x="15214111" y="64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4536</xdr:rowOff>
    </xdr:from>
    <xdr:to>
      <xdr:col>76</xdr:col>
      <xdr:colOff>165100</xdr:colOff>
      <xdr:row>37</xdr:row>
      <xdr:rowOff>106136</xdr:rowOff>
    </xdr:to>
    <xdr:sp macro="" textlink="">
      <xdr:nvSpPr>
        <xdr:cNvPr id="545" name="楕円 544"/>
        <xdr:cNvSpPr/>
      </xdr:nvSpPr>
      <xdr:spPr>
        <a:xfrm>
          <a:off x="145415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97263</xdr:rowOff>
    </xdr:from>
    <xdr:ext cx="534377" cy="259045"/>
    <xdr:sp macro="" textlink="">
      <xdr:nvSpPr>
        <xdr:cNvPr id="546" name="テキスト ボックス 545"/>
        <xdr:cNvSpPr txBox="1"/>
      </xdr:nvSpPr>
      <xdr:spPr>
        <a:xfrm>
          <a:off x="14325111" y="64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83348</xdr:rowOff>
    </xdr:from>
    <xdr:to>
      <xdr:col>72</xdr:col>
      <xdr:colOff>38100</xdr:colOff>
      <xdr:row>39</xdr:row>
      <xdr:rowOff>13498</xdr:rowOff>
    </xdr:to>
    <xdr:sp macro="" textlink="">
      <xdr:nvSpPr>
        <xdr:cNvPr id="547" name="楕円 546"/>
        <xdr:cNvSpPr/>
      </xdr:nvSpPr>
      <xdr:spPr>
        <a:xfrm>
          <a:off x="13652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4625</xdr:rowOff>
    </xdr:from>
    <xdr:ext cx="534377" cy="259045"/>
    <xdr:sp macro="" textlink="">
      <xdr:nvSpPr>
        <xdr:cNvPr id="548" name="テキスト ボックス 547"/>
        <xdr:cNvSpPr txBox="1"/>
      </xdr:nvSpPr>
      <xdr:spPr>
        <a:xfrm>
          <a:off x="13436111" y="66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92057</xdr:rowOff>
    </xdr:from>
    <xdr:to>
      <xdr:col>67</xdr:col>
      <xdr:colOff>101600</xdr:colOff>
      <xdr:row>39</xdr:row>
      <xdr:rowOff>22207</xdr:rowOff>
    </xdr:to>
    <xdr:sp macro="" textlink="">
      <xdr:nvSpPr>
        <xdr:cNvPr id="549" name="楕円 548"/>
        <xdr:cNvSpPr/>
      </xdr:nvSpPr>
      <xdr:spPr>
        <a:xfrm>
          <a:off x="12763500" y="660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13334</xdr:rowOff>
    </xdr:from>
    <xdr:ext cx="534377" cy="259045"/>
    <xdr:sp macro="" textlink="">
      <xdr:nvSpPr>
        <xdr:cNvPr id="550" name="テキスト ボックス 549"/>
        <xdr:cNvSpPr txBox="1"/>
      </xdr:nvSpPr>
      <xdr:spPr>
        <a:xfrm>
          <a:off x="12547111" y="669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77" name="直線コネクタ 576"/>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78"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79" name="直線コネクタ 578"/>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0"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1" name="直線コネクタ 580"/>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48521</xdr:rowOff>
    </xdr:from>
    <xdr:to>
      <xdr:col>85</xdr:col>
      <xdr:colOff>127000</xdr:colOff>
      <xdr:row>53</xdr:row>
      <xdr:rowOff>167426</xdr:rowOff>
    </xdr:to>
    <xdr:cxnSp macro="">
      <xdr:nvCxnSpPr>
        <xdr:cNvPr id="582" name="直線コネクタ 581"/>
        <xdr:cNvCxnSpPr/>
      </xdr:nvCxnSpPr>
      <xdr:spPr>
        <a:xfrm flipV="1">
          <a:off x="15481300" y="8963921"/>
          <a:ext cx="838200" cy="29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3" name="教育費平均値テキスト"/>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4" name="フローチャート: 判断 583"/>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167426</xdr:rowOff>
    </xdr:from>
    <xdr:to>
      <xdr:col>81</xdr:col>
      <xdr:colOff>50800</xdr:colOff>
      <xdr:row>55</xdr:row>
      <xdr:rowOff>5610</xdr:rowOff>
    </xdr:to>
    <xdr:cxnSp macro="">
      <xdr:nvCxnSpPr>
        <xdr:cNvPr id="585" name="直線コネクタ 584"/>
        <xdr:cNvCxnSpPr/>
      </xdr:nvCxnSpPr>
      <xdr:spPr>
        <a:xfrm flipV="1">
          <a:off x="14592300" y="9254276"/>
          <a:ext cx="889000" cy="1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86" name="フローチャート: 判断 585"/>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87" name="テキスト ボックス 586"/>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46823</xdr:rowOff>
    </xdr:from>
    <xdr:to>
      <xdr:col>76</xdr:col>
      <xdr:colOff>114300</xdr:colOff>
      <xdr:row>55</xdr:row>
      <xdr:rowOff>5610</xdr:rowOff>
    </xdr:to>
    <xdr:cxnSp macro="">
      <xdr:nvCxnSpPr>
        <xdr:cNvPr id="588" name="直線コネクタ 587"/>
        <xdr:cNvCxnSpPr/>
      </xdr:nvCxnSpPr>
      <xdr:spPr>
        <a:xfrm>
          <a:off x="13703300" y="9305123"/>
          <a:ext cx="889000" cy="1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89" name="フローチャート: 判断 588"/>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0" name="テキスト ボックス 589"/>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29417</xdr:rowOff>
    </xdr:from>
    <xdr:to>
      <xdr:col>71</xdr:col>
      <xdr:colOff>177800</xdr:colOff>
      <xdr:row>54</xdr:row>
      <xdr:rowOff>46823</xdr:rowOff>
    </xdr:to>
    <xdr:cxnSp macro="">
      <xdr:nvCxnSpPr>
        <xdr:cNvPr id="591" name="直線コネクタ 590"/>
        <xdr:cNvCxnSpPr/>
      </xdr:nvCxnSpPr>
      <xdr:spPr>
        <a:xfrm>
          <a:off x="12814300" y="9116267"/>
          <a:ext cx="889000" cy="18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2" name="フローチャート: 判断 591"/>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3" name="テキスト ボックス 592"/>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4" name="フローチャート: 判断 593"/>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595" name="テキスト ボックス 594"/>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169171</xdr:rowOff>
    </xdr:from>
    <xdr:to>
      <xdr:col>85</xdr:col>
      <xdr:colOff>177800</xdr:colOff>
      <xdr:row>52</xdr:row>
      <xdr:rowOff>99321</xdr:rowOff>
    </xdr:to>
    <xdr:sp macro="" textlink="">
      <xdr:nvSpPr>
        <xdr:cNvPr id="601" name="楕円 600"/>
        <xdr:cNvSpPr/>
      </xdr:nvSpPr>
      <xdr:spPr>
        <a:xfrm>
          <a:off x="16268700" y="89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20598</xdr:rowOff>
    </xdr:from>
    <xdr:ext cx="534377" cy="259045"/>
    <xdr:sp macro="" textlink="">
      <xdr:nvSpPr>
        <xdr:cNvPr id="602" name="教育費該当値テキスト"/>
        <xdr:cNvSpPr txBox="1"/>
      </xdr:nvSpPr>
      <xdr:spPr>
        <a:xfrm>
          <a:off x="16370300" y="87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116626</xdr:rowOff>
    </xdr:from>
    <xdr:to>
      <xdr:col>81</xdr:col>
      <xdr:colOff>101600</xdr:colOff>
      <xdr:row>54</xdr:row>
      <xdr:rowOff>46776</xdr:rowOff>
    </xdr:to>
    <xdr:sp macro="" textlink="">
      <xdr:nvSpPr>
        <xdr:cNvPr id="603" name="楕円 602"/>
        <xdr:cNvSpPr/>
      </xdr:nvSpPr>
      <xdr:spPr>
        <a:xfrm>
          <a:off x="15430500" y="92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63303</xdr:rowOff>
    </xdr:from>
    <xdr:ext cx="534377" cy="259045"/>
    <xdr:sp macro="" textlink="">
      <xdr:nvSpPr>
        <xdr:cNvPr id="604" name="テキスト ボックス 603"/>
        <xdr:cNvSpPr txBox="1"/>
      </xdr:nvSpPr>
      <xdr:spPr>
        <a:xfrm>
          <a:off x="15214111" y="897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126260</xdr:rowOff>
    </xdr:from>
    <xdr:to>
      <xdr:col>76</xdr:col>
      <xdr:colOff>165100</xdr:colOff>
      <xdr:row>55</xdr:row>
      <xdr:rowOff>56410</xdr:rowOff>
    </xdr:to>
    <xdr:sp macro="" textlink="">
      <xdr:nvSpPr>
        <xdr:cNvPr id="605" name="楕円 604"/>
        <xdr:cNvSpPr/>
      </xdr:nvSpPr>
      <xdr:spPr>
        <a:xfrm>
          <a:off x="14541500" y="938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72937</xdr:rowOff>
    </xdr:from>
    <xdr:ext cx="534377" cy="259045"/>
    <xdr:sp macro="" textlink="">
      <xdr:nvSpPr>
        <xdr:cNvPr id="606" name="テキスト ボックス 605"/>
        <xdr:cNvSpPr txBox="1"/>
      </xdr:nvSpPr>
      <xdr:spPr>
        <a:xfrm>
          <a:off x="14325111" y="91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167473</xdr:rowOff>
    </xdr:from>
    <xdr:to>
      <xdr:col>72</xdr:col>
      <xdr:colOff>38100</xdr:colOff>
      <xdr:row>54</xdr:row>
      <xdr:rowOff>97623</xdr:rowOff>
    </xdr:to>
    <xdr:sp macro="" textlink="">
      <xdr:nvSpPr>
        <xdr:cNvPr id="607" name="楕円 606"/>
        <xdr:cNvSpPr/>
      </xdr:nvSpPr>
      <xdr:spPr>
        <a:xfrm>
          <a:off x="13652500" y="925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114150</xdr:rowOff>
    </xdr:from>
    <xdr:ext cx="534377" cy="259045"/>
    <xdr:sp macro="" textlink="">
      <xdr:nvSpPr>
        <xdr:cNvPr id="608" name="テキスト ボックス 607"/>
        <xdr:cNvSpPr txBox="1"/>
      </xdr:nvSpPr>
      <xdr:spPr>
        <a:xfrm>
          <a:off x="13436111" y="90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150067</xdr:rowOff>
    </xdr:from>
    <xdr:to>
      <xdr:col>67</xdr:col>
      <xdr:colOff>101600</xdr:colOff>
      <xdr:row>53</xdr:row>
      <xdr:rowOff>80217</xdr:rowOff>
    </xdr:to>
    <xdr:sp macro="" textlink="">
      <xdr:nvSpPr>
        <xdr:cNvPr id="609" name="楕円 608"/>
        <xdr:cNvSpPr/>
      </xdr:nvSpPr>
      <xdr:spPr>
        <a:xfrm>
          <a:off x="12763500" y="906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96744</xdr:rowOff>
    </xdr:from>
    <xdr:ext cx="534377" cy="259045"/>
    <xdr:sp macro="" textlink="">
      <xdr:nvSpPr>
        <xdr:cNvPr id="610" name="テキスト ボックス 609"/>
        <xdr:cNvSpPr txBox="1"/>
      </xdr:nvSpPr>
      <xdr:spPr>
        <a:xfrm>
          <a:off x="12547111" y="884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0" name="直線コネクタ 629"/>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3"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4" name="直線コネクタ 633"/>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125527</xdr:rowOff>
    </xdr:from>
    <xdr:to>
      <xdr:col>85</xdr:col>
      <xdr:colOff>127000</xdr:colOff>
      <xdr:row>78</xdr:row>
      <xdr:rowOff>18941</xdr:rowOff>
    </xdr:to>
    <xdr:cxnSp macro="">
      <xdr:nvCxnSpPr>
        <xdr:cNvPr id="635" name="直線コネクタ 634"/>
        <xdr:cNvCxnSpPr/>
      </xdr:nvCxnSpPr>
      <xdr:spPr>
        <a:xfrm>
          <a:off x="15481300" y="13155727"/>
          <a:ext cx="838200" cy="2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6"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7" name="フローチャート: 判断 636"/>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125527</xdr:rowOff>
    </xdr:from>
    <xdr:to>
      <xdr:col>81</xdr:col>
      <xdr:colOff>50800</xdr:colOff>
      <xdr:row>78</xdr:row>
      <xdr:rowOff>25400</xdr:rowOff>
    </xdr:to>
    <xdr:cxnSp macro="">
      <xdr:nvCxnSpPr>
        <xdr:cNvPr id="638" name="直線コネクタ 637"/>
        <xdr:cNvCxnSpPr/>
      </xdr:nvCxnSpPr>
      <xdr:spPr>
        <a:xfrm flipV="1">
          <a:off x="14592300" y="13155727"/>
          <a:ext cx="8890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9" name="フローチャート: 判断 638"/>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0" name="テキスト ボックス 639"/>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19228</xdr:rowOff>
    </xdr:from>
    <xdr:to>
      <xdr:col>76</xdr:col>
      <xdr:colOff>114300</xdr:colOff>
      <xdr:row>78</xdr:row>
      <xdr:rowOff>25400</xdr:rowOff>
    </xdr:to>
    <xdr:cxnSp macro="">
      <xdr:nvCxnSpPr>
        <xdr:cNvPr id="641" name="直線コネクタ 640"/>
        <xdr:cNvCxnSpPr/>
      </xdr:nvCxnSpPr>
      <xdr:spPr>
        <a:xfrm>
          <a:off x="13703300" y="13392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2" name="フローチャート: 判断 641"/>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3" name="テキスト ボックス 642"/>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19228</xdr:rowOff>
    </xdr:from>
    <xdr:to>
      <xdr:col>71</xdr:col>
      <xdr:colOff>177800</xdr:colOff>
      <xdr:row>78</xdr:row>
      <xdr:rowOff>25400</xdr:rowOff>
    </xdr:to>
    <xdr:cxnSp macro="">
      <xdr:nvCxnSpPr>
        <xdr:cNvPr id="644" name="直線コネクタ 643"/>
        <xdr:cNvCxnSpPr/>
      </xdr:nvCxnSpPr>
      <xdr:spPr>
        <a:xfrm flipV="1">
          <a:off x="12814300" y="13392328"/>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5" name="フローチャート: 判断 644"/>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6" name="テキスト ボックス 645"/>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7" name="フローチャート: 判断 646"/>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8" name="テキスト ボックス 647"/>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139591</xdr:rowOff>
    </xdr:from>
    <xdr:to>
      <xdr:col>85</xdr:col>
      <xdr:colOff>177800</xdr:colOff>
      <xdr:row>78</xdr:row>
      <xdr:rowOff>69741</xdr:rowOff>
    </xdr:to>
    <xdr:sp macro="" textlink="">
      <xdr:nvSpPr>
        <xdr:cNvPr id="654" name="楕円 653"/>
        <xdr:cNvSpPr/>
      </xdr:nvSpPr>
      <xdr:spPr>
        <a:xfrm>
          <a:off x="162687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54518</xdr:rowOff>
    </xdr:from>
    <xdr:ext cx="378565" cy="259045"/>
    <xdr:sp macro="" textlink="">
      <xdr:nvSpPr>
        <xdr:cNvPr id="655" name="災害復旧費該当値テキスト"/>
        <xdr:cNvSpPr txBox="1"/>
      </xdr:nvSpPr>
      <xdr:spPr>
        <a:xfrm>
          <a:off x="16370300" y="1325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74727</xdr:rowOff>
    </xdr:from>
    <xdr:to>
      <xdr:col>81</xdr:col>
      <xdr:colOff>101600</xdr:colOff>
      <xdr:row>77</xdr:row>
      <xdr:rowOff>4877</xdr:rowOff>
    </xdr:to>
    <xdr:sp macro="" textlink="">
      <xdr:nvSpPr>
        <xdr:cNvPr id="656" name="楕円 655"/>
        <xdr:cNvSpPr/>
      </xdr:nvSpPr>
      <xdr:spPr>
        <a:xfrm>
          <a:off x="154305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21403</xdr:rowOff>
    </xdr:from>
    <xdr:ext cx="469744" cy="259045"/>
    <xdr:sp macro="" textlink="">
      <xdr:nvSpPr>
        <xdr:cNvPr id="657" name="テキスト ボックス 656"/>
        <xdr:cNvSpPr txBox="1"/>
      </xdr:nvSpPr>
      <xdr:spPr>
        <a:xfrm>
          <a:off x="15246428" y="1288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139878</xdr:rowOff>
    </xdr:from>
    <xdr:to>
      <xdr:col>72</xdr:col>
      <xdr:colOff>38100</xdr:colOff>
      <xdr:row>78</xdr:row>
      <xdr:rowOff>70028</xdr:rowOff>
    </xdr:to>
    <xdr:sp macro="" textlink="">
      <xdr:nvSpPr>
        <xdr:cNvPr id="660" name="楕円 659"/>
        <xdr:cNvSpPr/>
      </xdr:nvSpPr>
      <xdr:spPr>
        <a:xfrm>
          <a:off x="13652500" y="133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61155</xdr:rowOff>
    </xdr:from>
    <xdr:ext cx="378565" cy="259045"/>
    <xdr:sp macro="" textlink="">
      <xdr:nvSpPr>
        <xdr:cNvPr id="661" name="テキスト ボックス 660"/>
        <xdr:cNvSpPr txBox="1"/>
      </xdr:nvSpPr>
      <xdr:spPr>
        <a:xfrm>
          <a:off x="13514017" y="13434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0" name="直線コネクタ 689"/>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1"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2" name="直線コネクタ 691"/>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3"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4" name="直線コネクタ 693"/>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86109</xdr:rowOff>
    </xdr:from>
    <xdr:to>
      <xdr:col>85</xdr:col>
      <xdr:colOff>127000</xdr:colOff>
      <xdr:row>95</xdr:row>
      <xdr:rowOff>136206</xdr:rowOff>
    </xdr:to>
    <xdr:cxnSp macro="">
      <xdr:nvCxnSpPr>
        <xdr:cNvPr id="695" name="直線コネクタ 694"/>
        <xdr:cNvCxnSpPr/>
      </xdr:nvCxnSpPr>
      <xdr:spPr>
        <a:xfrm>
          <a:off x="15481300" y="16202409"/>
          <a:ext cx="838200" cy="22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696"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7" name="フローチャート: 判断 696"/>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86109</xdr:rowOff>
    </xdr:from>
    <xdr:to>
      <xdr:col>81</xdr:col>
      <xdr:colOff>50800</xdr:colOff>
      <xdr:row>95</xdr:row>
      <xdr:rowOff>34511</xdr:rowOff>
    </xdr:to>
    <xdr:cxnSp macro="">
      <xdr:nvCxnSpPr>
        <xdr:cNvPr id="698" name="直線コネクタ 697"/>
        <xdr:cNvCxnSpPr/>
      </xdr:nvCxnSpPr>
      <xdr:spPr>
        <a:xfrm flipV="1">
          <a:off x="14592300" y="16202409"/>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9" name="フローチャート: 判断 698"/>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0" name="テキスト ボックス 699"/>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166511</xdr:rowOff>
    </xdr:from>
    <xdr:to>
      <xdr:col>76</xdr:col>
      <xdr:colOff>114300</xdr:colOff>
      <xdr:row>95</xdr:row>
      <xdr:rowOff>34511</xdr:rowOff>
    </xdr:to>
    <xdr:cxnSp macro="">
      <xdr:nvCxnSpPr>
        <xdr:cNvPr id="701" name="直線コネクタ 700"/>
        <xdr:cNvCxnSpPr/>
      </xdr:nvCxnSpPr>
      <xdr:spPr>
        <a:xfrm>
          <a:off x="13703300" y="16282811"/>
          <a:ext cx="889000" cy="3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2" name="フローチャート: 判断 701"/>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3" name="テキスト ボックス 702"/>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166511</xdr:rowOff>
    </xdr:from>
    <xdr:to>
      <xdr:col>71</xdr:col>
      <xdr:colOff>177800</xdr:colOff>
      <xdr:row>95</xdr:row>
      <xdr:rowOff>5871</xdr:rowOff>
    </xdr:to>
    <xdr:cxnSp macro="">
      <xdr:nvCxnSpPr>
        <xdr:cNvPr id="704" name="直線コネクタ 703"/>
        <xdr:cNvCxnSpPr/>
      </xdr:nvCxnSpPr>
      <xdr:spPr>
        <a:xfrm flipV="1">
          <a:off x="12814300" y="1628281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5" name="フローチャート: 判断 704"/>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06" name="テキスト ボックス 705"/>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7" name="フローチャート: 判断 706"/>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08" name="テキスト ボックス 707"/>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85406</xdr:rowOff>
    </xdr:from>
    <xdr:to>
      <xdr:col>85</xdr:col>
      <xdr:colOff>177800</xdr:colOff>
      <xdr:row>96</xdr:row>
      <xdr:rowOff>15556</xdr:rowOff>
    </xdr:to>
    <xdr:sp macro="" textlink="">
      <xdr:nvSpPr>
        <xdr:cNvPr id="714" name="楕円 713"/>
        <xdr:cNvSpPr/>
      </xdr:nvSpPr>
      <xdr:spPr>
        <a:xfrm>
          <a:off x="16268700" y="163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63833</xdr:rowOff>
    </xdr:from>
    <xdr:ext cx="534377" cy="259045"/>
    <xdr:sp macro="" textlink="">
      <xdr:nvSpPr>
        <xdr:cNvPr id="715" name="公債費該当値テキスト"/>
        <xdr:cNvSpPr txBox="1"/>
      </xdr:nvSpPr>
      <xdr:spPr>
        <a:xfrm>
          <a:off x="16370300" y="163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35309</xdr:rowOff>
    </xdr:from>
    <xdr:to>
      <xdr:col>81</xdr:col>
      <xdr:colOff>101600</xdr:colOff>
      <xdr:row>94</xdr:row>
      <xdr:rowOff>136909</xdr:rowOff>
    </xdr:to>
    <xdr:sp macro="" textlink="">
      <xdr:nvSpPr>
        <xdr:cNvPr id="716" name="楕円 715"/>
        <xdr:cNvSpPr/>
      </xdr:nvSpPr>
      <xdr:spPr>
        <a:xfrm>
          <a:off x="15430500" y="1615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153436</xdr:rowOff>
    </xdr:from>
    <xdr:ext cx="534377" cy="259045"/>
    <xdr:sp macro="" textlink="">
      <xdr:nvSpPr>
        <xdr:cNvPr id="717" name="テキスト ボックス 716"/>
        <xdr:cNvSpPr txBox="1"/>
      </xdr:nvSpPr>
      <xdr:spPr>
        <a:xfrm>
          <a:off x="15214111" y="1592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155161</xdr:rowOff>
    </xdr:from>
    <xdr:to>
      <xdr:col>76</xdr:col>
      <xdr:colOff>165100</xdr:colOff>
      <xdr:row>95</xdr:row>
      <xdr:rowOff>85311</xdr:rowOff>
    </xdr:to>
    <xdr:sp macro="" textlink="">
      <xdr:nvSpPr>
        <xdr:cNvPr id="718" name="楕円 717"/>
        <xdr:cNvSpPr/>
      </xdr:nvSpPr>
      <xdr:spPr>
        <a:xfrm>
          <a:off x="14541500" y="16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76438</xdr:rowOff>
    </xdr:from>
    <xdr:ext cx="534377" cy="259045"/>
    <xdr:sp macro="" textlink="">
      <xdr:nvSpPr>
        <xdr:cNvPr id="719" name="テキスト ボックス 718"/>
        <xdr:cNvSpPr txBox="1"/>
      </xdr:nvSpPr>
      <xdr:spPr>
        <a:xfrm>
          <a:off x="14325111" y="1636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115711</xdr:rowOff>
    </xdr:from>
    <xdr:to>
      <xdr:col>72</xdr:col>
      <xdr:colOff>38100</xdr:colOff>
      <xdr:row>95</xdr:row>
      <xdr:rowOff>45861</xdr:rowOff>
    </xdr:to>
    <xdr:sp macro="" textlink="">
      <xdr:nvSpPr>
        <xdr:cNvPr id="720" name="楕円 719"/>
        <xdr:cNvSpPr/>
      </xdr:nvSpPr>
      <xdr:spPr>
        <a:xfrm>
          <a:off x="13652500" y="162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36988</xdr:rowOff>
    </xdr:from>
    <xdr:ext cx="534377" cy="259045"/>
    <xdr:sp macro="" textlink="">
      <xdr:nvSpPr>
        <xdr:cNvPr id="721" name="テキスト ボックス 720"/>
        <xdr:cNvSpPr txBox="1"/>
      </xdr:nvSpPr>
      <xdr:spPr>
        <a:xfrm>
          <a:off x="13436111" y="163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126521</xdr:rowOff>
    </xdr:from>
    <xdr:to>
      <xdr:col>67</xdr:col>
      <xdr:colOff>101600</xdr:colOff>
      <xdr:row>95</xdr:row>
      <xdr:rowOff>56671</xdr:rowOff>
    </xdr:to>
    <xdr:sp macro="" textlink="">
      <xdr:nvSpPr>
        <xdr:cNvPr id="722" name="楕円 721"/>
        <xdr:cNvSpPr/>
      </xdr:nvSpPr>
      <xdr:spPr>
        <a:xfrm>
          <a:off x="12763500" y="162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73198</xdr:rowOff>
    </xdr:from>
    <xdr:ext cx="534377" cy="259045"/>
    <xdr:sp macro="" textlink="">
      <xdr:nvSpPr>
        <xdr:cNvPr id="723" name="テキスト ボックス 722"/>
        <xdr:cNvSpPr txBox="1"/>
      </xdr:nvSpPr>
      <xdr:spPr>
        <a:xfrm>
          <a:off x="12547111" y="1601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7" name="直線コネクタ 746"/>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0"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1" name="直線コネクタ 750"/>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3"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4" name="フローチャート: 判断 75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6" name="フローチャート: 判断 755"/>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57" name="テキスト ボックス 756"/>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9" name="フローチャート: 判断 758"/>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0" name="テキスト ボックス 759"/>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2" name="フローチャート: 判断 761"/>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3" name="テキスト ボックス 762"/>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4" name="フローチャート: 判断 763"/>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5" name="テキスト ボックス 764"/>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衛生費は、クリーンセンターの基幹改良工事により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水準で推移している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労働費は、シルバー人材センターの完成により普通建設事業費が減少した影響により、令和元年度は大幅な減となった。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消防費は、防災備蓄倉庫や北豊島分団詰所の整備工事などにより、令和元年度は大幅な増となった。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、施設改修など普通建設事業費や</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「教育日本一」を目指した取組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影響により類似団体</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を上回る水準で推移している。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、学校給食センター建設</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や総合スポーツセンターの改修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にかかる経費</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の増等</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、普通建設事業費が大幅な増となった。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災害復旧費は、地震、台風及び豪雨被害からの復旧費用の減少により、令和元年度は大幅な減となった。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、各種税</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が減少したものの、法人市民税をはじめとした市税が増加したことなどにより、黒字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を維持した。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億円の財政調整基金の取崩を行ったことから、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赤字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、前年度とほぼ同水準を維持しており、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標準財政規模比において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％を超える基金残高を維持している。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大阪府池田市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水道事業会計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益は長期前受金戻入が増加したものの、給水収益や口径別納付金などが減少した。費用は職員給与費や修繕費、工事請負費などが減少し、減価償却費や不用品売却原価などが増加したが、前年度に引き続き純利益を計上し、資金剰余額は</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億円台を計上した。</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公共下水道事業会計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収益は補助金や他会計負担金などが増加したものの、長期前受金戻入や下水道使用料などが減少した。費用は減価償却費やその他特別損失などが減少し、工事請負費や修繕費、資産減耗費などが増加したが、前年度に引き続き純利益を計上し、資金剰余額は</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億円台を計上した。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病院事業会計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入院収益、外来収益ともに、患者数や診療単価が増加したことで増収となり、医業収支は３年連続で黒字となったが、材料費の増加や消費税率の引き上げ、また、一般会計からの繰入金が減額となったことなどにより、経常収支は昨年度に比べて悪化した。しかし、医療機器等の購入額が減少したことなどで、資本剰余額は増加することとなった。</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国民健康保険特別会計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令和元年度決算では、保険給付費の歳出増加もあったが、交付金の歳入増加により前年度に続き黒字を堅持した。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介護保険事業特別会計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年の制度創設以来、黒字決算が続いている。令和元年度については、</a:t>
          </a:r>
          <a:r>
            <a:rPr kumimoji="1" lang="ja-JP" altLang="en-US" sz="1100">
              <a:solidFill>
                <a:sysClr val="windowText" lastClr="000000"/>
              </a:solidFill>
              <a:latin typeface="ＭＳ ゴシック" pitchFamily="49" charset="-128"/>
              <a:ea typeface="ＭＳ ゴシック" pitchFamily="49" charset="-128"/>
            </a:rPr>
            <a:t>「第</a:t>
          </a:r>
          <a:r>
            <a:rPr kumimoji="1" lang="en-US" altLang="ja-JP" sz="1100">
              <a:solidFill>
                <a:sysClr val="windowText" lastClr="000000"/>
              </a:solidFill>
              <a:latin typeface="ＭＳ ゴシック" pitchFamily="49" charset="-128"/>
              <a:ea typeface="ＭＳ ゴシック" pitchFamily="49" charset="-128"/>
            </a:rPr>
            <a:t>7</a:t>
          </a:r>
          <a:r>
            <a:rPr kumimoji="1" lang="ja-JP" altLang="en-US" sz="1100">
              <a:solidFill>
                <a:sysClr val="windowText" lastClr="000000"/>
              </a:solidFill>
              <a:latin typeface="ＭＳ ゴシック" pitchFamily="49" charset="-128"/>
              <a:ea typeface="ＭＳ ゴシック" pitchFamily="49" charset="-128"/>
            </a:rPr>
            <a:t>期介護保険事業計画」</a:t>
          </a:r>
          <a:r>
            <a:rPr kumimoji="1" lang="ja-JP" altLang="en-US" sz="1100">
              <a:latin typeface="ＭＳ ゴシック" pitchFamily="49" charset="-128"/>
              <a:ea typeface="ＭＳ ゴシック" pitchFamily="49" charset="-128"/>
            </a:rPr>
            <a:t>の</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年度で黒字額が減少しているが、全体としては堅調に推移している。</a:t>
          </a: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後期高齢者医療事業特別会計</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年度の制度創設以来、黒字決算が続いている。</a:t>
          </a:r>
        </a:p>
        <a:p>
          <a:endParaRPr kumimoji="1" lang="ja-JP" altLang="en-US" sz="11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40848224</v>
      </c>
      <c r="BO4" s="431"/>
      <c r="BP4" s="431"/>
      <c r="BQ4" s="431"/>
      <c r="BR4" s="431"/>
      <c r="BS4" s="431"/>
      <c r="BT4" s="431"/>
      <c r="BU4" s="432"/>
      <c r="BV4" s="430">
        <v>38656589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0.5</v>
      </c>
      <c r="CU4" s="437"/>
      <c r="CV4" s="437"/>
      <c r="CW4" s="437"/>
      <c r="CX4" s="437"/>
      <c r="CY4" s="437"/>
      <c r="CZ4" s="437"/>
      <c r="DA4" s="438"/>
      <c r="DB4" s="436">
        <v>0.6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40341526</v>
      </c>
      <c r="BO5" s="468"/>
      <c r="BP5" s="468"/>
      <c r="BQ5" s="468"/>
      <c r="BR5" s="468"/>
      <c r="BS5" s="468"/>
      <c r="BT5" s="468"/>
      <c r="BU5" s="469"/>
      <c r="BV5" s="467">
        <v>38418897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93.4</v>
      </c>
      <c r="CU5" s="465"/>
      <c r="CV5" s="465"/>
      <c r="CW5" s="465"/>
      <c r="CX5" s="465"/>
      <c r="CY5" s="465"/>
      <c r="CZ5" s="465"/>
      <c r="DA5" s="466"/>
      <c r="DB5" s="464">
        <v>94.7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506698</v>
      </c>
      <c r="BO6" s="468"/>
      <c r="BP6" s="468"/>
      <c r="BQ6" s="468"/>
      <c r="BR6" s="468"/>
      <c r="BS6" s="468"/>
      <c r="BT6" s="468"/>
      <c r="BU6" s="469"/>
      <c r="BV6" s="467">
        <v>237692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97.8</v>
      </c>
      <c r="CU6" s="505"/>
      <c r="CV6" s="505"/>
      <c r="CW6" s="505"/>
      <c r="CX6" s="505"/>
      <c r="CY6" s="505"/>
      <c r="CZ6" s="505"/>
      <c r="DA6" s="506"/>
      <c r="DB6" s="504">
        <v>100.5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397343</v>
      </c>
      <c r="BO7" s="468"/>
      <c r="BP7" s="468"/>
      <c r="BQ7" s="468"/>
      <c r="BR7" s="468"/>
      <c r="BS7" s="468"/>
      <c r="BT7" s="468"/>
      <c r="BU7" s="469"/>
      <c r="BV7" s="467">
        <v>115714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21767544</v>
      </c>
      <c r="CU7" s="468"/>
      <c r="CV7" s="468"/>
      <c r="CW7" s="468"/>
      <c r="CX7" s="468"/>
      <c r="CY7" s="468"/>
      <c r="CZ7" s="468"/>
      <c r="DA7" s="469"/>
      <c r="DB7" s="467">
        <v>21477070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109355</v>
      </c>
      <c r="BO8" s="468"/>
      <c r="BP8" s="468"/>
      <c r="BQ8" s="468"/>
      <c r="BR8" s="468"/>
      <c r="BS8" s="468"/>
      <c r="BT8" s="468"/>
      <c r="BU8" s="469"/>
      <c r="BV8" s="467">
        <v>121978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0.87</v>
      </c>
      <c r="CU8" s="508"/>
      <c r="CV8" s="508"/>
      <c r="CW8" s="508"/>
      <c r="CX8" s="508"/>
      <c r="CY8" s="508"/>
      <c r="CZ8" s="508"/>
      <c r="DA8" s="509"/>
      <c r="DB8" s="507">
        <v>0.86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103069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-12623</v>
      </c>
      <c r="BO9" s="468"/>
      <c r="BP9" s="468"/>
      <c r="BQ9" s="468"/>
      <c r="BR9" s="468"/>
      <c r="BS9" s="468"/>
      <c r="BT9" s="468"/>
      <c r="BU9" s="469"/>
      <c r="BV9" s="467">
        <v>-820533</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12.2</v>
      </c>
      <c r="CU9" s="465"/>
      <c r="CV9" s="465"/>
      <c r="CW9" s="465"/>
      <c r="CX9" s="465"/>
      <c r="CY9" s="465"/>
      <c r="CZ9" s="465"/>
      <c r="DA9" s="466"/>
      <c r="DB9" s="464">
        <v>15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104229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2132</v>
      </c>
      <c r="BO10" s="468"/>
      <c r="BP10" s="468"/>
      <c r="BQ10" s="468"/>
      <c r="BR10" s="468"/>
      <c r="BS10" s="468"/>
      <c r="BT10" s="468"/>
      <c r="BU10" s="469"/>
      <c r="BV10" s="467">
        <v>5580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12350</v>
      </c>
      <c r="BO11" s="468"/>
      <c r="BP11" s="468"/>
      <c r="BQ11" s="468"/>
      <c r="BR11" s="468"/>
      <c r="BS11" s="468"/>
      <c r="BT11" s="468"/>
      <c r="BU11" s="469"/>
      <c r="BV11" s="467">
        <v>707000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103613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200000</v>
      </c>
      <c r="BO12" s="468"/>
      <c r="BP12" s="468"/>
      <c r="BQ12" s="468"/>
      <c r="BR12" s="468"/>
      <c r="BS12" s="468"/>
      <c r="BT12" s="468"/>
      <c r="BU12" s="469"/>
      <c r="BV12" s="467">
        <v>400000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101526</v>
      </c>
      <c r="S13" s="552"/>
      <c r="T13" s="552"/>
      <c r="U13" s="552"/>
      <c r="V13" s="553"/>
      <c r="W13" s="483" t="s">
        <v>141</v>
      </c>
      <c r="X13" s="484"/>
      <c r="Y13" s="484"/>
      <c r="Z13" s="484"/>
      <c r="AA13" s="484"/>
      <c r="AB13" s="474"/>
      <c r="AC13" s="518">
        <v>491</v>
      </c>
      <c r="AD13" s="519"/>
      <c r="AE13" s="519"/>
      <c r="AF13" s="519"/>
      <c r="AG13" s="561"/>
      <c r="AH13" s="518">
        <v>503</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-198141</v>
      </c>
      <c r="BO13" s="468"/>
      <c r="BP13" s="468"/>
      <c r="BQ13" s="468"/>
      <c r="BR13" s="468"/>
      <c r="BS13" s="468"/>
      <c r="BT13" s="468"/>
      <c r="BU13" s="469"/>
      <c r="BV13" s="467">
        <v>-507953</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4.7</v>
      </c>
      <c r="CU13" s="465"/>
      <c r="CV13" s="465"/>
      <c r="CW13" s="465"/>
      <c r="CX13" s="465"/>
      <c r="CY13" s="465"/>
      <c r="CZ13" s="465"/>
      <c r="DA13" s="466"/>
      <c r="DB13" s="464">
        <v>5.5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103655</v>
      </c>
      <c r="S14" s="552"/>
      <c r="T14" s="552"/>
      <c r="U14" s="552"/>
      <c r="V14" s="553"/>
      <c r="W14" s="457"/>
      <c r="X14" s="458"/>
      <c r="Y14" s="458"/>
      <c r="Z14" s="458"/>
      <c r="AA14" s="458"/>
      <c r="AB14" s="447"/>
      <c r="AC14" s="554">
        <v>1.2</v>
      </c>
      <c r="AD14" s="555"/>
      <c r="AE14" s="555"/>
      <c r="AF14" s="555"/>
      <c r="AG14" s="556"/>
      <c r="AH14" s="554">
        <v>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139</v>
      </c>
      <c r="CU14" s="566"/>
      <c r="CV14" s="566"/>
      <c r="CW14" s="566"/>
      <c r="CX14" s="566"/>
      <c r="CY14" s="566"/>
      <c r="CZ14" s="566"/>
      <c r="DA14" s="567"/>
      <c r="DB14" s="565">
        <v>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101722</v>
      </c>
      <c r="S15" s="552"/>
      <c r="T15" s="552"/>
      <c r="U15" s="552"/>
      <c r="V15" s="553"/>
      <c r="W15" s="483" t="s">
        <v>149</v>
      </c>
      <c r="X15" s="484"/>
      <c r="Y15" s="484"/>
      <c r="Z15" s="484"/>
      <c r="AA15" s="484"/>
      <c r="AB15" s="474"/>
      <c r="AC15" s="518">
        <v>8557</v>
      </c>
      <c r="AD15" s="519"/>
      <c r="AE15" s="519"/>
      <c r="AF15" s="519"/>
      <c r="AG15" s="561"/>
      <c r="AH15" s="518">
        <v>9066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14520904</v>
      </c>
      <c r="BO15" s="431"/>
      <c r="BP15" s="431"/>
      <c r="BQ15" s="431"/>
      <c r="BR15" s="431"/>
      <c r="BS15" s="431"/>
      <c r="BT15" s="431"/>
      <c r="BU15" s="432"/>
      <c r="BV15" s="430">
        <v>14023353</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20.5</v>
      </c>
      <c r="AD16" s="555"/>
      <c r="AE16" s="555"/>
      <c r="AF16" s="555"/>
      <c r="AG16" s="556"/>
      <c r="AH16" s="554">
        <v>21.5</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16387543</v>
      </c>
      <c r="BO16" s="468"/>
      <c r="BP16" s="468"/>
      <c r="BQ16" s="468"/>
      <c r="BR16" s="468"/>
      <c r="BS16" s="468"/>
      <c r="BT16" s="468"/>
      <c r="BU16" s="469"/>
      <c r="BV16" s="467">
        <v>15900545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32778</v>
      </c>
      <c r="AD17" s="519"/>
      <c r="AE17" s="519"/>
      <c r="AF17" s="519"/>
      <c r="AG17" s="561"/>
      <c r="AH17" s="518">
        <v>32546</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18859379</v>
      </c>
      <c r="BO17" s="468"/>
      <c r="BP17" s="468"/>
      <c r="BQ17" s="468"/>
      <c r="BR17" s="468"/>
      <c r="BS17" s="468"/>
      <c r="BT17" s="468"/>
      <c r="BU17" s="469"/>
      <c r="BV17" s="467">
        <v>18184983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22.14</v>
      </c>
      <c r="M18" s="583"/>
      <c r="N18" s="583"/>
      <c r="O18" s="583"/>
      <c r="P18" s="583"/>
      <c r="Q18" s="583"/>
      <c r="R18" s="584"/>
      <c r="S18" s="584"/>
      <c r="T18" s="584"/>
      <c r="U18" s="584"/>
      <c r="V18" s="585"/>
      <c r="W18" s="485"/>
      <c r="X18" s="486"/>
      <c r="Y18" s="486"/>
      <c r="Z18" s="486"/>
      <c r="AA18" s="486"/>
      <c r="AB18" s="477"/>
      <c r="AC18" s="586">
        <v>78.400000000000006</v>
      </c>
      <c r="AD18" s="587"/>
      <c r="AE18" s="587"/>
      <c r="AF18" s="587"/>
      <c r="AG18" s="588"/>
      <c r="AH18" s="586">
        <v>77.3</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20953070</v>
      </c>
      <c r="BO18" s="468"/>
      <c r="BP18" s="468"/>
      <c r="BQ18" s="468"/>
      <c r="BR18" s="468"/>
      <c r="BS18" s="468"/>
      <c r="BT18" s="468"/>
      <c r="BU18" s="469"/>
      <c r="BV18" s="467">
        <v>21024308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4655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25316885</v>
      </c>
      <c r="BO19" s="468"/>
      <c r="BP19" s="468"/>
      <c r="BQ19" s="468"/>
      <c r="BR19" s="468"/>
      <c r="BS19" s="468"/>
      <c r="BT19" s="468"/>
      <c r="BU19" s="469"/>
      <c r="BV19" s="467">
        <v>25321038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45777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36325056</v>
      </c>
      <c r="BO23" s="468"/>
      <c r="BP23" s="468"/>
      <c r="BQ23" s="468"/>
      <c r="BR23" s="468"/>
      <c r="BS23" s="468"/>
      <c r="BT23" s="468"/>
      <c r="BU23" s="469"/>
      <c r="BV23" s="467">
        <v>34641648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6860</v>
      </c>
      <c r="R24" s="519"/>
      <c r="S24" s="519"/>
      <c r="T24" s="519"/>
      <c r="U24" s="519"/>
      <c r="V24" s="561"/>
      <c r="W24" s="620"/>
      <c r="X24" s="608"/>
      <c r="Y24" s="609"/>
      <c r="Z24" s="517" t="s">
        <v>173</v>
      </c>
      <c r="AA24" s="497"/>
      <c r="AB24" s="497"/>
      <c r="AC24" s="497"/>
      <c r="AD24" s="497"/>
      <c r="AE24" s="497"/>
      <c r="AF24" s="497"/>
      <c r="AG24" s="498"/>
      <c r="AH24" s="518">
        <v>561</v>
      </c>
      <c r="AI24" s="519"/>
      <c r="AJ24" s="519"/>
      <c r="AK24" s="519"/>
      <c r="AL24" s="561"/>
      <c r="AM24" s="518">
        <v>1744149</v>
      </c>
      <c r="AN24" s="519"/>
      <c r="AO24" s="519"/>
      <c r="AP24" s="519"/>
      <c r="AQ24" s="519"/>
      <c r="AR24" s="561"/>
      <c r="AS24" s="518">
        <v>3109</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27771684</v>
      </c>
      <c r="BO24" s="468"/>
      <c r="BP24" s="468"/>
      <c r="BQ24" s="468"/>
      <c r="BR24" s="468"/>
      <c r="BS24" s="468"/>
      <c r="BT24" s="468"/>
      <c r="BU24" s="469"/>
      <c r="BV24" s="467">
        <v>25403249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2</v>
      </c>
      <c r="M25" s="519"/>
      <c r="N25" s="519"/>
      <c r="O25" s="519"/>
      <c r="P25" s="561"/>
      <c r="Q25" s="518">
        <v>7650</v>
      </c>
      <c r="R25" s="519"/>
      <c r="S25" s="519"/>
      <c r="T25" s="519"/>
      <c r="U25" s="519"/>
      <c r="V25" s="561"/>
      <c r="W25" s="620"/>
      <c r="X25" s="608"/>
      <c r="Y25" s="609"/>
      <c r="Z25" s="517" t="s">
        <v>176</v>
      </c>
      <c r="AA25" s="497"/>
      <c r="AB25" s="497"/>
      <c r="AC25" s="497"/>
      <c r="AD25" s="497"/>
      <c r="AE25" s="497"/>
      <c r="AF25" s="497"/>
      <c r="AG25" s="498"/>
      <c r="AH25" s="518">
        <v>105</v>
      </c>
      <c r="AI25" s="519"/>
      <c r="AJ25" s="519"/>
      <c r="AK25" s="519"/>
      <c r="AL25" s="561"/>
      <c r="AM25" s="518">
        <v>326025</v>
      </c>
      <c r="AN25" s="519"/>
      <c r="AO25" s="519"/>
      <c r="AP25" s="519"/>
      <c r="AQ25" s="519"/>
      <c r="AR25" s="561"/>
      <c r="AS25" s="518">
        <v>3105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613444</v>
      </c>
      <c r="BO25" s="431"/>
      <c r="BP25" s="431"/>
      <c r="BQ25" s="431"/>
      <c r="BR25" s="431"/>
      <c r="BS25" s="431"/>
      <c r="BT25" s="431"/>
      <c r="BU25" s="432"/>
      <c r="BV25" s="430">
        <v>1273426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6750</v>
      </c>
      <c r="R26" s="519"/>
      <c r="S26" s="519"/>
      <c r="T26" s="519"/>
      <c r="U26" s="519"/>
      <c r="V26" s="561"/>
      <c r="W26" s="620"/>
      <c r="X26" s="608"/>
      <c r="Y26" s="609"/>
      <c r="Z26" s="517" t="s">
        <v>179</v>
      </c>
      <c r="AA26" s="630"/>
      <c r="AB26" s="630"/>
      <c r="AC26" s="630"/>
      <c r="AD26" s="630"/>
      <c r="AE26" s="630"/>
      <c r="AF26" s="630"/>
      <c r="AG26" s="631"/>
      <c r="AH26" s="518">
        <v>69</v>
      </c>
      <c r="AI26" s="519"/>
      <c r="AJ26" s="519"/>
      <c r="AK26" s="519"/>
      <c r="AL26" s="561"/>
      <c r="AM26" s="518">
        <v>248814</v>
      </c>
      <c r="AN26" s="519"/>
      <c r="AO26" s="519"/>
      <c r="AP26" s="519"/>
      <c r="AQ26" s="519"/>
      <c r="AR26" s="561"/>
      <c r="AS26" s="518">
        <v>3606</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v>134280</v>
      </c>
      <c r="BO26" s="468"/>
      <c r="BP26" s="468"/>
      <c r="BQ26" s="468"/>
      <c r="BR26" s="468"/>
      <c r="BS26" s="468"/>
      <c r="BT26" s="468"/>
      <c r="BU26" s="469"/>
      <c r="BV26" s="467">
        <v>85402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7000</v>
      </c>
      <c r="R27" s="519"/>
      <c r="S27" s="519"/>
      <c r="T27" s="519"/>
      <c r="U27" s="519"/>
      <c r="V27" s="561"/>
      <c r="W27" s="620"/>
      <c r="X27" s="608"/>
      <c r="Y27" s="609"/>
      <c r="Z27" s="517" t="s">
        <v>182</v>
      </c>
      <c r="AA27" s="497"/>
      <c r="AB27" s="497"/>
      <c r="AC27" s="497"/>
      <c r="AD27" s="497"/>
      <c r="AE27" s="497"/>
      <c r="AF27" s="497"/>
      <c r="AG27" s="498"/>
      <c r="AH27" s="518">
        <v>35</v>
      </c>
      <c r="AI27" s="519"/>
      <c r="AJ27" s="519"/>
      <c r="AK27" s="519"/>
      <c r="AL27" s="561"/>
      <c r="AM27" s="518">
        <v>133190</v>
      </c>
      <c r="AN27" s="519"/>
      <c r="AO27" s="519"/>
      <c r="AP27" s="519"/>
      <c r="AQ27" s="519"/>
      <c r="AR27" s="561"/>
      <c r="AS27" s="518">
        <v>3805</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100000</v>
      </c>
      <c r="BO27" s="644"/>
      <c r="BP27" s="644"/>
      <c r="BQ27" s="644"/>
      <c r="BR27" s="644"/>
      <c r="BS27" s="644"/>
      <c r="BT27" s="644"/>
      <c r="BU27" s="645"/>
      <c r="BV27" s="643">
        <v>100000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6400</v>
      </c>
      <c r="R28" s="519"/>
      <c r="S28" s="519"/>
      <c r="T28" s="519"/>
      <c r="U28" s="519"/>
      <c r="V28" s="561"/>
      <c r="W28" s="620"/>
      <c r="X28" s="608"/>
      <c r="Y28" s="609"/>
      <c r="Z28" s="517" t="s">
        <v>185</v>
      </c>
      <c r="AA28" s="497"/>
      <c r="AB28" s="497"/>
      <c r="AC28" s="497"/>
      <c r="AD28" s="497"/>
      <c r="AE28" s="497"/>
      <c r="AF28" s="497"/>
      <c r="AG28" s="498"/>
      <c r="AH28" s="518" t="s">
        <v>186</v>
      </c>
      <c r="AI28" s="519"/>
      <c r="AJ28" s="519"/>
      <c r="AK28" s="519"/>
      <c r="AL28" s="561"/>
      <c r="AM28" s="518" t="s">
        <v>187</v>
      </c>
      <c r="AN28" s="519"/>
      <c r="AO28" s="519"/>
      <c r="AP28" s="519"/>
      <c r="AQ28" s="519"/>
      <c r="AR28" s="561"/>
      <c r="AS28" s="518" t="s">
        <v>186</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5250190</v>
      </c>
      <c r="BO28" s="431"/>
      <c r="BP28" s="431"/>
      <c r="BQ28" s="431"/>
      <c r="BR28" s="431"/>
      <c r="BS28" s="431"/>
      <c r="BT28" s="431"/>
      <c r="BU28" s="432"/>
      <c r="BV28" s="430">
        <v>5348058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20</v>
      </c>
      <c r="M29" s="519"/>
      <c r="N29" s="519"/>
      <c r="O29" s="519"/>
      <c r="P29" s="561"/>
      <c r="Q29" s="518">
        <v>6000</v>
      </c>
      <c r="R29" s="519"/>
      <c r="S29" s="519"/>
      <c r="T29" s="519"/>
      <c r="U29" s="519"/>
      <c r="V29" s="561"/>
      <c r="W29" s="621"/>
      <c r="X29" s="622"/>
      <c r="Y29" s="623"/>
      <c r="Z29" s="517" t="s">
        <v>190</v>
      </c>
      <c r="AA29" s="497"/>
      <c r="AB29" s="497"/>
      <c r="AC29" s="497"/>
      <c r="AD29" s="497"/>
      <c r="AE29" s="497"/>
      <c r="AF29" s="497"/>
      <c r="AG29" s="498"/>
      <c r="AH29" s="518">
        <v>596</v>
      </c>
      <c r="AI29" s="519"/>
      <c r="AJ29" s="519"/>
      <c r="AK29" s="519"/>
      <c r="AL29" s="561"/>
      <c r="AM29" s="518">
        <v>1877339</v>
      </c>
      <c r="AN29" s="519"/>
      <c r="AO29" s="519"/>
      <c r="AP29" s="519"/>
      <c r="AQ29" s="519"/>
      <c r="AR29" s="561"/>
      <c r="AS29" s="518">
        <v>3150</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t="s">
        <v>139</v>
      </c>
      <c r="BO29" s="468"/>
      <c r="BP29" s="468"/>
      <c r="BQ29" s="468"/>
      <c r="BR29" s="468"/>
      <c r="BS29" s="468"/>
      <c r="BT29" s="468"/>
      <c r="BU29" s="469"/>
      <c r="BV29" s="467" t="s">
        <v>186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101.6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2049211</v>
      </c>
      <c r="BO30" s="644"/>
      <c r="BP30" s="644"/>
      <c r="BQ30" s="644"/>
      <c r="BR30" s="644"/>
      <c r="BS30" s="644"/>
      <c r="BT30" s="644"/>
      <c r="BU30" s="645"/>
      <c r="BV30" s="643">
        <v>2063391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大阪府都市競艇企業団</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池田みどりスポーツ財団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大阪府後期高齢者医療広域連合（一般会計）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池田市再開発ビル</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大阪府後期高齢者医療広域連合（後期高齢者医療特別会計）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いけだ市民文化振興財団</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大阪広域水道企業団（水道事業会計）</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いけだサンシー</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大阪広域水道企業団（工業用水道事業会計）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kB0U6XSz2/AaYMh67Tov++W3igPBjwPrybI1K119DUD1L+b8iAHQ819oPmSkrY8iI6uj0pYKaz09cPJ7fySQA==" saltValue="fEdQ1rFU/4mSMgGwMP5G3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70" zoomScaleNormal="70" zoomScaleSheetLayoutView="100" workbookViewId="0">
      <selection activeCell="K33" sqref="K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568</v>
      </c>
      <c r="D34" s="1248"/>
      <c r="E34" s="1249"/>
      <c r="F34" s="32">
        <v>12.74</v>
      </c>
      <c r="G34" s="33">
        <v>11.88</v>
      </c>
      <c r="H34" s="33">
        <v>11.18</v>
      </c>
      <c r="I34" s="33">
        <v>12.47</v>
      </c>
      <c r="J34" s="34">
        <v>14.12</v>
      </c>
      <c r="K34" s="22"/>
      <c r="L34" s="22"/>
      <c r="M34" s="22"/>
      <c r="N34" s="22"/>
      <c r="O34" s="22"/>
      <c r="P34" s="22"/>
    </row>
    <row r="35" spans="1:16" ht="39" customHeight="1" x14ac:dyDescent="0.15">
      <c r="A35" s="22"/>
      <c r="B35" s="35"/>
      <c r="C35" s="1242" t="s">
        <v>569</v>
      </c>
      <c r="D35" s="1243"/>
      <c r="E35" s="1244"/>
      <c r="F35" s="36">
        <v>5.05</v>
      </c>
      <c r="G35" s="37">
        <v>6.68</v>
      </c>
      <c r="H35" s="37">
        <v>7.82</v>
      </c>
      <c r="I35" s="37">
        <v>8.68</v>
      </c>
      <c r="J35" s="38">
        <v>9.27</v>
      </c>
      <c r="K35" s="22"/>
      <c r="L35" s="22"/>
      <c r="M35" s="22"/>
      <c r="N35" s="22"/>
      <c r="O35" s="22"/>
      <c r="P35" s="22"/>
    </row>
    <row r="36" spans="1:16" ht="39" customHeight="1" x14ac:dyDescent="0.15">
      <c r="A36" s="22"/>
      <c r="B36" s="35"/>
      <c r="C36" s="1242" t="s">
        <v>570</v>
      </c>
      <c r="D36" s="1243"/>
      <c r="E36" s="1244"/>
      <c r="F36" s="36">
        <v>0.89</v>
      </c>
      <c r="G36" s="37">
        <v>1.63</v>
      </c>
      <c r="H36" s="37">
        <v>0.23</v>
      </c>
      <c r="I36" s="37">
        <v>1.87</v>
      </c>
      <c r="J36" s="38">
        <v>2.56</v>
      </c>
      <c r="K36" s="22"/>
      <c r="L36" s="22"/>
      <c r="M36" s="22"/>
      <c r="N36" s="22"/>
      <c r="O36" s="22"/>
      <c r="P36" s="22"/>
    </row>
    <row r="37" spans="1:16" ht="39" customHeight="1" x14ac:dyDescent="0.15">
      <c r="A37" s="22"/>
      <c r="B37" s="35"/>
      <c r="C37" s="1242" t="s">
        <v>571</v>
      </c>
      <c r="D37" s="1243"/>
      <c r="E37" s="1244"/>
      <c r="F37" s="36" t="s">
        <v>572</v>
      </c>
      <c r="G37" s="37" t="s">
        <v>573</v>
      </c>
      <c r="H37" s="37">
        <v>0.35</v>
      </c>
      <c r="I37" s="37">
        <v>0.39</v>
      </c>
      <c r="J37" s="38">
        <v>0.94</v>
      </c>
      <c r="K37" s="22"/>
      <c r="L37" s="22"/>
      <c r="M37" s="22"/>
      <c r="N37" s="22"/>
      <c r="O37" s="22"/>
      <c r="P37" s="22"/>
    </row>
    <row r="38" spans="1:16" ht="39" customHeight="1" x14ac:dyDescent="0.15">
      <c r="A38" s="22"/>
      <c r="B38" s="35"/>
      <c r="C38" s="1242" t="s">
        <v>574</v>
      </c>
      <c r="D38" s="1243"/>
      <c r="E38" s="1244"/>
      <c r="F38" s="36">
        <v>0.53</v>
      </c>
      <c r="G38" s="37">
        <v>4.63</v>
      </c>
      <c r="H38" s="37">
        <v>4.51</v>
      </c>
      <c r="I38" s="37">
        <v>0.56000000000000005</v>
      </c>
      <c r="J38" s="38">
        <v>0.5</v>
      </c>
      <c r="K38" s="22"/>
      <c r="L38" s="22"/>
      <c r="M38" s="22"/>
      <c r="N38" s="22"/>
      <c r="O38" s="22"/>
      <c r="P38" s="22"/>
    </row>
    <row r="39" spans="1:16" ht="39" customHeight="1" x14ac:dyDescent="0.15">
      <c r="A39" s="22"/>
      <c r="B39" s="35"/>
      <c r="C39" s="1242" t="s">
        <v>575</v>
      </c>
      <c r="D39" s="1243"/>
      <c r="E39" s="1244"/>
      <c r="F39" s="36">
        <v>0.02</v>
      </c>
      <c r="G39" s="37">
        <v>0.03</v>
      </c>
      <c r="H39" s="37">
        <v>0.26</v>
      </c>
      <c r="I39" s="37">
        <v>0.27</v>
      </c>
      <c r="J39" s="38">
        <v>0.27</v>
      </c>
      <c r="K39" s="22"/>
      <c r="L39" s="22"/>
      <c r="M39" s="22"/>
      <c r="N39" s="22"/>
      <c r="O39" s="22"/>
      <c r="P39" s="22"/>
    </row>
    <row r="40" spans="1:16" ht="39" customHeight="1" x14ac:dyDescent="0.15">
      <c r="A40" s="22"/>
      <c r="B40" s="35"/>
      <c r="C40" s="1242" t="s">
        <v>576</v>
      </c>
      <c r="D40" s="1243"/>
      <c r="E40" s="1244"/>
      <c r="F40" s="36">
        <v>0.69</v>
      </c>
      <c r="G40" s="37">
        <v>0.87</v>
      </c>
      <c r="H40" s="37">
        <v>0.7</v>
      </c>
      <c r="I40" s="37">
        <v>0.53</v>
      </c>
      <c r="J40" s="38">
        <v>0.19</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578</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0N06fXLlT5wtbeq5/n+PX8g8u/IfbJShEgY+kJl3KIDDdW5RSwVcdp8W4njtb2GdOeV+7Jt53/EXfAmNADv9g==" saltValue="KqyMDC7mnXHVWzA3ZpNk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H49" zoomScale="110" zoomScaleNormal="110" zoomScaleSheetLayoutView="55" workbookViewId="0">
      <selection activeCell="M57" sqref="M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3475</v>
      </c>
      <c r="L45" s="60">
        <v>3214</v>
      </c>
      <c r="M45" s="60">
        <v>3414</v>
      </c>
      <c r="N45" s="60">
        <v>3798</v>
      </c>
      <c r="O45" s="61">
        <v>3081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925</v>
      </c>
      <c r="L48" s="64">
        <v>855</v>
      </c>
      <c r="M48" s="64">
        <v>849</v>
      </c>
      <c r="N48" s="64">
        <v>970</v>
      </c>
      <c r="O48" s="65">
        <v>714</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519</v>
      </c>
      <c r="L49" s="64" t="s">
        <v>519</v>
      </c>
      <c r="M49" s="64" t="s">
        <v>519</v>
      </c>
      <c r="N49" s="64" t="s">
        <v>519</v>
      </c>
      <c r="O49" s="65" t="s">
        <v>519</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519</v>
      </c>
      <c r="L50" s="64" t="s">
        <v>519</v>
      </c>
      <c r="M50" s="64" t="s">
        <v>519</v>
      </c>
      <c r="N50" s="64" t="s">
        <v>519</v>
      </c>
      <c r="O50" s="65" t="s">
        <v>519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3484</v>
      </c>
      <c r="L52" s="64">
        <v>3319</v>
      </c>
      <c r="M52" s="64">
        <v>3312</v>
      </c>
      <c r="N52" s="64">
        <v>3358</v>
      </c>
      <c r="O52" s="65">
        <v>3455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916</v>
      </c>
      <c r="L53" s="69">
        <v>750</v>
      </c>
      <c r="M53" s="69">
        <v>951</v>
      </c>
      <c r="N53" s="69">
        <v>1410</v>
      </c>
      <c r="O53" s="70">
        <v>340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599</v>
      </c>
      <c r="L57" s="84" t="s">
        <v>519</v>
      </c>
      <c r="M57" s="84" t="s">
        <v>519</v>
      </c>
      <c r="N57" s="84" t="s">
        <v>519</v>
      </c>
      <c r="O57" s="85" t="s">
        <v>519</v>
      </c>
    </row>
    <row r="58" spans="1:21" ht="31.5" customHeight="1" thickBot="1" x14ac:dyDescent="0.2">
      <c r="B58" s="1268"/>
      <c r="C58" s="1269"/>
      <c r="D58" s="1273" t="s">
        <v>27</v>
      </c>
      <c r="E58" s="1274"/>
      <c r="F58" s="1274"/>
      <c r="G58" s="1274"/>
      <c r="H58" s="1274"/>
      <c r="I58" s="1274"/>
      <c r="J58" s="1275"/>
      <c r="K58" s="86" t="s">
        <v>519</v>
      </c>
      <c r="L58" s="87" t="s">
        <v>519</v>
      </c>
      <c r="M58" s="87" t="s">
        <v>519</v>
      </c>
      <c r="N58" s="87" t="s">
        <v>519</v>
      </c>
      <c r="O58" s="88" t="s">
        <v>519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oIE0BKrg3vEGr7l6NxioyOjWVK2H0LQ/vgbCFj/4wXDorjprg9nHjH4wvoP85uR1xqdbsd+eAMFVSbdKDMNnQ==" saltValue="cVh9IzxKeNxvfoeC0n1t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60" zoomScaleNormal="60"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34561</v>
      </c>
      <c r="J41" s="104">
        <v>33796</v>
      </c>
      <c r="K41" s="104">
        <v>33736</v>
      </c>
      <c r="L41" s="104">
        <v>34642</v>
      </c>
      <c r="M41" s="105">
        <v>36325</v>
      </c>
    </row>
    <row r="42" spans="2:13" ht="27.75" customHeight="1" x14ac:dyDescent="0.15">
      <c r="B42" s="1278"/>
      <c r="C42" s="1279"/>
      <c r="D42" s="106"/>
      <c r="E42" s="1284" t="s">
        <v>32</v>
      </c>
      <c r="F42" s="1284"/>
      <c r="G42" s="1284"/>
      <c r="H42" s="1285"/>
      <c r="I42" s="107" t="s">
        <v>519</v>
      </c>
      <c r="J42" s="108" t="s">
        <v>519</v>
      </c>
      <c r="K42" s="108" t="s">
        <v>519</v>
      </c>
      <c r="L42" s="108" t="s">
        <v>519</v>
      </c>
      <c r="M42" s="109">
        <v>3</v>
      </c>
    </row>
    <row r="43" spans="2:13" ht="27.75" customHeight="1" x14ac:dyDescent="0.15">
      <c r="B43" s="1278"/>
      <c r="C43" s="1279"/>
      <c r="D43" s="106"/>
      <c r="E43" s="1284" t="s">
        <v>33</v>
      </c>
      <c r="F43" s="1284"/>
      <c r="G43" s="1284"/>
      <c r="H43" s="1285"/>
      <c r="I43" s="107">
        <v>13755</v>
      </c>
      <c r="J43" s="108">
        <v>13050</v>
      </c>
      <c r="K43" s="108">
        <v>13051</v>
      </c>
      <c r="L43" s="108">
        <v>12562</v>
      </c>
      <c r="M43" s="109">
        <v>12033</v>
      </c>
    </row>
    <row r="44" spans="2:13" ht="27.75" customHeight="1" x14ac:dyDescent="0.15">
      <c r="B44" s="1278"/>
      <c r="C44" s="1279"/>
      <c r="D44" s="106"/>
      <c r="E44" s="1284" t="s">
        <v>34</v>
      </c>
      <c r="F44" s="1284"/>
      <c r="G44" s="1284"/>
      <c r="H44" s="1285"/>
      <c r="I44" s="107" t="s">
        <v>519</v>
      </c>
      <c r="J44" s="108" t="s">
        <v>519</v>
      </c>
      <c r="K44" s="108" t="s">
        <v>519</v>
      </c>
      <c r="L44" s="108" t="s">
        <v>519</v>
      </c>
      <c r="M44" s="109" t="s">
        <v>519</v>
      </c>
    </row>
    <row r="45" spans="2:13" ht="27.75" customHeight="1" x14ac:dyDescent="0.15">
      <c r="B45" s="1278"/>
      <c r="C45" s="1279"/>
      <c r="D45" s="106"/>
      <c r="E45" s="1284" t="s">
        <v>35</v>
      </c>
      <c r="F45" s="1284"/>
      <c r="G45" s="1284"/>
      <c r="H45" s="1285"/>
      <c r="I45" s="107">
        <v>4472</v>
      </c>
      <c r="J45" s="108">
        <v>4279</v>
      </c>
      <c r="K45" s="108">
        <v>4151</v>
      </c>
      <c r="L45" s="108">
        <v>4011</v>
      </c>
      <c r="M45" s="109">
        <v>3847</v>
      </c>
    </row>
    <row r="46" spans="2:13" ht="27.75" customHeight="1" x14ac:dyDescent="0.15">
      <c r="B46" s="1278"/>
      <c r="C46" s="1279"/>
      <c r="D46" s="110"/>
      <c r="E46" s="1284" t="s">
        <v>36</v>
      </c>
      <c r="F46" s="1284"/>
      <c r="G46" s="1284"/>
      <c r="H46" s="1285"/>
      <c r="I46" s="107" t="s">
        <v>519</v>
      </c>
      <c r="J46" s="108" t="s">
        <v>519</v>
      </c>
      <c r="K46" s="108" t="s">
        <v>519</v>
      </c>
      <c r="L46" s="108" t="s">
        <v>519</v>
      </c>
      <c r="M46" s="109" t="s">
        <v>519</v>
      </c>
    </row>
    <row r="47" spans="2:13" ht="27.75" customHeight="1" x14ac:dyDescent="0.15">
      <c r="B47" s="1278"/>
      <c r="C47" s="1279"/>
      <c r="D47" s="111"/>
      <c r="E47" s="1286" t="s">
        <v>37</v>
      </c>
      <c r="F47" s="1287"/>
      <c r="G47" s="1287"/>
      <c r="H47" s="1288"/>
      <c r="I47" s="107" t="s">
        <v>519</v>
      </c>
      <c r="J47" s="108" t="s">
        <v>519</v>
      </c>
      <c r="K47" s="108" t="s">
        <v>519</v>
      </c>
      <c r="L47" s="108" t="s">
        <v>519</v>
      </c>
      <c r="M47" s="109" t="s">
        <v>519</v>
      </c>
    </row>
    <row r="48" spans="2:13" ht="27.75" customHeight="1" x14ac:dyDescent="0.15">
      <c r="B48" s="1278"/>
      <c r="C48" s="1279"/>
      <c r="D48" s="106"/>
      <c r="E48" s="1284" t="s">
        <v>38</v>
      </c>
      <c r="F48" s="1284"/>
      <c r="G48" s="1284"/>
      <c r="H48" s="1285"/>
      <c r="I48" s="107" t="s">
        <v>519</v>
      </c>
      <c r="J48" s="108" t="s">
        <v>519</v>
      </c>
      <c r="K48" s="108" t="s">
        <v>519</v>
      </c>
      <c r="L48" s="108" t="s">
        <v>519</v>
      </c>
      <c r="M48" s="109" t="s">
        <v>519</v>
      </c>
    </row>
    <row r="49" spans="2:13" ht="27.75" customHeight="1" x14ac:dyDescent="0.15">
      <c r="B49" s="1280"/>
      <c r="C49" s="1281"/>
      <c r="D49" s="106"/>
      <c r="E49" s="1284" t="s">
        <v>39</v>
      </c>
      <c r="F49" s="1284"/>
      <c r="G49" s="1284"/>
      <c r="H49" s="1285"/>
      <c r="I49" s="107" t="s">
        <v>519</v>
      </c>
      <c r="J49" s="108" t="s">
        <v>519</v>
      </c>
      <c r="K49" s="108" t="s">
        <v>519</v>
      </c>
      <c r="L49" s="108" t="s">
        <v>519</v>
      </c>
      <c r="M49" s="109" t="s">
        <v>519</v>
      </c>
    </row>
    <row r="50" spans="2:13" ht="27.75" customHeight="1" x14ac:dyDescent="0.15">
      <c r="B50" s="1289" t="s">
        <v>40</v>
      </c>
      <c r="C50" s="1290"/>
      <c r="D50" s="112"/>
      <c r="E50" s="1284" t="s">
        <v>41</v>
      </c>
      <c r="F50" s="1284"/>
      <c r="G50" s="1284"/>
      <c r="H50" s="1285"/>
      <c r="I50" s="107">
        <v>6739</v>
      </c>
      <c r="J50" s="108">
        <v>7079</v>
      </c>
      <c r="K50" s="108">
        <v>7965</v>
      </c>
      <c r="L50" s="108">
        <v>8442</v>
      </c>
      <c r="M50" s="109">
        <v>8422</v>
      </c>
    </row>
    <row r="51" spans="2:13" ht="27.75" customHeight="1" x14ac:dyDescent="0.15">
      <c r="B51" s="1278"/>
      <c r="C51" s="1279"/>
      <c r="D51" s="106"/>
      <c r="E51" s="1284" t="s">
        <v>42</v>
      </c>
      <c r="F51" s="1284"/>
      <c r="G51" s="1284"/>
      <c r="H51" s="1285"/>
      <c r="I51" s="107">
        <v>11653</v>
      </c>
      <c r="J51" s="108">
        <v>9391</v>
      </c>
      <c r="K51" s="108">
        <v>9126</v>
      </c>
      <c r="L51" s="108">
        <v>10203</v>
      </c>
      <c r="M51" s="109">
        <v>11331</v>
      </c>
    </row>
    <row r="52" spans="2:13" ht="27.75" customHeight="1" x14ac:dyDescent="0.15">
      <c r="B52" s="1280"/>
      <c r="C52" s="1281"/>
      <c r="D52" s="106"/>
      <c r="E52" s="1284" t="s">
        <v>43</v>
      </c>
      <c r="F52" s="1284"/>
      <c r="G52" s="1284"/>
      <c r="H52" s="1285"/>
      <c r="I52" s="107">
        <v>30515</v>
      </c>
      <c r="J52" s="108">
        <v>30394</v>
      </c>
      <c r="K52" s="108">
        <v>31007</v>
      </c>
      <c r="L52" s="108">
        <v>31994</v>
      </c>
      <c r="M52" s="109">
        <v>32850</v>
      </c>
    </row>
    <row r="53" spans="2:13" ht="27.75" customHeight="1" thickBot="1" x14ac:dyDescent="0.2">
      <c r="B53" s="1291" t="s">
        <v>44</v>
      </c>
      <c r="C53" s="1292"/>
      <c r="D53" s="113"/>
      <c r="E53" s="1293" t="s">
        <v>45</v>
      </c>
      <c r="F53" s="1293"/>
      <c r="G53" s="1293"/>
      <c r="H53" s="1294"/>
      <c r="I53" s="114">
        <v>3880</v>
      </c>
      <c r="J53" s="115">
        <v>4261</v>
      </c>
      <c r="K53" s="115">
        <v>2841</v>
      </c>
      <c r="L53" s="115">
        <v>576</v>
      </c>
      <c r="M53" s="116">
        <v>-394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LebOMBX79d+EoBFcMHxc8FRhRq8yApyepCwCRWQzHnDwHMcXl9s2ecdO66ljYuBeiG68tPNNVjIy252Eq+9AQ==" saltValue="umWfFRYULlpXXYXYlVYo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0" t="s">
        <v>48</v>
      </c>
      <c r="D55" s="1300"/>
      <c r="E55" s="1301"/>
      <c r="F55" s="128">
        <v>5142</v>
      </c>
      <c r="G55" s="128">
        <v>5348</v>
      </c>
      <c r="H55" s="129">
        <v>5250</v>
      </c>
    </row>
    <row r="56" spans="2:8" ht="52.5" customHeight="1" x14ac:dyDescent="0.15">
      <c r="B56" s="130"/>
      <c r="C56" s="1302" t="s">
        <v>49</v>
      </c>
      <c r="D56" s="1302"/>
      <c r="E56" s="1303"/>
      <c r="F56" s="131" t="s">
        <v>519</v>
      </c>
      <c r="G56" s="131" t="s">
        <v>519</v>
      </c>
      <c r="H56" s="132" t="s">
        <v>519</v>
      </c>
    </row>
    <row r="57" spans="2:8" ht="53.25" customHeight="1" x14ac:dyDescent="0.15">
      <c r="B57" s="130"/>
      <c r="C57" s="1304" t="s">
        <v>50</v>
      </c>
      <c r="D57" s="1304"/>
      <c r="E57" s="1305"/>
      <c r="F57" s="133">
        <v>1886</v>
      </c>
      <c r="G57" s="133">
        <v>2063</v>
      </c>
      <c r="H57" s="134">
        <v>2049</v>
      </c>
    </row>
    <row r="58" spans="2:8" ht="45.75" customHeight="1" x14ac:dyDescent="0.15">
      <c r="B58" s="135"/>
      <c r="C58" s="1306" t="s">
        <v>594</v>
      </c>
      <c r="D58" s="1307"/>
      <c r="E58" s="1308"/>
      <c r="F58" s="136">
        <v>457</v>
      </c>
      <c r="G58" s="136">
        <v>510</v>
      </c>
      <c r="H58" s="137">
        <v>415</v>
      </c>
    </row>
    <row r="59" spans="2:8" ht="45.75" customHeight="1" x14ac:dyDescent="0.15">
      <c r="B59" s="135"/>
      <c r="C59" s="1306" t="s">
        <v>595</v>
      </c>
      <c r="D59" s="1307"/>
      <c r="E59" s="1308"/>
      <c r="F59" s="136">
        <v>362</v>
      </c>
      <c r="G59" s="136">
        <v>367</v>
      </c>
      <c r="H59" s="137">
        <v>371</v>
      </c>
    </row>
    <row r="60" spans="2:8" ht="45.75" customHeight="1" x14ac:dyDescent="0.15">
      <c r="B60" s="135"/>
      <c r="C60" s="1306" t="s">
        <v>596</v>
      </c>
      <c r="D60" s="1307"/>
      <c r="E60" s="1308"/>
      <c r="F60" s="136">
        <v>180</v>
      </c>
      <c r="G60" s="136">
        <v>206</v>
      </c>
      <c r="H60" s="137">
        <v>237</v>
      </c>
    </row>
    <row r="61" spans="2:8" ht="45.75" customHeight="1" thickBot="1" x14ac:dyDescent="0.2">
      <c r="B61" s="135"/>
      <c r="C61" s="1295" t="s">
        <v>598</v>
      </c>
      <c r="D61" s="1296"/>
      <c r="E61" s="1297"/>
      <c r="F61" s="139">
        <v>123</v>
      </c>
      <c r="G61" s="139">
        <v>120</v>
      </c>
      <c r="H61" s="140">
        <v>176</v>
      </c>
    </row>
    <row r="62" spans="2:8" ht="45.75" customHeight="1" thickBot="1" x14ac:dyDescent="0.2">
      <c r="B62" s="138"/>
      <c r="C62" s="1295" t="s">
        <v>597</v>
      </c>
      <c r="D62" s="1296"/>
      <c r="E62" s="1297"/>
      <c r="F62" s="139">
        <v>73</v>
      </c>
      <c r="G62" s="139">
        <v>149</v>
      </c>
      <c r="H62" s="140">
        <v>130</v>
      </c>
    </row>
    <row r="63" spans="2:8" ht="52.5" customHeight="1" thickBot="1" x14ac:dyDescent="0.2">
      <c r="B63" s="141"/>
      <c r="C63" s="1298" t="s">
        <v>51</v>
      </c>
      <c r="D63" s="1298"/>
      <c r="E63" s="1299"/>
      <c r="F63" s="142">
        <v>7029</v>
      </c>
      <c r="G63" s="142">
        <v>7411</v>
      </c>
      <c r="H63" s="143">
        <v>7299</v>
      </c>
    </row>
    <row r="64" spans="2:8" ht="15" customHeight="1" x14ac:dyDescent="0.15"/>
  </sheetData>
  <sheetProtection algorithmName="SHA-512" hashValue="54xFc+yh6pmVw2b/8PQcF/l5swXTRtVlHKxV49JXN1pblhSOI5DTQ2L64r5cOiGsPB1vy4kulFFCV+8FO8ud7Q==" saltValue="GZAVNcL/H+Pneocmfqx+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Q21" sqref="BQ21"/>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604</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560</v>
      </c>
      <c r="BQ50" s="1323"/>
      <c r="BR50" s="1323"/>
      <c r="BS50" s="1323"/>
      <c r="BT50" s="1323"/>
      <c r="BU50" s="1323"/>
      <c r="BV50" s="1323"/>
      <c r="BW50" s="1323"/>
      <c r="BX50" s="1323" t="s">
        <v>561</v>
      </c>
      <c r="BY50" s="1323"/>
      <c r="BZ50" s="1323"/>
      <c r="CA50" s="1323"/>
      <c r="CB50" s="1323"/>
      <c r="CC50" s="1323"/>
      <c r="CD50" s="1323"/>
      <c r="CE50" s="1323"/>
      <c r="CF50" s="1323" t="s">
        <v>562</v>
      </c>
      <c r="CG50" s="1323"/>
      <c r="CH50" s="1323"/>
      <c r="CI50" s="1323"/>
      <c r="CJ50" s="1323"/>
      <c r="CK50" s="1323"/>
      <c r="CL50" s="1323"/>
      <c r="CM50" s="1323"/>
      <c r="CN50" s="1323" t="s">
        <v>563</v>
      </c>
      <c r="CO50" s="1323"/>
      <c r="CP50" s="1323"/>
      <c r="CQ50" s="1323"/>
      <c r="CR50" s="1323"/>
      <c r="CS50" s="1323"/>
      <c r="CT50" s="1323"/>
      <c r="CU50" s="1323"/>
      <c r="CV50" s="1323" t="s">
        <v>564</v>
      </c>
      <c r="CW50" s="1323"/>
      <c r="CX50" s="1323"/>
      <c r="CY50" s="1323"/>
      <c r="CZ50" s="1323"/>
      <c r="DA50" s="1323"/>
      <c r="DB50" s="1323"/>
      <c r="DC50" s="1323"/>
    </row>
    <row r="51" spans="1:109" ht="13.5" customHeight="1" x14ac:dyDescent="0.15">
      <c r="B51" s="387"/>
      <c r="G51" s="1324"/>
      <c r="H51" s="1324"/>
      <c r="I51" s="1326"/>
      <c r="J51" s="1326"/>
      <c r="K51" s="1325"/>
      <c r="L51" s="1325"/>
      <c r="M51" s="1325"/>
      <c r="N51" s="1325"/>
      <c r="AM51" s="394"/>
      <c r="AN51" s="1327" t="s">
        <v>603</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8"/>
      <c r="BQ51" s="1318"/>
      <c r="BR51" s="1318"/>
      <c r="BS51" s="1318"/>
      <c r="BT51" s="1318"/>
      <c r="BU51" s="1318"/>
      <c r="BV51" s="1318"/>
      <c r="BW51" s="1318"/>
      <c r="BX51" s="1318">
        <v>23.5</v>
      </c>
      <c r="BY51" s="1318"/>
      <c r="BZ51" s="1318"/>
      <c r="CA51" s="1318"/>
      <c r="CB51" s="1318"/>
      <c r="CC51" s="1318"/>
      <c r="CD51" s="1318"/>
      <c r="CE51" s="1318"/>
      <c r="CF51" s="1318">
        <v>15.4</v>
      </c>
      <c r="CG51" s="1318"/>
      <c r="CH51" s="1318"/>
      <c r="CI51" s="1318"/>
      <c r="CJ51" s="1318"/>
      <c r="CK51" s="1318"/>
      <c r="CL51" s="1318"/>
      <c r="CM51" s="1318"/>
      <c r="CN51" s="1318">
        <v>3</v>
      </c>
      <c r="CO51" s="1318"/>
      <c r="CP51" s="1318"/>
      <c r="CQ51" s="1318"/>
      <c r="CR51" s="1318"/>
      <c r="CS51" s="1318"/>
      <c r="CT51" s="1318"/>
      <c r="CU51" s="1318"/>
      <c r="CV51" s="1318"/>
      <c r="CW51" s="1318"/>
      <c r="CX51" s="1318"/>
      <c r="CY51" s="1318"/>
      <c r="CZ51" s="1318"/>
      <c r="DA51" s="1318"/>
      <c r="DB51" s="1318"/>
      <c r="DC51" s="1318"/>
    </row>
    <row r="52" spans="1:109" ht="13.5" x14ac:dyDescent="0.15">
      <c r="B52" s="387"/>
      <c r="G52" s="1324"/>
      <c r="H52" s="1324"/>
      <c r="I52" s="1326"/>
      <c r="J52" s="1326"/>
      <c r="K52" s="1325"/>
      <c r="L52" s="1325"/>
      <c r="M52" s="1325"/>
      <c r="N52" s="1325"/>
      <c r="AM52" s="394"/>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2"/>
      <c r="B53" s="387"/>
      <c r="G53" s="1324"/>
      <c r="H53" s="1324"/>
      <c r="I53" s="1319"/>
      <c r="J53" s="1319"/>
      <c r="K53" s="1325"/>
      <c r="L53" s="1325"/>
      <c r="M53" s="1325"/>
      <c r="N53" s="1325"/>
      <c r="AM53" s="394"/>
      <c r="AN53" s="1327"/>
      <c r="AO53" s="1327"/>
      <c r="AP53" s="1327"/>
      <c r="AQ53" s="1327"/>
      <c r="AR53" s="1327"/>
      <c r="AS53" s="1327"/>
      <c r="AT53" s="1327"/>
      <c r="AU53" s="1327"/>
      <c r="AV53" s="1327"/>
      <c r="AW53" s="1327"/>
      <c r="AX53" s="1327"/>
      <c r="AY53" s="1327"/>
      <c r="AZ53" s="1327"/>
      <c r="BA53" s="1327"/>
      <c r="BB53" s="1327" t="s">
        <v>608</v>
      </c>
      <c r="BC53" s="1327"/>
      <c r="BD53" s="1327"/>
      <c r="BE53" s="1327"/>
      <c r="BF53" s="1327"/>
      <c r="BG53" s="1327"/>
      <c r="BH53" s="1327"/>
      <c r="BI53" s="1327"/>
      <c r="BJ53" s="1327"/>
      <c r="BK53" s="1327"/>
      <c r="BL53" s="1327"/>
      <c r="BM53" s="1327"/>
      <c r="BN53" s="1327"/>
      <c r="BO53" s="1327"/>
      <c r="BP53" s="1328"/>
      <c r="BQ53" s="1318"/>
      <c r="BR53" s="1318"/>
      <c r="BS53" s="1318"/>
      <c r="BT53" s="1318"/>
      <c r="BU53" s="1318"/>
      <c r="BV53" s="1318"/>
      <c r="BW53" s="1318"/>
      <c r="BX53" s="1318">
        <v>67.099999999999994</v>
      </c>
      <c r="BY53" s="1318"/>
      <c r="BZ53" s="1318"/>
      <c r="CA53" s="1318"/>
      <c r="CB53" s="1318"/>
      <c r="CC53" s="1318"/>
      <c r="CD53" s="1318"/>
      <c r="CE53" s="1318"/>
      <c r="CF53" s="1318">
        <v>67.7</v>
      </c>
      <c r="CG53" s="1318"/>
      <c r="CH53" s="1318"/>
      <c r="CI53" s="1318"/>
      <c r="CJ53" s="1318"/>
      <c r="CK53" s="1318"/>
      <c r="CL53" s="1318"/>
      <c r="CM53" s="1318"/>
      <c r="CN53" s="1318">
        <v>68.2</v>
      </c>
      <c r="CO53" s="1318"/>
      <c r="CP53" s="1318"/>
      <c r="CQ53" s="1318"/>
      <c r="CR53" s="1318"/>
      <c r="CS53" s="1318"/>
      <c r="CT53" s="1318"/>
      <c r="CU53" s="1318"/>
      <c r="CV53" s="1318">
        <v>65.3</v>
      </c>
      <c r="CW53" s="1318"/>
      <c r="CX53" s="1318"/>
      <c r="CY53" s="1318"/>
      <c r="CZ53" s="1318"/>
      <c r="DA53" s="1318"/>
      <c r="DB53" s="1318"/>
      <c r="DC53" s="1318"/>
    </row>
    <row r="54" spans="1:109" ht="13.5" x14ac:dyDescent="0.15">
      <c r="A54" s="402"/>
      <c r="B54" s="387"/>
      <c r="G54" s="1324"/>
      <c r="H54" s="1324"/>
      <c r="I54" s="1319"/>
      <c r="J54" s="1319"/>
      <c r="K54" s="1325"/>
      <c r="L54" s="1325"/>
      <c r="M54" s="1325"/>
      <c r="N54" s="1325"/>
      <c r="AM54" s="394"/>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2"/>
      <c r="B55" s="387"/>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7" t="s">
        <v>609</v>
      </c>
      <c r="BC55" s="1327"/>
      <c r="BD55" s="1327"/>
      <c r="BE55" s="1327"/>
      <c r="BF55" s="1327"/>
      <c r="BG55" s="1327"/>
      <c r="BH55" s="1327"/>
      <c r="BI55" s="1327"/>
      <c r="BJ55" s="1327"/>
      <c r="BK55" s="1327"/>
      <c r="BL55" s="1327"/>
      <c r="BM55" s="1327"/>
      <c r="BN55" s="1327"/>
      <c r="BO55" s="1327"/>
      <c r="BP55" s="1328"/>
      <c r="BQ55" s="1318"/>
      <c r="BR55" s="1318"/>
      <c r="BS55" s="1318"/>
      <c r="BT55" s="1318"/>
      <c r="BU55" s="1318"/>
      <c r="BV55" s="1318"/>
      <c r="BW55" s="1318"/>
      <c r="BX55" s="1318">
        <v>15</v>
      </c>
      <c r="BY55" s="1318"/>
      <c r="BZ55" s="1318"/>
      <c r="CA55" s="1318"/>
      <c r="CB55" s="1318"/>
      <c r="CC55" s="1318"/>
      <c r="CD55" s="1318"/>
      <c r="CE55" s="1318"/>
      <c r="CF55" s="1318">
        <v>12.2</v>
      </c>
      <c r="CG55" s="1318"/>
      <c r="CH55" s="1318"/>
      <c r="CI55" s="1318"/>
      <c r="CJ55" s="1318"/>
      <c r="CK55" s="1318"/>
      <c r="CL55" s="1318"/>
      <c r="CM55" s="1318"/>
      <c r="CN55" s="1318">
        <v>5</v>
      </c>
      <c r="CO55" s="1318"/>
      <c r="CP55" s="1318"/>
      <c r="CQ55" s="1318"/>
      <c r="CR55" s="1318"/>
      <c r="CS55" s="1318"/>
      <c r="CT55" s="1318"/>
      <c r="CU55" s="1318"/>
      <c r="CV55" s="1318">
        <v>5.4</v>
      </c>
      <c r="CW55" s="1318"/>
      <c r="CX55" s="1318"/>
      <c r="CY55" s="1318"/>
      <c r="CZ55" s="1318"/>
      <c r="DA55" s="1318"/>
      <c r="DB55" s="1318"/>
      <c r="DC55" s="1318"/>
    </row>
    <row r="56" spans="1:109" ht="13.5" x14ac:dyDescent="0.1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7"/>
      <c r="BC56" s="1327"/>
      <c r="BD56" s="1327"/>
      <c r="BE56" s="1327"/>
      <c r="BF56" s="1327"/>
      <c r="BG56" s="1327"/>
      <c r="BH56" s="1327"/>
      <c r="BI56" s="1327"/>
      <c r="BJ56" s="1327"/>
      <c r="BK56" s="1327"/>
      <c r="BL56" s="1327"/>
      <c r="BM56" s="1327"/>
      <c r="BN56" s="1327"/>
      <c r="BO56" s="1327"/>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x14ac:dyDescent="0.15">
      <c r="B57" s="408"/>
      <c r="G57" s="1319"/>
      <c r="H57" s="1319"/>
      <c r="I57" s="1329"/>
      <c r="J57" s="1329"/>
      <c r="K57" s="1325"/>
      <c r="L57" s="1325"/>
      <c r="M57" s="1325"/>
      <c r="N57" s="1325"/>
      <c r="AM57" s="386"/>
      <c r="AN57" s="1323"/>
      <c r="AO57" s="1323"/>
      <c r="AP57" s="1323"/>
      <c r="AQ57" s="1323"/>
      <c r="AR57" s="1323"/>
      <c r="AS57" s="1323"/>
      <c r="AT57" s="1323"/>
      <c r="AU57" s="1323"/>
      <c r="AV57" s="1323"/>
      <c r="AW57" s="1323"/>
      <c r="AX57" s="1323"/>
      <c r="AY57" s="1323"/>
      <c r="AZ57" s="1323"/>
      <c r="BA57" s="1323"/>
      <c r="BB57" s="1327" t="s">
        <v>608</v>
      </c>
      <c r="BC57" s="1327"/>
      <c r="BD57" s="1327"/>
      <c r="BE57" s="1327"/>
      <c r="BF57" s="1327"/>
      <c r="BG57" s="1327"/>
      <c r="BH57" s="1327"/>
      <c r="BI57" s="1327"/>
      <c r="BJ57" s="1327"/>
      <c r="BK57" s="1327"/>
      <c r="BL57" s="1327"/>
      <c r="BM57" s="1327"/>
      <c r="BN57" s="1327"/>
      <c r="BO57" s="1327"/>
      <c r="BP57" s="1328"/>
      <c r="BQ57" s="1318"/>
      <c r="BR57" s="1318"/>
      <c r="BS57" s="1318"/>
      <c r="BT57" s="1318"/>
      <c r="BU57" s="1318"/>
      <c r="BV57" s="1318"/>
      <c r="BW57" s="1318"/>
      <c r="BX57" s="1318">
        <v>60.1</v>
      </c>
      <c r="BY57" s="1318"/>
      <c r="BZ57" s="1318"/>
      <c r="CA57" s="1318"/>
      <c r="CB57" s="1318"/>
      <c r="CC57" s="1318"/>
      <c r="CD57" s="1318"/>
      <c r="CE57" s="1318"/>
      <c r="CF57" s="1318">
        <v>61.2</v>
      </c>
      <c r="CG57" s="1318"/>
      <c r="CH57" s="1318"/>
      <c r="CI57" s="1318"/>
      <c r="CJ57" s="1318"/>
      <c r="CK57" s="1318"/>
      <c r="CL57" s="1318"/>
      <c r="CM57" s="1318"/>
      <c r="CN57" s="1318">
        <v>61.7</v>
      </c>
      <c r="CO57" s="1318"/>
      <c r="CP57" s="1318"/>
      <c r="CQ57" s="1318"/>
      <c r="CR57" s="1318"/>
      <c r="CS57" s="1318"/>
      <c r="CT57" s="1318"/>
      <c r="CU57" s="1318"/>
      <c r="CV57" s="1318">
        <v>62.6</v>
      </c>
      <c r="CW57" s="1318"/>
      <c r="CX57" s="1318"/>
      <c r="CY57" s="1318"/>
      <c r="CZ57" s="1318"/>
      <c r="DA57" s="1318"/>
      <c r="DB57" s="1318"/>
      <c r="DC57" s="1318"/>
      <c r="DD57" s="413"/>
      <c r="DE57" s="408"/>
    </row>
    <row r="58" spans="1:109" s="402" customFormat="1" ht="13.5" x14ac:dyDescent="0.15">
      <c r="A58" s="386"/>
      <c r="B58" s="408"/>
      <c r="G58" s="1319"/>
      <c r="H58" s="1319"/>
      <c r="I58" s="1329"/>
      <c r="J58" s="1329"/>
      <c r="K58" s="1325"/>
      <c r="L58" s="1325"/>
      <c r="M58" s="1325"/>
      <c r="N58" s="1325"/>
      <c r="AM58" s="386"/>
      <c r="AN58" s="1323"/>
      <c r="AO58" s="1323"/>
      <c r="AP58" s="1323"/>
      <c r="AQ58" s="1323"/>
      <c r="AR58" s="1323"/>
      <c r="AS58" s="1323"/>
      <c r="AT58" s="1323"/>
      <c r="AU58" s="1323"/>
      <c r="AV58" s="1323"/>
      <c r="AW58" s="1323"/>
      <c r="AX58" s="1323"/>
      <c r="AY58" s="1323"/>
      <c r="AZ58" s="1323"/>
      <c r="BA58" s="1323"/>
      <c r="BB58" s="1327"/>
      <c r="BC58" s="1327"/>
      <c r="BD58" s="1327"/>
      <c r="BE58" s="1327"/>
      <c r="BF58" s="1327"/>
      <c r="BG58" s="1327"/>
      <c r="BH58" s="1327"/>
      <c r="BI58" s="1327"/>
      <c r="BJ58" s="1327"/>
      <c r="BK58" s="1327"/>
      <c r="BL58" s="1327"/>
      <c r="BM58" s="1327"/>
      <c r="BN58" s="1327"/>
      <c r="BO58" s="1327"/>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607</v>
      </c>
    </row>
    <row r="64" spans="1:109" ht="13.5" x14ac:dyDescent="0.15">
      <c r="B64" s="387"/>
      <c r="G64" s="403"/>
      <c r="I64" s="405"/>
      <c r="J64" s="405"/>
      <c r="K64" s="405"/>
      <c r="L64" s="405"/>
      <c r="M64" s="405"/>
      <c r="N64" s="404"/>
      <c r="AM64" s="403"/>
      <c r="AN64" s="403" t="s">
        <v>606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604</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560</v>
      </c>
      <c r="BQ72" s="1323"/>
      <c r="BR72" s="1323"/>
      <c r="BS72" s="1323"/>
      <c r="BT72" s="1323"/>
      <c r="BU72" s="1323"/>
      <c r="BV72" s="1323"/>
      <c r="BW72" s="1323"/>
      <c r="BX72" s="1323" t="s">
        <v>561</v>
      </c>
      <c r="BY72" s="1323"/>
      <c r="BZ72" s="1323"/>
      <c r="CA72" s="1323"/>
      <c r="CB72" s="1323"/>
      <c r="CC72" s="1323"/>
      <c r="CD72" s="1323"/>
      <c r="CE72" s="1323"/>
      <c r="CF72" s="1323" t="s">
        <v>562</v>
      </c>
      <c r="CG72" s="1323"/>
      <c r="CH72" s="1323"/>
      <c r="CI72" s="1323"/>
      <c r="CJ72" s="1323"/>
      <c r="CK72" s="1323"/>
      <c r="CL72" s="1323"/>
      <c r="CM72" s="1323"/>
      <c r="CN72" s="1323" t="s">
        <v>563</v>
      </c>
      <c r="CO72" s="1323"/>
      <c r="CP72" s="1323"/>
      <c r="CQ72" s="1323"/>
      <c r="CR72" s="1323"/>
      <c r="CS72" s="1323"/>
      <c r="CT72" s="1323"/>
      <c r="CU72" s="1323"/>
      <c r="CV72" s="1323" t="s">
        <v>564</v>
      </c>
      <c r="CW72" s="1323"/>
      <c r="CX72" s="1323"/>
      <c r="CY72" s="1323"/>
      <c r="CZ72" s="1323"/>
      <c r="DA72" s="1323"/>
      <c r="DB72" s="1323"/>
      <c r="DC72" s="1323"/>
    </row>
    <row r="73" spans="2:107" ht="13.5" x14ac:dyDescent="0.15">
      <c r="B73" s="387"/>
      <c r="G73" s="1324"/>
      <c r="H73" s="1324"/>
      <c r="I73" s="1324"/>
      <c r="J73" s="1324"/>
      <c r="K73" s="1330"/>
      <c r="L73" s="1330"/>
      <c r="M73" s="1330"/>
      <c r="N73" s="1330"/>
      <c r="AM73" s="394"/>
      <c r="AN73" s="1327" t="s">
        <v>603</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18">
        <v>21.2</v>
      </c>
      <c r="BQ73" s="1318"/>
      <c r="BR73" s="1318"/>
      <c r="BS73" s="1318"/>
      <c r="BT73" s="1318"/>
      <c r="BU73" s="1318"/>
      <c r="BV73" s="1318"/>
      <c r="BW73" s="1318"/>
      <c r="BX73" s="1318">
        <v>23.5</v>
      </c>
      <c r="BY73" s="1318"/>
      <c r="BZ73" s="1318"/>
      <c r="CA73" s="1318"/>
      <c r="CB73" s="1318"/>
      <c r="CC73" s="1318"/>
      <c r="CD73" s="1318"/>
      <c r="CE73" s="1318"/>
      <c r="CF73" s="1318">
        <v>15.4</v>
      </c>
      <c r="CG73" s="1318"/>
      <c r="CH73" s="1318"/>
      <c r="CI73" s="1318"/>
      <c r="CJ73" s="1318"/>
      <c r="CK73" s="1318"/>
      <c r="CL73" s="1318"/>
      <c r="CM73" s="1318"/>
      <c r="CN73" s="1318">
        <v>3</v>
      </c>
      <c r="CO73" s="1318"/>
      <c r="CP73" s="1318"/>
      <c r="CQ73" s="1318"/>
      <c r="CR73" s="1318"/>
      <c r="CS73" s="1318"/>
      <c r="CT73" s="1318"/>
      <c r="CU73" s="1318"/>
      <c r="CV73" s="1318"/>
      <c r="CW73" s="1318"/>
      <c r="CX73" s="1318"/>
      <c r="CY73" s="1318"/>
      <c r="CZ73" s="1318"/>
      <c r="DA73" s="1318"/>
      <c r="DB73" s="1318"/>
      <c r="DC73" s="1318"/>
    </row>
    <row r="74" spans="2:107" ht="13.5" x14ac:dyDescent="0.15">
      <c r="B74" s="387"/>
      <c r="G74" s="1324"/>
      <c r="H74" s="1324"/>
      <c r="I74" s="1324"/>
      <c r="J74" s="1324"/>
      <c r="K74" s="1330"/>
      <c r="L74" s="1330"/>
      <c r="M74" s="1330"/>
      <c r="N74" s="1330"/>
      <c r="AM74" s="394"/>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87"/>
      <c r="G75" s="1324"/>
      <c r="H75" s="1324"/>
      <c r="I75" s="1319"/>
      <c r="J75" s="1319"/>
      <c r="K75" s="1325"/>
      <c r="L75" s="1325"/>
      <c r="M75" s="1325"/>
      <c r="N75" s="1325"/>
      <c r="AM75" s="394"/>
      <c r="AN75" s="1327"/>
      <c r="AO75" s="1327"/>
      <c r="AP75" s="1327"/>
      <c r="AQ75" s="1327"/>
      <c r="AR75" s="1327"/>
      <c r="AS75" s="1327"/>
      <c r="AT75" s="1327"/>
      <c r="AU75" s="1327"/>
      <c r="AV75" s="1327"/>
      <c r="AW75" s="1327"/>
      <c r="AX75" s="1327"/>
      <c r="AY75" s="1327"/>
      <c r="AZ75" s="1327"/>
      <c r="BA75" s="1327"/>
      <c r="BB75" s="1327" t="s">
        <v>600</v>
      </c>
      <c r="BC75" s="1327"/>
      <c r="BD75" s="1327"/>
      <c r="BE75" s="1327"/>
      <c r="BF75" s="1327"/>
      <c r="BG75" s="1327"/>
      <c r="BH75" s="1327"/>
      <c r="BI75" s="1327"/>
      <c r="BJ75" s="1327"/>
      <c r="BK75" s="1327"/>
      <c r="BL75" s="1327"/>
      <c r="BM75" s="1327"/>
      <c r="BN75" s="1327"/>
      <c r="BO75" s="1327"/>
      <c r="BP75" s="1318">
        <v>4.4000000000000004</v>
      </c>
      <c r="BQ75" s="1318"/>
      <c r="BR75" s="1318"/>
      <c r="BS75" s="1318"/>
      <c r="BT75" s="1318"/>
      <c r="BU75" s="1318"/>
      <c r="BV75" s="1318"/>
      <c r="BW75" s="1318"/>
      <c r="BX75" s="1318">
        <v>4.4000000000000004</v>
      </c>
      <c r="BY75" s="1318"/>
      <c r="BZ75" s="1318"/>
      <c r="CA75" s="1318"/>
      <c r="CB75" s="1318"/>
      <c r="CC75" s="1318"/>
      <c r="CD75" s="1318"/>
      <c r="CE75" s="1318"/>
      <c r="CF75" s="1318">
        <v>4.7</v>
      </c>
      <c r="CG75" s="1318"/>
      <c r="CH75" s="1318"/>
      <c r="CI75" s="1318"/>
      <c r="CJ75" s="1318"/>
      <c r="CK75" s="1318"/>
      <c r="CL75" s="1318"/>
      <c r="CM75" s="1318"/>
      <c r="CN75" s="1318">
        <v>5.5</v>
      </c>
      <c r="CO75" s="1318"/>
      <c r="CP75" s="1318"/>
      <c r="CQ75" s="1318"/>
      <c r="CR75" s="1318"/>
      <c r="CS75" s="1318"/>
      <c r="CT75" s="1318"/>
      <c r="CU75" s="1318"/>
      <c r="CV75" s="1318">
        <v>4.7</v>
      </c>
      <c r="CW75" s="1318"/>
      <c r="CX75" s="1318"/>
      <c r="CY75" s="1318"/>
      <c r="CZ75" s="1318"/>
      <c r="DA75" s="1318"/>
      <c r="DB75" s="1318"/>
      <c r="DC75" s="1318"/>
    </row>
    <row r="76" spans="2:107" ht="13.5" x14ac:dyDescent="0.15">
      <c r="B76" s="387"/>
      <c r="G76" s="1324"/>
      <c r="H76" s="1324"/>
      <c r="I76" s="1319"/>
      <c r="J76" s="1319"/>
      <c r="K76" s="1325"/>
      <c r="L76" s="1325"/>
      <c r="M76" s="1325"/>
      <c r="N76" s="1325"/>
      <c r="AM76" s="394"/>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87"/>
      <c r="G77" s="1319"/>
      <c r="H77" s="1319"/>
      <c r="I77" s="1319"/>
      <c r="J77" s="1319"/>
      <c r="K77" s="1330"/>
      <c r="L77" s="1330"/>
      <c r="M77" s="1330"/>
      <c r="N77" s="1330"/>
      <c r="AN77" s="1323" t="s">
        <v>602</v>
      </c>
      <c r="AO77" s="1323"/>
      <c r="AP77" s="1323"/>
      <c r="AQ77" s="1323"/>
      <c r="AR77" s="1323"/>
      <c r="AS77" s="1323"/>
      <c r="AT77" s="1323"/>
      <c r="AU77" s="1323"/>
      <c r="AV77" s="1323"/>
      <c r="AW77" s="1323"/>
      <c r="AX77" s="1323"/>
      <c r="AY77" s="1323"/>
      <c r="AZ77" s="1323"/>
      <c r="BA77" s="1323"/>
      <c r="BB77" s="1327" t="s">
        <v>601</v>
      </c>
      <c r="BC77" s="1327"/>
      <c r="BD77" s="1327"/>
      <c r="BE77" s="1327"/>
      <c r="BF77" s="1327"/>
      <c r="BG77" s="1327"/>
      <c r="BH77" s="1327"/>
      <c r="BI77" s="1327"/>
      <c r="BJ77" s="1327"/>
      <c r="BK77" s="1327"/>
      <c r="BL77" s="1327"/>
      <c r="BM77" s="1327"/>
      <c r="BN77" s="1327"/>
      <c r="BO77" s="1327"/>
      <c r="BP77" s="1318">
        <v>17.8</v>
      </c>
      <c r="BQ77" s="1318"/>
      <c r="BR77" s="1318"/>
      <c r="BS77" s="1318"/>
      <c r="BT77" s="1318"/>
      <c r="BU77" s="1318"/>
      <c r="BV77" s="1318"/>
      <c r="BW77" s="1318"/>
      <c r="BX77" s="1318">
        <v>15</v>
      </c>
      <c r="BY77" s="1318"/>
      <c r="BZ77" s="1318"/>
      <c r="CA77" s="1318"/>
      <c r="CB77" s="1318"/>
      <c r="CC77" s="1318"/>
      <c r="CD77" s="1318"/>
      <c r="CE77" s="1318"/>
      <c r="CF77" s="1318">
        <v>12.2</v>
      </c>
      <c r="CG77" s="1318"/>
      <c r="CH77" s="1318"/>
      <c r="CI77" s="1318"/>
      <c r="CJ77" s="1318"/>
      <c r="CK77" s="1318"/>
      <c r="CL77" s="1318"/>
      <c r="CM77" s="1318"/>
      <c r="CN77" s="1318">
        <v>5</v>
      </c>
      <c r="CO77" s="1318"/>
      <c r="CP77" s="1318"/>
      <c r="CQ77" s="1318"/>
      <c r="CR77" s="1318"/>
      <c r="CS77" s="1318"/>
      <c r="CT77" s="1318"/>
      <c r="CU77" s="1318"/>
      <c r="CV77" s="1318">
        <v>5.4</v>
      </c>
      <c r="CW77" s="1318"/>
      <c r="CX77" s="1318"/>
      <c r="CY77" s="1318"/>
      <c r="CZ77" s="1318"/>
      <c r="DA77" s="1318"/>
      <c r="DB77" s="1318"/>
      <c r="DC77" s="1318"/>
    </row>
    <row r="78" spans="2:107" ht="13.5" x14ac:dyDescent="0.15">
      <c r="B78" s="38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7"/>
      <c r="BC78" s="1327"/>
      <c r="BD78" s="1327"/>
      <c r="BE78" s="1327"/>
      <c r="BF78" s="1327"/>
      <c r="BG78" s="1327"/>
      <c r="BH78" s="1327"/>
      <c r="BI78" s="1327"/>
      <c r="BJ78" s="1327"/>
      <c r="BK78" s="1327"/>
      <c r="BL78" s="1327"/>
      <c r="BM78" s="1327"/>
      <c r="BN78" s="1327"/>
      <c r="BO78" s="1327"/>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87"/>
      <c r="G79" s="1319"/>
      <c r="H79" s="1319"/>
      <c r="I79" s="1329"/>
      <c r="J79" s="1329"/>
      <c r="K79" s="1331"/>
      <c r="L79" s="1331"/>
      <c r="M79" s="1331"/>
      <c r="N79" s="1331"/>
      <c r="AN79" s="1323"/>
      <c r="AO79" s="1323"/>
      <c r="AP79" s="1323"/>
      <c r="AQ79" s="1323"/>
      <c r="AR79" s="1323"/>
      <c r="AS79" s="1323"/>
      <c r="AT79" s="1323"/>
      <c r="AU79" s="1323"/>
      <c r="AV79" s="1323"/>
      <c r="AW79" s="1323"/>
      <c r="AX79" s="1323"/>
      <c r="AY79" s="1323"/>
      <c r="AZ79" s="1323"/>
      <c r="BA79" s="1323"/>
      <c r="BB79" s="1327" t="s">
        <v>600</v>
      </c>
      <c r="BC79" s="1327"/>
      <c r="BD79" s="1327"/>
      <c r="BE79" s="1327"/>
      <c r="BF79" s="1327"/>
      <c r="BG79" s="1327"/>
      <c r="BH79" s="1327"/>
      <c r="BI79" s="1327"/>
      <c r="BJ79" s="1327"/>
      <c r="BK79" s="1327"/>
      <c r="BL79" s="1327"/>
      <c r="BM79" s="1327"/>
      <c r="BN79" s="1327"/>
      <c r="BO79" s="1327"/>
      <c r="BP79" s="1318">
        <v>5.3</v>
      </c>
      <c r="BQ79" s="1318"/>
      <c r="BR79" s="1318"/>
      <c r="BS79" s="1318"/>
      <c r="BT79" s="1318"/>
      <c r="BU79" s="1318"/>
      <c r="BV79" s="1318"/>
      <c r="BW79" s="1318"/>
      <c r="BX79" s="1318">
        <v>5</v>
      </c>
      <c r="BY79" s="1318"/>
      <c r="BZ79" s="1318"/>
      <c r="CA79" s="1318"/>
      <c r="CB79" s="1318"/>
      <c r="CC79" s="1318"/>
      <c r="CD79" s="1318"/>
      <c r="CE79" s="1318"/>
      <c r="CF79" s="1318">
        <v>4.8</v>
      </c>
      <c r="CG79" s="1318"/>
      <c r="CH79" s="1318"/>
      <c r="CI79" s="1318"/>
      <c r="CJ79" s="1318"/>
      <c r="CK79" s="1318"/>
      <c r="CL79" s="1318"/>
      <c r="CM79" s="1318"/>
      <c r="CN79" s="1318">
        <v>4.5</v>
      </c>
      <c r="CO79" s="1318"/>
      <c r="CP79" s="1318"/>
      <c r="CQ79" s="1318"/>
      <c r="CR79" s="1318"/>
      <c r="CS79" s="1318"/>
      <c r="CT79" s="1318"/>
      <c r="CU79" s="1318"/>
      <c r="CV79" s="1318">
        <v>4.2</v>
      </c>
      <c r="CW79" s="1318"/>
      <c r="CX79" s="1318"/>
      <c r="CY79" s="1318"/>
      <c r="CZ79" s="1318"/>
      <c r="DA79" s="1318"/>
      <c r="DB79" s="1318"/>
      <c r="DC79" s="1318"/>
    </row>
    <row r="80" spans="2:107" ht="13.5" x14ac:dyDescent="0.15">
      <c r="B80" s="387"/>
      <c r="G80" s="1319"/>
      <c r="H80" s="1319"/>
      <c r="I80" s="1329"/>
      <c r="J80" s="1329"/>
      <c r="K80" s="1331"/>
      <c r="L80" s="1331"/>
      <c r="M80" s="1331"/>
      <c r="N80" s="1331"/>
      <c r="AN80" s="1323"/>
      <c r="AO80" s="1323"/>
      <c r="AP80" s="1323"/>
      <c r="AQ80" s="1323"/>
      <c r="AR80" s="1323"/>
      <c r="AS80" s="1323"/>
      <c r="AT80" s="1323"/>
      <c r="AU80" s="1323"/>
      <c r="AV80" s="1323"/>
      <c r="AW80" s="1323"/>
      <c r="AX80" s="1323"/>
      <c r="AY80" s="1323"/>
      <c r="AZ80" s="1323"/>
      <c r="BA80" s="1323"/>
      <c r="BB80" s="1327"/>
      <c r="BC80" s="1327"/>
      <c r="BD80" s="1327"/>
      <c r="BE80" s="1327"/>
      <c r="BF80" s="1327"/>
      <c r="BG80" s="1327"/>
      <c r="BH80" s="1327"/>
      <c r="BI80" s="1327"/>
      <c r="BJ80" s="1327"/>
      <c r="BK80" s="1327"/>
      <c r="BL80" s="1327"/>
      <c r="BM80" s="1327"/>
      <c r="BN80" s="1327"/>
      <c r="BO80" s="1327"/>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RtERgEIlbsNi6XbKGxBYqyTN0vNlmVSAPH2ry4N5xoqDOHCMVaA/xOVd3pLZgcIs3ue5H2SMvasRiN7Kl1F+Mg==" saltValue="v7XUE38nxRcH2+vrJEbaE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K84" sqref="BK8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29/hdNTkSVkzbaFrFD7YuIzo3GrBZsNLnpwE68rTTZzFqxmeCIkR2VvUIs1cE4bUQJU11gy5nFuQviMWyteJTQ==" saltValue="9iGX3NwlQGnlepePxhxg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L100" sqref="BL10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TheqYBdAx1ocqT+xbCuUuDLO691W/UQD0HU87/yrKohtMFgIibFLj41VhAXTT1qGOHH4m71QLr/lLx3XCI1ubg==" saltValue="GHG0Si4QKnm7W+AJ3gwI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28444</v>
      </c>
      <c r="E3" s="162"/>
      <c r="F3" s="163">
        <v>44267</v>
      </c>
      <c r="G3" s="164"/>
      <c r="H3" s="165"/>
    </row>
    <row r="4" spans="1:8" x14ac:dyDescent="0.15">
      <c r="A4" s="166"/>
      <c r="B4" s="167"/>
      <c r="C4" s="168"/>
      <c r="D4" s="169">
        <v>12821</v>
      </c>
      <c r="E4" s="170"/>
      <c r="F4" s="171">
        <v>26161</v>
      </c>
      <c r="G4" s="172"/>
      <c r="H4" s="173"/>
    </row>
    <row r="5" spans="1:8" x14ac:dyDescent="0.15">
      <c r="A5" s="154" t="s">
        <v>552</v>
      </c>
      <c r="B5" s="159"/>
      <c r="C5" s="160"/>
      <c r="D5" s="161">
        <v>23725</v>
      </c>
      <c r="E5" s="162"/>
      <c r="F5" s="163">
        <v>40879</v>
      </c>
      <c r="G5" s="164"/>
      <c r="H5" s="165"/>
    </row>
    <row r="6" spans="1:8" x14ac:dyDescent="0.15">
      <c r="A6" s="166"/>
      <c r="B6" s="167"/>
      <c r="C6" s="168"/>
      <c r="D6" s="169">
        <v>8975</v>
      </c>
      <c r="E6" s="170"/>
      <c r="F6" s="171">
        <v>24087</v>
      </c>
      <c r="G6" s="172"/>
      <c r="H6" s="173"/>
    </row>
    <row r="7" spans="1:8" x14ac:dyDescent="0.15">
      <c r="A7" s="154" t="s">
        <v>553</v>
      </c>
      <c r="B7" s="159"/>
      <c r="C7" s="160"/>
      <c r="D7" s="161">
        <v>40567</v>
      </c>
      <c r="E7" s="162"/>
      <c r="F7" s="163">
        <v>42651</v>
      </c>
      <c r="G7" s="164"/>
      <c r="H7" s="165"/>
    </row>
    <row r="8" spans="1:8" x14ac:dyDescent="0.15">
      <c r="A8" s="166"/>
      <c r="B8" s="167"/>
      <c r="C8" s="168"/>
      <c r="D8" s="169">
        <v>16596</v>
      </c>
      <c r="E8" s="170"/>
      <c r="F8" s="171">
        <v>22675</v>
      </c>
      <c r="G8" s="172"/>
      <c r="H8" s="173"/>
    </row>
    <row r="9" spans="1:8" x14ac:dyDescent="0.15">
      <c r="A9" s="154" t="s">
        <v>554</v>
      </c>
      <c r="B9" s="159"/>
      <c r="C9" s="160"/>
      <c r="D9" s="161">
        <v>47204</v>
      </c>
      <c r="E9" s="162"/>
      <c r="F9" s="163">
        <v>43226</v>
      </c>
      <c r="G9" s="164"/>
      <c r="H9" s="165"/>
    </row>
    <row r="10" spans="1:8" x14ac:dyDescent="0.15">
      <c r="A10" s="166"/>
      <c r="B10" s="167"/>
      <c r="C10" s="168"/>
      <c r="D10" s="169">
        <v>29120</v>
      </c>
      <c r="E10" s="170"/>
      <c r="F10" s="171">
        <v>22622</v>
      </c>
      <c r="G10" s="172"/>
      <c r="H10" s="173"/>
    </row>
    <row r="11" spans="1:8" x14ac:dyDescent="0.15">
      <c r="A11" s="154" t="s">
        <v>555</v>
      </c>
      <c r="B11" s="159"/>
      <c r="C11" s="160"/>
      <c r="D11" s="161">
        <v>71794</v>
      </c>
      <c r="E11" s="162"/>
      <c r="F11" s="163">
        <v>42836</v>
      </c>
      <c r="G11" s="164"/>
      <c r="H11" s="165"/>
    </row>
    <row r="12" spans="1:8" x14ac:dyDescent="0.15">
      <c r="A12" s="166"/>
      <c r="B12" s="167"/>
      <c r="C12" s="174"/>
      <c r="D12" s="169">
        <v>30736</v>
      </c>
      <c r="E12" s="170"/>
      <c r="F12" s="171">
        <v>22936</v>
      </c>
      <c r="G12" s="172"/>
      <c r="H12" s="173"/>
    </row>
    <row r="13" spans="1:8" x14ac:dyDescent="0.15">
      <c r="A13" s="154"/>
      <c r="B13" s="159"/>
      <c r="C13" s="175"/>
      <c r="D13" s="176">
        <v>42347</v>
      </c>
      <c r="E13" s="177"/>
      <c r="F13" s="178">
        <v>42772</v>
      </c>
      <c r="G13" s="179"/>
      <c r="H13" s="165"/>
    </row>
    <row r="14" spans="1:8" x14ac:dyDescent="0.15">
      <c r="A14" s="166"/>
      <c r="B14" s="167"/>
      <c r="C14" s="168"/>
      <c r="D14" s="169">
        <v>19650</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0.54</v>
      </c>
      <c r="C19" s="180">
        <f>ROUND(VALUE(SUBSTITUTE(実質収支比率等に係る経年分析!G$48,"▲","-")),2)</f>
        <v>4.63</v>
      </c>
      <c r="D19" s="180">
        <f>ROUND(VALUE(SUBSTITUTE(実質収支比率等に係る経年分析!H$48,"▲","-")),2)</f>
        <v>4.5199999999999996</v>
      </c>
      <c r="E19" s="180">
        <f>ROUND(VALUE(SUBSTITUTE(実質収支比率等に係る経年分析!I$48,"▲","-")),2)</f>
        <v>0.56999999999999995</v>
      </c>
      <c r="F19" s="180">
        <f>ROUND(VALUE(SUBSTITUTE(実質収支比率等に係る経年分析!J$48,"▲","-")),2)</f>
        <v>0.5</v>
      </c>
    </row>
    <row r="20" spans="1:11" x14ac:dyDescent="0.15">
      <c r="A20" s="180" t="s">
        <v>55</v>
      </c>
      <c r="B20" s="180">
        <f>ROUND(VALUE(SUBSTITUTE(実質収支比率等に係る経年分析!F$47,"▲","-")),2)</f>
        <v>21.36</v>
      </c>
      <c r="C20" s="180">
        <f>ROUND(VALUE(SUBSTITUTE(実質収支比率等に係る経年分析!G$47,"▲","-")),2)</f>
        <v>22.16</v>
      </c>
      <c r="D20" s="180">
        <f>ROUND(VALUE(SUBSTITUTE(実質収支比率等に係る経年分析!H$47,"▲","-")),2)</f>
        <v>24.64</v>
      </c>
      <c r="E20" s="180">
        <f>ROUND(VALUE(SUBSTITUTE(実質収支比率等に係る経年分析!I$47,"▲","-")),2)</f>
        <v>24.9</v>
      </c>
      <c r="F20" s="180">
        <f>ROUND(VALUE(SUBSTITUTE(実質収支比率等に係る経年分析!J$47,"▲","-")),2)</f>
        <v>24.12</v>
      </c>
    </row>
    <row r="21" spans="1:11" x14ac:dyDescent="0.15">
      <c r="A21" s="180" t="s">
        <v>56</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5.62</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-2.37</v>
      </c>
      <c r="F21" s="180">
        <f>IF(ISNUMBER(VALUE(SUBSTITUTE(実質収支比率等に係る経年分析!J$49,"▲","-"))),ROUND(VALUE(SUBSTITUTE(実質収支比率等に係る経年分析!J$49,"▲","-")),2),NA())</f>
        <v>-0.91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0.19</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0.27</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0.56000000000000005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2.65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2.09</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3484</v>
      </c>
      <c r="E42" s="182"/>
      <c r="F42" s="182"/>
      <c r="G42" s="182">
        <f>'実質公債費比率（分子）の構造'!L$52</f>
        <v>3319</v>
      </c>
      <c r="H42" s="182"/>
      <c r="I42" s="182"/>
      <c r="J42" s="182">
        <f>'実質公債費比率（分子）の構造'!M$52</f>
        <v>3312</v>
      </c>
      <c r="K42" s="182"/>
      <c r="L42" s="182"/>
      <c r="M42" s="182">
        <f>'実質公債費比率（分子）の構造'!N$52</f>
        <v>3358</v>
      </c>
      <c r="N42" s="182"/>
      <c r="O42" s="182"/>
      <c r="P42" s="182">
        <f>'実質公債費比率（分子）の構造'!O$52</f>
        <v>3455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925</v>
      </c>
      <c r="C46" s="182"/>
      <c r="D46" s="182"/>
      <c r="E46" s="182">
        <f>'実質公債費比率（分子）の構造'!L$48</f>
        <v>855</v>
      </c>
      <c r="F46" s="182"/>
      <c r="G46" s="182"/>
      <c r="H46" s="182">
        <f>'実質公債費比率（分子）の構造'!M$48</f>
        <v>849</v>
      </c>
      <c r="I46" s="182"/>
      <c r="J46" s="182"/>
      <c r="K46" s="182">
        <f>'実質公債費比率（分子）の構造'!N$48</f>
        <v>970</v>
      </c>
      <c r="L46" s="182"/>
      <c r="M46" s="182"/>
      <c r="N46" s="182">
        <f>'実質公債費比率（分子）の構造'!O$48</f>
        <v>714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3475</v>
      </c>
      <c r="C49" s="182"/>
      <c r="D49" s="182"/>
      <c r="E49" s="182">
        <f>'実質公債費比率（分子）の構造'!L$45</f>
        <v>3214</v>
      </c>
      <c r="F49" s="182"/>
      <c r="G49" s="182"/>
      <c r="H49" s="182">
        <f>'実質公債費比率（分子）の構造'!M$45</f>
        <v>3414</v>
      </c>
      <c r="I49" s="182"/>
      <c r="J49" s="182"/>
      <c r="K49" s="182">
        <f>'実質公債費比率（分子）の構造'!N$45</f>
        <v>3798</v>
      </c>
      <c r="L49" s="182"/>
      <c r="M49" s="182"/>
      <c r="N49" s="182">
        <f>'実質公債費比率（分子）の構造'!O$45</f>
        <v>3081</v>
      </c>
      <c r="O49" s="182"/>
      <c r="P49" s="182"/>
    </row>
    <row r="50" spans="1:16" x14ac:dyDescent="0.15">
      <c r="A50" s="182" t="s">
        <v>71</v>
      </c>
      <c r="B50" s="182" t="e">
        <f>NA()</f>
        <v>#N/A</v>
      </c>
      <c r="C50" s="182">
        <f>IF(ISNUMBER('実質公債費比率（分子）の構造'!K$53),'実質公債費比率（分子）の構造'!K$53,NA())</f>
        <v>916</v>
      </c>
      <c r="D50" s="182" t="e">
        <f>NA()</f>
        <v>#N/A</v>
      </c>
      <c r="E50" s="182" t="e">
        <f>NA()</f>
        <v>#N/A</v>
      </c>
      <c r="F50" s="182">
        <f>IF(ISNUMBER('実質公債費比率（分子）の構造'!L$53),'実質公債費比率（分子）の構造'!L$53,NA())</f>
        <v>750</v>
      </c>
      <c r="G50" s="182" t="e">
        <f>NA()</f>
        <v>#N/A</v>
      </c>
      <c r="H50" s="182" t="e">
        <f>NA()</f>
        <v>#N/A</v>
      </c>
      <c r="I50" s="182">
        <f>IF(ISNUMBER('実質公債費比率（分子）の構造'!M$53),'実質公債費比率（分子）の構造'!M$53,NA())</f>
        <v>951</v>
      </c>
      <c r="J50" s="182" t="e">
        <f>NA()</f>
        <v>#N/A</v>
      </c>
      <c r="K50" s="182" t="e">
        <f>NA()</f>
        <v>#N/A</v>
      </c>
      <c r="L50" s="182">
        <f>IF(ISNUMBER('実質公債費比率（分子）の構造'!N$53),'実質公債費比率（分子）の構造'!N$53,NA())</f>
        <v>1410</v>
      </c>
      <c r="M50" s="182" t="e">
        <f>NA()</f>
        <v>#N/A</v>
      </c>
      <c r="N50" s="182" t="e">
        <f>NA()</f>
        <v>#N/A</v>
      </c>
      <c r="O50" s="182">
        <f>IF(ISNUMBER('実質公債費比率（分子）の構造'!O$53),'実質公債費比率（分子）の構造'!O$53,NA())</f>
        <v>340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30515</v>
      </c>
      <c r="E56" s="181"/>
      <c r="F56" s="181"/>
      <c r="G56" s="181">
        <f>'将来負担比率（分子）の構造'!J$52</f>
        <v>30394</v>
      </c>
      <c r="H56" s="181"/>
      <c r="I56" s="181"/>
      <c r="J56" s="181">
        <f>'将来負担比率（分子）の構造'!K$52</f>
        <v>31007</v>
      </c>
      <c r="K56" s="181"/>
      <c r="L56" s="181"/>
      <c r="M56" s="181">
        <f>'将来負担比率（分子）の構造'!L$52</f>
        <v>31994</v>
      </c>
      <c r="N56" s="181"/>
      <c r="O56" s="181"/>
      <c r="P56" s="181">
        <f>'将来負担比率（分子）の構造'!M$52</f>
        <v>32850</v>
      </c>
    </row>
    <row r="57" spans="1:16" x14ac:dyDescent="0.15">
      <c r="A57" s="181" t="s">
        <v>42</v>
      </c>
      <c r="B57" s="181"/>
      <c r="C57" s="181"/>
      <c r="D57" s="181">
        <f>'将来負担比率（分子）の構造'!I$51</f>
        <v>11653</v>
      </c>
      <c r="E57" s="181"/>
      <c r="F57" s="181"/>
      <c r="G57" s="181">
        <f>'将来負担比率（分子）の構造'!J$51</f>
        <v>9391</v>
      </c>
      <c r="H57" s="181"/>
      <c r="I57" s="181"/>
      <c r="J57" s="181">
        <f>'将来負担比率（分子）の構造'!K$51</f>
        <v>9126</v>
      </c>
      <c r="K57" s="181"/>
      <c r="L57" s="181"/>
      <c r="M57" s="181">
        <f>'将来負担比率（分子）の構造'!L$51</f>
        <v>10203</v>
      </c>
      <c r="N57" s="181"/>
      <c r="O57" s="181"/>
      <c r="P57" s="181">
        <f>'将来負担比率（分子）の構造'!M$51</f>
        <v>11331</v>
      </c>
    </row>
    <row r="58" spans="1:16" x14ac:dyDescent="0.15">
      <c r="A58" s="181" t="s">
        <v>41</v>
      </c>
      <c r="B58" s="181"/>
      <c r="C58" s="181"/>
      <c r="D58" s="181">
        <f>'将来負担比率（分子）の構造'!I$50</f>
        <v>6739</v>
      </c>
      <c r="E58" s="181"/>
      <c r="F58" s="181"/>
      <c r="G58" s="181">
        <f>'将来負担比率（分子）の構造'!J$50</f>
        <v>7079</v>
      </c>
      <c r="H58" s="181"/>
      <c r="I58" s="181"/>
      <c r="J58" s="181">
        <f>'将来負担比率（分子）の構造'!K$50</f>
        <v>7965</v>
      </c>
      <c r="K58" s="181"/>
      <c r="L58" s="181"/>
      <c r="M58" s="181">
        <f>'将来負担比率（分子）の構造'!L$50</f>
        <v>8442</v>
      </c>
      <c r="N58" s="181"/>
      <c r="O58" s="181"/>
      <c r="P58" s="181">
        <f>'将来負担比率（分子）の構造'!M$50</f>
        <v>8422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4472</v>
      </c>
      <c r="C62" s="181"/>
      <c r="D62" s="181"/>
      <c r="E62" s="181">
        <f>'将来負担比率（分子）の構造'!J$45</f>
        <v>4279</v>
      </c>
      <c r="F62" s="181"/>
      <c r="G62" s="181"/>
      <c r="H62" s="181">
        <f>'将来負担比率（分子）の構造'!K$45</f>
        <v>4151</v>
      </c>
      <c r="I62" s="181"/>
      <c r="J62" s="181"/>
      <c r="K62" s="181">
        <f>'将来負担比率（分子）の構造'!L$45</f>
        <v>4011</v>
      </c>
      <c r="L62" s="181"/>
      <c r="M62" s="181"/>
      <c r="N62" s="181">
        <f>'将来負担比率（分子）の構造'!M$45</f>
        <v>3847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13755</v>
      </c>
      <c r="C64" s="181"/>
      <c r="D64" s="181"/>
      <c r="E64" s="181">
        <f>'将来負担比率（分子）の構造'!J$43</f>
        <v>13050</v>
      </c>
      <c r="F64" s="181"/>
      <c r="G64" s="181"/>
      <c r="H64" s="181">
        <f>'将来負担比率（分子）の構造'!K$43</f>
        <v>13051</v>
      </c>
      <c r="I64" s="181"/>
      <c r="J64" s="181"/>
      <c r="K64" s="181">
        <f>'将来負担比率（分子）の構造'!L$43</f>
        <v>12562</v>
      </c>
      <c r="L64" s="181"/>
      <c r="M64" s="181"/>
      <c r="N64" s="181">
        <f>'将来負担比率（分子）の構造'!M$43</f>
        <v>12033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3</v>
      </c>
      <c r="O65" s="181"/>
      <c r="P65" s="181"/>
    </row>
    <row r="66" spans="1:16" x14ac:dyDescent="0.15">
      <c r="A66" s="181" t="s">
        <v>31</v>
      </c>
      <c r="B66" s="181">
        <f>'将来負担比率（分子）の構造'!I$41</f>
        <v>34561</v>
      </c>
      <c r="C66" s="181"/>
      <c r="D66" s="181"/>
      <c r="E66" s="181">
        <f>'将来負担比率（分子）の構造'!J$41</f>
        <v>33796</v>
      </c>
      <c r="F66" s="181"/>
      <c r="G66" s="181"/>
      <c r="H66" s="181">
        <f>'将来負担比率（分子）の構造'!K$41</f>
        <v>33736</v>
      </c>
      <c r="I66" s="181"/>
      <c r="J66" s="181"/>
      <c r="K66" s="181">
        <f>'将来負担比率（分子）の構造'!L$41</f>
        <v>34642</v>
      </c>
      <c r="L66" s="181"/>
      <c r="M66" s="181"/>
      <c r="N66" s="181">
        <f>'将来負担比率（分子）の構造'!M$41</f>
        <v>36325</v>
      </c>
      <c r="O66" s="181"/>
      <c r="P66" s="181"/>
    </row>
    <row r="67" spans="1:16" x14ac:dyDescent="0.15">
      <c r="A67" s="181" t="s">
        <v>75</v>
      </c>
      <c r="B67" s="181" t="e">
        <f>NA()</f>
        <v>#N/A</v>
      </c>
      <c r="C67" s="181">
        <f>IF(ISNUMBER('将来負担比率（分子）の構造'!I$53), IF('将来負担比率（分子）の構造'!I$53 &lt; 0, 0, '将来負担比率（分子）の構造'!I$53), NA())</f>
        <v>3880</v>
      </c>
      <c r="D67" s="181" t="e">
        <f>NA()</f>
        <v>#N/A</v>
      </c>
      <c r="E67" s="181" t="e">
        <f>NA()</f>
        <v>#N/A</v>
      </c>
      <c r="F67" s="181">
        <f>IF(ISNUMBER('将来負担比率（分子）の構造'!J$53), IF('将来負担比率（分子）の構造'!J$53 &lt; 0, 0, '将来負担比率（分子）の構造'!J$53), NA())</f>
        <v>4261</v>
      </c>
      <c r="G67" s="181" t="e">
        <f>NA()</f>
        <v>#N/A</v>
      </c>
      <c r="H67" s="181" t="e">
        <f>NA()</f>
        <v>#N/A</v>
      </c>
      <c r="I67" s="181">
        <f>IF(ISNUMBER('将来負担比率（分子）の構造'!K$53), IF('将来負担比率（分子）の構造'!K$53 &lt; 0, 0, '将来負担比率（分子）の構造'!K$53), NA())</f>
        <v>2841</v>
      </c>
      <c r="J67" s="181" t="e">
        <f>NA()</f>
        <v>#N/A</v>
      </c>
      <c r="K67" s="181" t="e">
        <f>NA()</f>
        <v>#N/A</v>
      </c>
      <c r="L67" s="181">
        <f>IF(ISNUMBER('将来負担比率（分子）の構造'!L$53), IF('将来負担比率（分子）の構造'!L$53 &lt; 0, 0, '将来負担比率（分子）の構造'!L$53), NA())</f>
        <v>576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5142</v>
      </c>
      <c r="C72" s="185">
        <f>基金残高に係る経年分析!G55</f>
        <v>5348</v>
      </c>
      <c r="D72" s="185">
        <f>基金残高に係る経年分析!H55</f>
        <v>5250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1886</v>
      </c>
      <c r="C74" s="185">
        <f>基金残高に係る経年分析!G57</f>
        <v>2063</v>
      </c>
      <c r="D74" s="185">
        <f>基金残高に係る経年分析!H57</f>
        <v>2049</v>
      </c>
    </row>
  </sheetData>
  <sheetProtection algorithmName="SHA-512" hashValue="Cmanz6EnBXxL8HZBQ5Ydp1rrYHyi2VbTxzQTLjOCZrqivbyoAKudP3BTrwtHS2a8UqJQ0qWbIiO2PXuYfDFtqg==" saltValue="3iQTY5N4imkFW4dRyMsU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P19" activeCellId="1" sqref="A1 AP19:BF19"/>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18307777</v>
      </c>
      <c r="S5" s="673"/>
      <c r="T5" s="673"/>
      <c r="U5" s="673"/>
      <c r="V5" s="673"/>
      <c r="W5" s="673"/>
      <c r="X5" s="673"/>
      <c r="Y5" s="674"/>
      <c r="Z5" s="675">
        <v>44.8</v>
      </c>
      <c r="AA5" s="675"/>
      <c r="AB5" s="675"/>
      <c r="AC5" s="675"/>
      <c r="AD5" s="676">
        <v>16867210</v>
      </c>
      <c r="AE5" s="676"/>
      <c r="AF5" s="676"/>
      <c r="AG5" s="676"/>
      <c r="AH5" s="676"/>
      <c r="AI5" s="676"/>
      <c r="AJ5" s="676"/>
      <c r="AK5" s="676"/>
      <c r="AL5" s="677">
        <v>78.7</v>
      </c>
      <c r="AM5" s="678"/>
      <c r="AN5" s="678"/>
      <c r="AO5" s="679"/>
      <c r="AP5" s="669" t="s">
        <v>230</v>
      </c>
      <c r="AQ5" s="670"/>
      <c r="AR5" s="670"/>
      <c r="AS5" s="670"/>
      <c r="AT5" s="670"/>
      <c r="AU5" s="670"/>
      <c r="AV5" s="670"/>
      <c r="AW5" s="670"/>
      <c r="AX5" s="670"/>
      <c r="AY5" s="670"/>
      <c r="AZ5" s="670"/>
      <c r="BA5" s="670"/>
      <c r="BB5" s="670"/>
      <c r="BC5" s="670"/>
      <c r="BD5" s="670"/>
      <c r="BE5" s="670"/>
      <c r="BF5" s="671"/>
      <c r="BG5" s="683">
        <v>16862227</v>
      </c>
      <c r="BH5" s="684"/>
      <c r="BI5" s="684"/>
      <c r="BJ5" s="684"/>
      <c r="BK5" s="684"/>
      <c r="BL5" s="684"/>
      <c r="BM5" s="684"/>
      <c r="BN5" s="685"/>
      <c r="BO5" s="686">
        <v>92.1</v>
      </c>
      <c r="BP5" s="686"/>
      <c r="BQ5" s="686"/>
      <c r="BR5" s="686"/>
      <c r="BS5" s="687">
        <v>518860</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216733</v>
      </c>
      <c r="S6" s="684"/>
      <c r="T6" s="684"/>
      <c r="U6" s="684"/>
      <c r="V6" s="684"/>
      <c r="W6" s="684"/>
      <c r="X6" s="684"/>
      <c r="Y6" s="685"/>
      <c r="Z6" s="686">
        <v>0.5</v>
      </c>
      <c r="AA6" s="686"/>
      <c r="AB6" s="686"/>
      <c r="AC6" s="686"/>
      <c r="AD6" s="687">
        <v>216733</v>
      </c>
      <c r="AE6" s="687"/>
      <c r="AF6" s="687"/>
      <c r="AG6" s="687"/>
      <c r="AH6" s="687"/>
      <c r="AI6" s="687"/>
      <c r="AJ6" s="687"/>
      <c r="AK6" s="687"/>
      <c r="AL6" s="688">
        <v>1</v>
      </c>
      <c r="AM6" s="689"/>
      <c r="AN6" s="689"/>
      <c r="AO6" s="690"/>
      <c r="AP6" s="680" t="s">
        <v>235</v>
      </c>
      <c r="AQ6" s="681"/>
      <c r="AR6" s="681"/>
      <c r="AS6" s="681"/>
      <c r="AT6" s="681"/>
      <c r="AU6" s="681"/>
      <c r="AV6" s="681"/>
      <c r="AW6" s="681"/>
      <c r="AX6" s="681"/>
      <c r="AY6" s="681"/>
      <c r="AZ6" s="681"/>
      <c r="BA6" s="681"/>
      <c r="BB6" s="681"/>
      <c r="BC6" s="681"/>
      <c r="BD6" s="681"/>
      <c r="BE6" s="681"/>
      <c r="BF6" s="682"/>
      <c r="BG6" s="683">
        <v>16862227</v>
      </c>
      <c r="BH6" s="684"/>
      <c r="BI6" s="684"/>
      <c r="BJ6" s="684"/>
      <c r="BK6" s="684"/>
      <c r="BL6" s="684"/>
      <c r="BM6" s="684"/>
      <c r="BN6" s="685"/>
      <c r="BO6" s="686">
        <v>92.1</v>
      </c>
      <c r="BP6" s="686"/>
      <c r="BQ6" s="686"/>
      <c r="BR6" s="686"/>
      <c r="BS6" s="687">
        <v>518860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381624</v>
      </c>
      <c r="CS6" s="684"/>
      <c r="CT6" s="684"/>
      <c r="CU6" s="684"/>
      <c r="CV6" s="684"/>
      <c r="CW6" s="684"/>
      <c r="CX6" s="684"/>
      <c r="CY6" s="685"/>
      <c r="CZ6" s="677">
        <v>0.9</v>
      </c>
      <c r="DA6" s="678"/>
      <c r="DB6" s="678"/>
      <c r="DC6" s="697"/>
      <c r="DD6" s="692" t="s">
        <v>187</v>
      </c>
      <c r="DE6" s="684"/>
      <c r="DF6" s="684"/>
      <c r="DG6" s="684"/>
      <c r="DH6" s="684"/>
      <c r="DI6" s="684"/>
      <c r="DJ6" s="684"/>
      <c r="DK6" s="684"/>
      <c r="DL6" s="684"/>
      <c r="DM6" s="684"/>
      <c r="DN6" s="684"/>
      <c r="DO6" s="684"/>
      <c r="DP6" s="685"/>
      <c r="DQ6" s="692">
        <v>381624</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25766</v>
      </c>
      <c r="S7" s="684"/>
      <c r="T7" s="684"/>
      <c r="U7" s="684"/>
      <c r="V7" s="684"/>
      <c r="W7" s="684"/>
      <c r="X7" s="684"/>
      <c r="Y7" s="685"/>
      <c r="Z7" s="686">
        <v>0.1</v>
      </c>
      <c r="AA7" s="686"/>
      <c r="AB7" s="686"/>
      <c r="AC7" s="686"/>
      <c r="AD7" s="687">
        <v>25766</v>
      </c>
      <c r="AE7" s="687"/>
      <c r="AF7" s="687"/>
      <c r="AG7" s="687"/>
      <c r="AH7" s="687"/>
      <c r="AI7" s="687"/>
      <c r="AJ7" s="687"/>
      <c r="AK7" s="687"/>
      <c r="AL7" s="688">
        <v>0.1</v>
      </c>
      <c r="AM7" s="689"/>
      <c r="AN7" s="689"/>
      <c r="AO7" s="690"/>
      <c r="AP7" s="680" t="s">
        <v>238</v>
      </c>
      <c r="AQ7" s="681"/>
      <c r="AR7" s="681"/>
      <c r="AS7" s="681"/>
      <c r="AT7" s="681"/>
      <c r="AU7" s="681"/>
      <c r="AV7" s="681"/>
      <c r="AW7" s="681"/>
      <c r="AX7" s="681"/>
      <c r="AY7" s="681"/>
      <c r="AZ7" s="681"/>
      <c r="BA7" s="681"/>
      <c r="BB7" s="681"/>
      <c r="BC7" s="681"/>
      <c r="BD7" s="681"/>
      <c r="BE7" s="681"/>
      <c r="BF7" s="682"/>
      <c r="BG7" s="683">
        <v>9868232</v>
      </c>
      <c r="BH7" s="684"/>
      <c r="BI7" s="684"/>
      <c r="BJ7" s="684"/>
      <c r="BK7" s="684"/>
      <c r="BL7" s="684"/>
      <c r="BM7" s="684"/>
      <c r="BN7" s="685"/>
      <c r="BO7" s="686">
        <v>53.9</v>
      </c>
      <c r="BP7" s="686"/>
      <c r="BQ7" s="686"/>
      <c r="BR7" s="686"/>
      <c r="BS7" s="687">
        <v>518860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3734933</v>
      </c>
      <c r="CS7" s="684"/>
      <c r="CT7" s="684"/>
      <c r="CU7" s="684"/>
      <c r="CV7" s="684"/>
      <c r="CW7" s="684"/>
      <c r="CX7" s="684"/>
      <c r="CY7" s="685"/>
      <c r="CZ7" s="686">
        <v>9.3000000000000007</v>
      </c>
      <c r="DA7" s="686"/>
      <c r="DB7" s="686"/>
      <c r="DC7" s="686"/>
      <c r="DD7" s="692">
        <v>259886</v>
      </c>
      <c r="DE7" s="684"/>
      <c r="DF7" s="684"/>
      <c r="DG7" s="684"/>
      <c r="DH7" s="684"/>
      <c r="DI7" s="684"/>
      <c r="DJ7" s="684"/>
      <c r="DK7" s="684"/>
      <c r="DL7" s="684"/>
      <c r="DM7" s="684"/>
      <c r="DN7" s="684"/>
      <c r="DO7" s="684"/>
      <c r="DP7" s="685"/>
      <c r="DQ7" s="692">
        <v>3018843</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118780</v>
      </c>
      <c r="S8" s="684"/>
      <c r="T8" s="684"/>
      <c r="U8" s="684"/>
      <c r="V8" s="684"/>
      <c r="W8" s="684"/>
      <c r="X8" s="684"/>
      <c r="Y8" s="685"/>
      <c r="Z8" s="686">
        <v>0.3</v>
      </c>
      <c r="AA8" s="686"/>
      <c r="AB8" s="686"/>
      <c r="AC8" s="686"/>
      <c r="AD8" s="687">
        <v>118780</v>
      </c>
      <c r="AE8" s="687"/>
      <c r="AF8" s="687"/>
      <c r="AG8" s="687"/>
      <c r="AH8" s="687"/>
      <c r="AI8" s="687"/>
      <c r="AJ8" s="687"/>
      <c r="AK8" s="687"/>
      <c r="AL8" s="688">
        <v>0.6</v>
      </c>
      <c r="AM8" s="689"/>
      <c r="AN8" s="689"/>
      <c r="AO8" s="690"/>
      <c r="AP8" s="680" t="s">
        <v>241</v>
      </c>
      <c r="AQ8" s="681"/>
      <c r="AR8" s="681"/>
      <c r="AS8" s="681"/>
      <c r="AT8" s="681"/>
      <c r="AU8" s="681"/>
      <c r="AV8" s="681"/>
      <c r="AW8" s="681"/>
      <c r="AX8" s="681"/>
      <c r="AY8" s="681"/>
      <c r="AZ8" s="681"/>
      <c r="BA8" s="681"/>
      <c r="BB8" s="681"/>
      <c r="BC8" s="681"/>
      <c r="BD8" s="681"/>
      <c r="BE8" s="681"/>
      <c r="BF8" s="682"/>
      <c r="BG8" s="683">
        <v>175308</v>
      </c>
      <c r="BH8" s="684"/>
      <c r="BI8" s="684"/>
      <c r="BJ8" s="684"/>
      <c r="BK8" s="684"/>
      <c r="BL8" s="684"/>
      <c r="BM8" s="684"/>
      <c r="BN8" s="685"/>
      <c r="BO8" s="686">
        <v>1</v>
      </c>
      <c r="BP8" s="686"/>
      <c r="BQ8" s="686"/>
      <c r="BR8" s="686"/>
      <c r="BS8" s="692" t="s">
        <v>186</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15547336</v>
      </c>
      <c r="CS8" s="684"/>
      <c r="CT8" s="684"/>
      <c r="CU8" s="684"/>
      <c r="CV8" s="684"/>
      <c r="CW8" s="684"/>
      <c r="CX8" s="684"/>
      <c r="CY8" s="685"/>
      <c r="CZ8" s="686">
        <v>38.5</v>
      </c>
      <c r="DA8" s="686"/>
      <c r="DB8" s="686"/>
      <c r="DC8" s="686"/>
      <c r="DD8" s="692">
        <v>528129</v>
      </c>
      <c r="DE8" s="684"/>
      <c r="DF8" s="684"/>
      <c r="DG8" s="684"/>
      <c r="DH8" s="684"/>
      <c r="DI8" s="684"/>
      <c r="DJ8" s="684"/>
      <c r="DK8" s="684"/>
      <c r="DL8" s="684"/>
      <c r="DM8" s="684"/>
      <c r="DN8" s="684"/>
      <c r="DO8" s="684"/>
      <c r="DP8" s="685"/>
      <c r="DQ8" s="692">
        <v>7764891</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68241</v>
      </c>
      <c r="S9" s="684"/>
      <c r="T9" s="684"/>
      <c r="U9" s="684"/>
      <c r="V9" s="684"/>
      <c r="W9" s="684"/>
      <c r="X9" s="684"/>
      <c r="Y9" s="685"/>
      <c r="Z9" s="686">
        <v>0.2</v>
      </c>
      <c r="AA9" s="686"/>
      <c r="AB9" s="686"/>
      <c r="AC9" s="686"/>
      <c r="AD9" s="687">
        <v>68241</v>
      </c>
      <c r="AE9" s="687"/>
      <c r="AF9" s="687"/>
      <c r="AG9" s="687"/>
      <c r="AH9" s="687"/>
      <c r="AI9" s="687"/>
      <c r="AJ9" s="687"/>
      <c r="AK9" s="687"/>
      <c r="AL9" s="688">
        <v>0.3</v>
      </c>
      <c r="AM9" s="689"/>
      <c r="AN9" s="689"/>
      <c r="AO9" s="690"/>
      <c r="AP9" s="680" t="s">
        <v>244</v>
      </c>
      <c r="AQ9" s="681"/>
      <c r="AR9" s="681"/>
      <c r="AS9" s="681"/>
      <c r="AT9" s="681"/>
      <c r="AU9" s="681"/>
      <c r="AV9" s="681"/>
      <c r="AW9" s="681"/>
      <c r="AX9" s="681"/>
      <c r="AY9" s="681"/>
      <c r="AZ9" s="681"/>
      <c r="BA9" s="681"/>
      <c r="BB9" s="681"/>
      <c r="BC9" s="681"/>
      <c r="BD9" s="681"/>
      <c r="BE9" s="681"/>
      <c r="BF9" s="682"/>
      <c r="BG9" s="683">
        <v>7033737</v>
      </c>
      <c r="BH9" s="684"/>
      <c r="BI9" s="684"/>
      <c r="BJ9" s="684"/>
      <c r="BK9" s="684"/>
      <c r="BL9" s="684"/>
      <c r="BM9" s="684"/>
      <c r="BN9" s="685"/>
      <c r="BO9" s="686">
        <v>38.4</v>
      </c>
      <c r="BP9" s="686"/>
      <c r="BQ9" s="686"/>
      <c r="BR9" s="686"/>
      <c r="BS9" s="692" t="s">
        <v>187</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5009702</v>
      </c>
      <c r="CS9" s="684"/>
      <c r="CT9" s="684"/>
      <c r="CU9" s="684"/>
      <c r="CV9" s="684"/>
      <c r="CW9" s="684"/>
      <c r="CX9" s="684"/>
      <c r="CY9" s="685"/>
      <c r="CZ9" s="686">
        <v>12.4</v>
      </c>
      <c r="DA9" s="686"/>
      <c r="DB9" s="686"/>
      <c r="DC9" s="686"/>
      <c r="DD9" s="692">
        <v>1775498</v>
      </c>
      <c r="DE9" s="684"/>
      <c r="DF9" s="684"/>
      <c r="DG9" s="684"/>
      <c r="DH9" s="684"/>
      <c r="DI9" s="684"/>
      <c r="DJ9" s="684"/>
      <c r="DK9" s="684"/>
      <c r="DL9" s="684"/>
      <c r="DM9" s="684"/>
      <c r="DN9" s="684"/>
      <c r="DO9" s="684"/>
      <c r="DP9" s="685"/>
      <c r="DQ9" s="692">
        <v>3058984</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187</v>
      </c>
      <c r="S10" s="684"/>
      <c r="T10" s="684"/>
      <c r="U10" s="684"/>
      <c r="V10" s="684"/>
      <c r="W10" s="684"/>
      <c r="X10" s="684"/>
      <c r="Y10" s="685"/>
      <c r="Z10" s="686" t="s">
        <v>187</v>
      </c>
      <c r="AA10" s="686"/>
      <c r="AB10" s="686"/>
      <c r="AC10" s="686"/>
      <c r="AD10" s="687" t="s">
        <v>187</v>
      </c>
      <c r="AE10" s="687"/>
      <c r="AF10" s="687"/>
      <c r="AG10" s="687"/>
      <c r="AH10" s="687"/>
      <c r="AI10" s="687"/>
      <c r="AJ10" s="687"/>
      <c r="AK10" s="687"/>
      <c r="AL10" s="688" t="s">
        <v>187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297542</v>
      </c>
      <c r="BH10" s="684"/>
      <c r="BI10" s="684"/>
      <c r="BJ10" s="684"/>
      <c r="BK10" s="684"/>
      <c r="BL10" s="684"/>
      <c r="BM10" s="684"/>
      <c r="BN10" s="685"/>
      <c r="BO10" s="686">
        <v>1.6</v>
      </c>
      <c r="BP10" s="686"/>
      <c r="BQ10" s="686"/>
      <c r="BR10" s="686"/>
      <c r="BS10" s="692">
        <v>50143</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43267</v>
      </c>
      <c r="CS10" s="684"/>
      <c r="CT10" s="684"/>
      <c r="CU10" s="684"/>
      <c r="CV10" s="684"/>
      <c r="CW10" s="684"/>
      <c r="CX10" s="684"/>
      <c r="CY10" s="685"/>
      <c r="CZ10" s="686">
        <v>0.1</v>
      </c>
      <c r="DA10" s="686"/>
      <c r="DB10" s="686"/>
      <c r="DC10" s="686"/>
      <c r="DD10" s="692" t="s">
        <v>187</v>
      </c>
      <c r="DE10" s="684"/>
      <c r="DF10" s="684"/>
      <c r="DG10" s="684"/>
      <c r="DH10" s="684"/>
      <c r="DI10" s="684"/>
      <c r="DJ10" s="684"/>
      <c r="DK10" s="684"/>
      <c r="DL10" s="684"/>
      <c r="DM10" s="684"/>
      <c r="DN10" s="684"/>
      <c r="DO10" s="684"/>
      <c r="DP10" s="685"/>
      <c r="DQ10" s="692">
        <v>42935</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1701718</v>
      </c>
      <c r="S11" s="684"/>
      <c r="T11" s="684"/>
      <c r="U11" s="684"/>
      <c r="V11" s="684"/>
      <c r="W11" s="684"/>
      <c r="X11" s="684"/>
      <c r="Y11" s="685"/>
      <c r="Z11" s="688">
        <v>4.2</v>
      </c>
      <c r="AA11" s="689"/>
      <c r="AB11" s="689"/>
      <c r="AC11" s="701"/>
      <c r="AD11" s="692">
        <v>1701718</v>
      </c>
      <c r="AE11" s="684"/>
      <c r="AF11" s="684"/>
      <c r="AG11" s="684"/>
      <c r="AH11" s="684"/>
      <c r="AI11" s="684"/>
      <c r="AJ11" s="684"/>
      <c r="AK11" s="685"/>
      <c r="AL11" s="688">
        <v>7.9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2361645</v>
      </c>
      <c r="BH11" s="684"/>
      <c r="BI11" s="684"/>
      <c r="BJ11" s="684"/>
      <c r="BK11" s="684"/>
      <c r="BL11" s="684"/>
      <c r="BM11" s="684"/>
      <c r="BN11" s="685"/>
      <c r="BO11" s="686">
        <v>12.9</v>
      </c>
      <c r="BP11" s="686"/>
      <c r="BQ11" s="686"/>
      <c r="BR11" s="686"/>
      <c r="BS11" s="692">
        <v>468717</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48861</v>
      </c>
      <c r="CS11" s="684"/>
      <c r="CT11" s="684"/>
      <c r="CU11" s="684"/>
      <c r="CV11" s="684"/>
      <c r="CW11" s="684"/>
      <c r="CX11" s="684"/>
      <c r="CY11" s="685"/>
      <c r="CZ11" s="686">
        <v>0.1</v>
      </c>
      <c r="DA11" s="686"/>
      <c r="DB11" s="686"/>
      <c r="DC11" s="686"/>
      <c r="DD11" s="692" t="s">
        <v>187</v>
      </c>
      <c r="DE11" s="684"/>
      <c r="DF11" s="684"/>
      <c r="DG11" s="684"/>
      <c r="DH11" s="684"/>
      <c r="DI11" s="684"/>
      <c r="DJ11" s="684"/>
      <c r="DK11" s="684"/>
      <c r="DL11" s="684"/>
      <c r="DM11" s="684"/>
      <c r="DN11" s="684"/>
      <c r="DO11" s="684"/>
      <c r="DP11" s="685"/>
      <c r="DQ11" s="692">
        <v>46756</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56203</v>
      </c>
      <c r="S12" s="684"/>
      <c r="T12" s="684"/>
      <c r="U12" s="684"/>
      <c r="V12" s="684"/>
      <c r="W12" s="684"/>
      <c r="X12" s="684"/>
      <c r="Y12" s="685"/>
      <c r="Z12" s="686">
        <v>0.1</v>
      </c>
      <c r="AA12" s="686"/>
      <c r="AB12" s="686"/>
      <c r="AC12" s="686"/>
      <c r="AD12" s="687">
        <v>56203</v>
      </c>
      <c r="AE12" s="687"/>
      <c r="AF12" s="687"/>
      <c r="AG12" s="687"/>
      <c r="AH12" s="687"/>
      <c r="AI12" s="687"/>
      <c r="AJ12" s="687"/>
      <c r="AK12" s="687"/>
      <c r="AL12" s="688">
        <v>0.3</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6306346</v>
      </c>
      <c r="BH12" s="684"/>
      <c r="BI12" s="684"/>
      <c r="BJ12" s="684"/>
      <c r="BK12" s="684"/>
      <c r="BL12" s="684"/>
      <c r="BM12" s="684"/>
      <c r="BN12" s="685"/>
      <c r="BO12" s="686">
        <v>34.4</v>
      </c>
      <c r="BP12" s="686"/>
      <c r="BQ12" s="686"/>
      <c r="BR12" s="686"/>
      <c r="BS12" s="692" t="s">
        <v>186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459553</v>
      </c>
      <c r="CS12" s="684"/>
      <c r="CT12" s="684"/>
      <c r="CU12" s="684"/>
      <c r="CV12" s="684"/>
      <c r="CW12" s="684"/>
      <c r="CX12" s="684"/>
      <c r="CY12" s="685"/>
      <c r="CZ12" s="686">
        <v>1.1000000000000001</v>
      </c>
      <c r="DA12" s="686"/>
      <c r="DB12" s="686"/>
      <c r="DC12" s="686"/>
      <c r="DD12" s="692" t="s">
        <v>187</v>
      </c>
      <c r="DE12" s="684"/>
      <c r="DF12" s="684"/>
      <c r="DG12" s="684"/>
      <c r="DH12" s="684"/>
      <c r="DI12" s="684"/>
      <c r="DJ12" s="684"/>
      <c r="DK12" s="684"/>
      <c r="DL12" s="684"/>
      <c r="DM12" s="684"/>
      <c r="DN12" s="684"/>
      <c r="DO12" s="684"/>
      <c r="DP12" s="685"/>
      <c r="DQ12" s="692">
        <v>89941</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187</v>
      </c>
      <c r="S13" s="684"/>
      <c r="T13" s="684"/>
      <c r="U13" s="684"/>
      <c r="V13" s="684"/>
      <c r="W13" s="684"/>
      <c r="X13" s="684"/>
      <c r="Y13" s="685"/>
      <c r="Z13" s="686" t="s">
        <v>187</v>
      </c>
      <c r="AA13" s="686"/>
      <c r="AB13" s="686"/>
      <c r="AC13" s="686"/>
      <c r="AD13" s="687" t="s">
        <v>187</v>
      </c>
      <c r="AE13" s="687"/>
      <c r="AF13" s="687"/>
      <c r="AG13" s="687"/>
      <c r="AH13" s="687"/>
      <c r="AI13" s="687"/>
      <c r="AJ13" s="687"/>
      <c r="AK13" s="687"/>
      <c r="AL13" s="688" t="s">
        <v>187</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6293756</v>
      </c>
      <c r="BH13" s="684"/>
      <c r="BI13" s="684"/>
      <c r="BJ13" s="684"/>
      <c r="BK13" s="684"/>
      <c r="BL13" s="684"/>
      <c r="BM13" s="684"/>
      <c r="BN13" s="685"/>
      <c r="BO13" s="686">
        <v>34.4</v>
      </c>
      <c r="BP13" s="686"/>
      <c r="BQ13" s="686"/>
      <c r="BR13" s="686"/>
      <c r="BS13" s="692" t="s">
        <v>187</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4130919</v>
      </c>
      <c r="CS13" s="684"/>
      <c r="CT13" s="684"/>
      <c r="CU13" s="684"/>
      <c r="CV13" s="684"/>
      <c r="CW13" s="684"/>
      <c r="CX13" s="684"/>
      <c r="CY13" s="685"/>
      <c r="CZ13" s="686">
        <v>10.199999999999999</v>
      </c>
      <c r="DA13" s="686"/>
      <c r="DB13" s="686"/>
      <c r="DC13" s="686"/>
      <c r="DD13" s="692">
        <v>1991708</v>
      </c>
      <c r="DE13" s="684"/>
      <c r="DF13" s="684"/>
      <c r="DG13" s="684"/>
      <c r="DH13" s="684"/>
      <c r="DI13" s="684"/>
      <c r="DJ13" s="684"/>
      <c r="DK13" s="684"/>
      <c r="DL13" s="684"/>
      <c r="DM13" s="684"/>
      <c r="DN13" s="684"/>
      <c r="DO13" s="684"/>
      <c r="DP13" s="685"/>
      <c r="DQ13" s="692">
        <v>2292492</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45111</v>
      </c>
      <c r="S14" s="684"/>
      <c r="T14" s="684"/>
      <c r="U14" s="684"/>
      <c r="V14" s="684"/>
      <c r="W14" s="684"/>
      <c r="X14" s="684"/>
      <c r="Y14" s="685"/>
      <c r="Z14" s="686">
        <v>0.1</v>
      </c>
      <c r="AA14" s="686"/>
      <c r="AB14" s="686"/>
      <c r="AC14" s="686"/>
      <c r="AD14" s="687">
        <v>45111</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116022</v>
      </c>
      <c r="BH14" s="684"/>
      <c r="BI14" s="684"/>
      <c r="BJ14" s="684"/>
      <c r="BK14" s="684"/>
      <c r="BL14" s="684"/>
      <c r="BM14" s="684"/>
      <c r="BN14" s="685"/>
      <c r="BO14" s="686">
        <v>0.6</v>
      </c>
      <c r="BP14" s="686"/>
      <c r="BQ14" s="686"/>
      <c r="BR14" s="686"/>
      <c r="BS14" s="692" t="s">
        <v>187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1840173</v>
      </c>
      <c r="CS14" s="684"/>
      <c r="CT14" s="684"/>
      <c r="CU14" s="684"/>
      <c r="CV14" s="684"/>
      <c r="CW14" s="684"/>
      <c r="CX14" s="684"/>
      <c r="CY14" s="685"/>
      <c r="CZ14" s="686">
        <v>4.5999999999999996</v>
      </c>
      <c r="DA14" s="686"/>
      <c r="DB14" s="686"/>
      <c r="DC14" s="686"/>
      <c r="DD14" s="692">
        <v>713691</v>
      </c>
      <c r="DE14" s="684"/>
      <c r="DF14" s="684"/>
      <c r="DG14" s="684"/>
      <c r="DH14" s="684"/>
      <c r="DI14" s="684"/>
      <c r="DJ14" s="684"/>
      <c r="DK14" s="684"/>
      <c r="DL14" s="684"/>
      <c r="DM14" s="684"/>
      <c r="DN14" s="684"/>
      <c r="DO14" s="684"/>
      <c r="DP14" s="685"/>
      <c r="DQ14" s="692">
        <v>1197513</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187</v>
      </c>
      <c r="S15" s="684"/>
      <c r="T15" s="684"/>
      <c r="U15" s="684"/>
      <c r="V15" s="684"/>
      <c r="W15" s="684"/>
      <c r="X15" s="684"/>
      <c r="Y15" s="685"/>
      <c r="Z15" s="686" t="s">
        <v>187</v>
      </c>
      <c r="AA15" s="686"/>
      <c r="AB15" s="686"/>
      <c r="AC15" s="686"/>
      <c r="AD15" s="687" t="s">
        <v>187</v>
      </c>
      <c r="AE15" s="687"/>
      <c r="AF15" s="687"/>
      <c r="AG15" s="687"/>
      <c r="AH15" s="687"/>
      <c r="AI15" s="687"/>
      <c r="AJ15" s="687"/>
      <c r="AK15" s="687"/>
      <c r="AL15" s="688" t="s">
        <v>262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571627</v>
      </c>
      <c r="BH15" s="684"/>
      <c r="BI15" s="684"/>
      <c r="BJ15" s="684"/>
      <c r="BK15" s="684"/>
      <c r="BL15" s="684"/>
      <c r="BM15" s="684"/>
      <c r="BN15" s="685"/>
      <c r="BO15" s="686">
        <v>3.1</v>
      </c>
      <c r="BP15" s="686"/>
      <c r="BQ15" s="686"/>
      <c r="BR15" s="686"/>
      <c r="BS15" s="692" t="s">
        <v>186</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6039804</v>
      </c>
      <c r="CS15" s="684"/>
      <c r="CT15" s="684"/>
      <c r="CU15" s="684"/>
      <c r="CV15" s="684"/>
      <c r="CW15" s="684"/>
      <c r="CX15" s="684"/>
      <c r="CY15" s="685"/>
      <c r="CZ15" s="686">
        <v>15</v>
      </c>
      <c r="DA15" s="686"/>
      <c r="DB15" s="686"/>
      <c r="DC15" s="686"/>
      <c r="DD15" s="692">
        <v>2169853</v>
      </c>
      <c r="DE15" s="684"/>
      <c r="DF15" s="684"/>
      <c r="DG15" s="684"/>
      <c r="DH15" s="684"/>
      <c r="DI15" s="684"/>
      <c r="DJ15" s="684"/>
      <c r="DK15" s="684"/>
      <c r="DL15" s="684"/>
      <c r="DM15" s="684"/>
      <c r="DN15" s="684"/>
      <c r="DO15" s="684"/>
      <c r="DP15" s="685"/>
      <c r="DQ15" s="692">
        <v>3822585</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14042</v>
      </c>
      <c r="S16" s="684"/>
      <c r="T16" s="684"/>
      <c r="U16" s="684"/>
      <c r="V16" s="684"/>
      <c r="W16" s="684"/>
      <c r="X16" s="684"/>
      <c r="Y16" s="685"/>
      <c r="Z16" s="686">
        <v>0</v>
      </c>
      <c r="AA16" s="686"/>
      <c r="AB16" s="686"/>
      <c r="AC16" s="686"/>
      <c r="AD16" s="687">
        <v>14042</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187</v>
      </c>
      <c r="BH16" s="684"/>
      <c r="BI16" s="684"/>
      <c r="BJ16" s="684"/>
      <c r="BK16" s="684"/>
      <c r="BL16" s="684"/>
      <c r="BM16" s="684"/>
      <c r="BN16" s="685"/>
      <c r="BO16" s="686" t="s">
        <v>187</v>
      </c>
      <c r="BP16" s="686"/>
      <c r="BQ16" s="686"/>
      <c r="BR16" s="686"/>
      <c r="BS16" s="692" t="s">
        <v>187</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11731</v>
      </c>
      <c r="CS16" s="684"/>
      <c r="CT16" s="684"/>
      <c r="CU16" s="684"/>
      <c r="CV16" s="684"/>
      <c r="CW16" s="684"/>
      <c r="CX16" s="684"/>
      <c r="CY16" s="685"/>
      <c r="CZ16" s="686">
        <v>0</v>
      </c>
      <c r="DA16" s="686"/>
      <c r="DB16" s="686"/>
      <c r="DC16" s="686"/>
      <c r="DD16" s="692" t="s">
        <v>262</v>
      </c>
      <c r="DE16" s="684"/>
      <c r="DF16" s="684"/>
      <c r="DG16" s="684"/>
      <c r="DH16" s="684"/>
      <c r="DI16" s="684"/>
      <c r="DJ16" s="684"/>
      <c r="DK16" s="684"/>
      <c r="DL16" s="684"/>
      <c r="DM16" s="684"/>
      <c r="DN16" s="684"/>
      <c r="DO16" s="684"/>
      <c r="DP16" s="685"/>
      <c r="DQ16" s="692" t="s">
        <v>262</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227044</v>
      </c>
      <c r="S17" s="684"/>
      <c r="T17" s="684"/>
      <c r="U17" s="684"/>
      <c r="V17" s="684"/>
      <c r="W17" s="684"/>
      <c r="X17" s="684"/>
      <c r="Y17" s="685"/>
      <c r="Z17" s="686">
        <v>0.6</v>
      </c>
      <c r="AA17" s="686"/>
      <c r="AB17" s="686"/>
      <c r="AC17" s="686"/>
      <c r="AD17" s="687">
        <v>227044</v>
      </c>
      <c r="AE17" s="687"/>
      <c r="AF17" s="687"/>
      <c r="AG17" s="687"/>
      <c r="AH17" s="687"/>
      <c r="AI17" s="687"/>
      <c r="AJ17" s="687"/>
      <c r="AK17" s="687"/>
      <c r="AL17" s="688">
        <v>1.1000000000000001</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186</v>
      </c>
      <c r="BH17" s="684"/>
      <c r="BI17" s="684"/>
      <c r="BJ17" s="684"/>
      <c r="BK17" s="684"/>
      <c r="BL17" s="684"/>
      <c r="BM17" s="684"/>
      <c r="BN17" s="685"/>
      <c r="BO17" s="686" t="s">
        <v>187</v>
      </c>
      <c r="BP17" s="686"/>
      <c r="BQ17" s="686"/>
      <c r="BR17" s="686"/>
      <c r="BS17" s="692" t="s">
        <v>187</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3093623</v>
      </c>
      <c r="CS17" s="684"/>
      <c r="CT17" s="684"/>
      <c r="CU17" s="684"/>
      <c r="CV17" s="684"/>
      <c r="CW17" s="684"/>
      <c r="CX17" s="684"/>
      <c r="CY17" s="685"/>
      <c r="CZ17" s="686">
        <v>7.7</v>
      </c>
      <c r="DA17" s="686"/>
      <c r="DB17" s="686"/>
      <c r="DC17" s="686"/>
      <c r="DD17" s="692" t="s">
        <v>262</v>
      </c>
      <c r="DE17" s="684"/>
      <c r="DF17" s="684"/>
      <c r="DG17" s="684"/>
      <c r="DH17" s="684"/>
      <c r="DI17" s="684"/>
      <c r="DJ17" s="684"/>
      <c r="DK17" s="684"/>
      <c r="DL17" s="684"/>
      <c r="DM17" s="684"/>
      <c r="DN17" s="684"/>
      <c r="DO17" s="684"/>
      <c r="DP17" s="685"/>
      <c r="DQ17" s="692">
        <v>3093623</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80979</v>
      </c>
      <c r="S18" s="684"/>
      <c r="T18" s="684"/>
      <c r="U18" s="684"/>
      <c r="V18" s="684"/>
      <c r="W18" s="684"/>
      <c r="X18" s="684"/>
      <c r="Y18" s="685"/>
      <c r="Z18" s="686">
        <v>0.2</v>
      </c>
      <c r="AA18" s="686"/>
      <c r="AB18" s="686"/>
      <c r="AC18" s="686"/>
      <c r="AD18" s="687">
        <v>80979</v>
      </c>
      <c r="AE18" s="687"/>
      <c r="AF18" s="687"/>
      <c r="AG18" s="687"/>
      <c r="AH18" s="687"/>
      <c r="AI18" s="687"/>
      <c r="AJ18" s="687"/>
      <c r="AK18" s="687"/>
      <c r="AL18" s="688">
        <v>0.4</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187</v>
      </c>
      <c r="BH18" s="684"/>
      <c r="BI18" s="684"/>
      <c r="BJ18" s="684"/>
      <c r="BK18" s="684"/>
      <c r="BL18" s="684"/>
      <c r="BM18" s="684"/>
      <c r="BN18" s="685"/>
      <c r="BO18" s="686" t="s">
        <v>187</v>
      </c>
      <c r="BP18" s="686"/>
      <c r="BQ18" s="686"/>
      <c r="BR18" s="686"/>
      <c r="BS18" s="692" t="s">
        <v>262</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186</v>
      </c>
      <c r="CS18" s="684"/>
      <c r="CT18" s="684"/>
      <c r="CU18" s="684"/>
      <c r="CV18" s="684"/>
      <c r="CW18" s="684"/>
      <c r="CX18" s="684"/>
      <c r="CY18" s="685"/>
      <c r="CZ18" s="686" t="s">
        <v>262</v>
      </c>
      <c r="DA18" s="686"/>
      <c r="DB18" s="686"/>
      <c r="DC18" s="686"/>
      <c r="DD18" s="692" t="s">
        <v>187</v>
      </c>
      <c r="DE18" s="684"/>
      <c r="DF18" s="684"/>
      <c r="DG18" s="684"/>
      <c r="DH18" s="684"/>
      <c r="DI18" s="684"/>
      <c r="DJ18" s="684"/>
      <c r="DK18" s="684"/>
      <c r="DL18" s="684"/>
      <c r="DM18" s="684"/>
      <c r="DN18" s="684"/>
      <c r="DO18" s="684"/>
      <c r="DP18" s="685"/>
      <c r="DQ18" s="692" t="s">
        <v>187</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6315</v>
      </c>
      <c r="S19" s="684"/>
      <c r="T19" s="684"/>
      <c r="U19" s="684"/>
      <c r="V19" s="684"/>
      <c r="W19" s="684"/>
      <c r="X19" s="684"/>
      <c r="Y19" s="685"/>
      <c r="Z19" s="686">
        <v>0</v>
      </c>
      <c r="AA19" s="686"/>
      <c r="AB19" s="686"/>
      <c r="AC19" s="686"/>
      <c r="AD19" s="687">
        <v>6315</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1445550</v>
      </c>
      <c r="BH19" s="684"/>
      <c r="BI19" s="684"/>
      <c r="BJ19" s="684"/>
      <c r="BK19" s="684"/>
      <c r="BL19" s="684"/>
      <c r="BM19" s="684"/>
      <c r="BN19" s="685"/>
      <c r="BO19" s="686">
        <v>7.9</v>
      </c>
      <c r="BP19" s="686"/>
      <c r="BQ19" s="686"/>
      <c r="BR19" s="686"/>
      <c r="BS19" s="692" t="s">
        <v>186</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187</v>
      </c>
      <c r="CS19" s="684"/>
      <c r="CT19" s="684"/>
      <c r="CU19" s="684"/>
      <c r="CV19" s="684"/>
      <c r="CW19" s="684"/>
      <c r="CX19" s="684"/>
      <c r="CY19" s="685"/>
      <c r="CZ19" s="686" t="s">
        <v>187</v>
      </c>
      <c r="DA19" s="686"/>
      <c r="DB19" s="686"/>
      <c r="DC19" s="686"/>
      <c r="DD19" s="692" t="s">
        <v>262</v>
      </c>
      <c r="DE19" s="684"/>
      <c r="DF19" s="684"/>
      <c r="DG19" s="684"/>
      <c r="DH19" s="684"/>
      <c r="DI19" s="684"/>
      <c r="DJ19" s="684"/>
      <c r="DK19" s="684"/>
      <c r="DL19" s="684"/>
      <c r="DM19" s="684"/>
      <c r="DN19" s="684"/>
      <c r="DO19" s="684"/>
      <c r="DP19" s="685"/>
      <c r="DQ19" s="692" t="s">
        <v>186</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1045</v>
      </c>
      <c r="S20" s="684"/>
      <c r="T20" s="684"/>
      <c r="U20" s="684"/>
      <c r="V20" s="684"/>
      <c r="W20" s="684"/>
      <c r="X20" s="684"/>
      <c r="Y20" s="685"/>
      <c r="Z20" s="686">
        <v>0</v>
      </c>
      <c r="AA20" s="686"/>
      <c r="AB20" s="686"/>
      <c r="AC20" s="686"/>
      <c r="AD20" s="687">
        <v>1045</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1445550</v>
      </c>
      <c r="BH20" s="684"/>
      <c r="BI20" s="684"/>
      <c r="BJ20" s="684"/>
      <c r="BK20" s="684"/>
      <c r="BL20" s="684"/>
      <c r="BM20" s="684"/>
      <c r="BN20" s="685"/>
      <c r="BO20" s="686">
        <v>7.9</v>
      </c>
      <c r="BP20" s="686"/>
      <c r="BQ20" s="686"/>
      <c r="BR20" s="686"/>
      <c r="BS20" s="692" t="s">
        <v>187</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40341526</v>
      </c>
      <c r="CS20" s="684"/>
      <c r="CT20" s="684"/>
      <c r="CU20" s="684"/>
      <c r="CV20" s="684"/>
      <c r="CW20" s="684"/>
      <c r="CX20" s="684"/>
      <c r="CY20" s="685"/>
      <c r="CZ20" s="686">
        <v>100</v>
      </c>
      <c r="DA20" s="686"/>
      <c r="DB20" s="686"/>
      <c r="DC20" s="686"/>
      <c r="DD20" s="692">
        <v>7438765</v>
      </c>
      <c r="DE20" s="684"/>
      <c r="DF20" s="684"/>
      <c r="DG20" s="684"/>
      <c r="DH20" s="684"/>
      <c r="DI20" s="684"/>
      <c r="DJ20" s="684"/>
      <c r="DK20" s="684"/>
      <c r="DL20" s="684"/>
      <c r="DM20" s="684"/>
      <c r="DN20" s="684"/>
      <c r="DO20" s="684"/>
      <c r="DP20" s="685"/>
      <c r="DQ20" s="692">
        <v>24810187</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138705</v>
      </c>
      <c r="S21" s="684"/>
      <c r="T21" s="684"/>
      <c r="U21" s="684"/>
      <c r="V21" s="684"/>
      <c r="W21" s="684"/>
      <c r="X21" s="684"/>
      <c r="Y21" s="685"/>
      <c r="Z21" s="686">
        <v>0.3</v>
      </c>
      <c r="AA21" s="686"/>
      <c r="AB21" s="686"/>
      <c r="AC21" s="686"/>
      <c r="AD21" s="687">
        <v>138705</v>
      </c>
      <c r="AE21" s="687"/>
      <c r="AF21" s="687"/>
      <c r="AG21" s="687"/>
      <c r="AH21" s="687"/>
      <c r="AI21" s="687"/>
      <c r="AJ21" s="687"/>
      <c r="AK21" s="687"/>
      <c r="AL21" s="688">
        <v>0.6</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4983</v>
      </c>
      <c r="BH21" s="684"/>
      <c r="BI21" s="684"/>
      <c r="BJ21" s="684"/>
      <c r="BK21" s="684"/>
      <c r="BL21" s="684"/>
      <c r="BM21" s="684"/>
      <c r="BN21" s="685"/>
      <c r="BO21" s="686">
        <v>0</v>
      </c>
      <c r="BP21" s="686"/>
      <c r="BQ21" s="686"/>
      <c r="BR21" s="686"/>
      <c r="BS21" s="692" t="s">
        <v>187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2409922</v>
      </c>
      <c r="S22" s="684"/>
      <c r="T22" s="684"/>
      <c r="U22" s="684"/>
      <c r="V22" s="684"/>
      <c r="W22" s="684"/>
      <c r="X22" s="684"/>
      <c r="Y22" s="685"/>
      <c r="Z22" s="686">
        <v>5.9</v>
      </c>
      <c r="AA22" s="686"/>
      <c r="AB22" s="686"/>
      <c r="AC22" s="686"/>
      <c r="AD22" s="687">
        <v>1852206</v>
      </c>
      <c r="AE22" s="687"/>
      <c r="AF22" s="687"/>
      <c r="AG22" s="687"/>
      <c r="AH22" s="687"/>
      <c r="AI22" s="687"/>
      <c r="AJ22" s="687"/>
      <c r="AK22" s="687"/>
      <c r="AL22" s="688">
        <v>8.6</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187</v>
      </c>
      <c r="BH22" s="684"/>
      <c r="BI22" s="684"/>
      <c r="BJ22" s="684"/>
      <c r="BK22" s="684"/>
      <c r="BL22" s="684"/>
      <c r="BM22" s="684"/>
      <c r="BN22" s="685"/>
      <c r="BO22" s="686" t="s">
        <v>186</v>
      </c>
      <c r="BP22" s="686"/>
      <c r="BQ22" s="686"/>
      <c r="BR22" s="686"/>
      <c r="BS22" s="692" t="s">
        <v>187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1852206</v>
      </c>
      <c r="S23" s="684"/>
      <c r="T23" s="684"/>
      <c r="U23" s="684"/>
      <c r="V23" s="684"/>
      <c r="W23" s="684"/>
      <c r="X23" s="684"/>
      <c r="Y23" s="685"/>
      <c r="Z23" s="686">
        <v>4.5</v>
      </c>
      <c r="AA23" s="686"/>
      <c r="AB23" s="686"/>
      <c r="AC23" s="686"/>
      <c r="AD23" s="687">
        <v>1852206</v>
      </c>
      <c r="AE23" s="687"/>
      <c r="AF23" s="687"/>
      <c r="AG23" s="687"/>
      <c r="AH23" s="687"/>
      <c r="AI23" s="687"/>
      <c r="AJ23" s="687"/>
      <c r="AK23" s="687"/>
      <c r="AL23" s="688">
        <v>8.6</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1440567</v>
      </c>
      <c r="BH23" s="684"/>
      <c r="BI23" s="684"/>
      <c r="BJ23" s="684"/>
      <c r="BK23" s="684"/>
      <c r="BL23" s="684"/>
      <c r="BM23" s="684"/>
      <c r="BN23" s="685"/>
      <c r="BO23" s="686">
        <v>7.9</v>
      </c>
      <c r="BP23" s="686"/>
      <c r="BQ23" s="686"/>
      <c r="BR23" s="686"/>
      <c r="BS23" s="692" t="s">
        <v>187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557716</v>
      </c>
      <c r="S24" s="684"/>
      <c r="T24" s="684"/>
      <c r="U24" s="684"/>
      <c r="V24" s="684"/>
      <c r="W24" s="684"/>
      <c r="X24" s="684"/>
      <c r="Y24" s="685"/>
      <c r="Z24" s="686">
        <v>1.4</v>
      </c>
      <c r="AA24" s="686"/>
      <c r="AB24" s="686"/>
      <c r="AC24" s="686"/>
      <c r="AD24" s="687" t="s">
        <v>187</v>
      </c>
      <c r="AE24" s="687"/>
      <c r="AF24" s="687"/>
      <c r="AG24" s="687"/>
      <c r="AH24" s="687"/>
      <c r="AI24" s="687"/>
      <c r="AJ24" s="687"/>
      <c r="AK24" s="687"/>
      <c r="AL24" s="688" t="s">
        <v>262</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186</v>
      </c>
      <c r="BH24" s="684"/>
      <c r="BI24" s="684"/>
      <c r="BJ24" s="684"/>
      <c r="BK24" s="684"/>
      <c r="BL24" s="684"/>
      <c r="BM24" s="684"/>
      <c r="BN24" s="685"/>
      <c r="BO24" s="686" t="s">
        <v>187</v>
      </c>
      <c r="BP24" s="686"/>
      <c r="BQ24" s="686"/>
      <c r="BR24" s="686"/>
      <c r="BS24" s="692" t="s">
        <v>187</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18597265</v>
      </c>
      <c r="CS24" s="673"/>
      <c r="CT24" s="673"/>
      <c r="CU24" s="673"/>
      <c r="CV24" s="673"/>
      <c r="CW24" s="673"/>
      <c r="CX24" s="673"/>
      <c r="CY24" s="674"/>
      <c r="CZ24" s="677">
        <v>46.1</v>
      </c>
      <c r="DA24" s="678"/>
      <c r="DB24" s="678"/>
      <c r="DC24" s="697"/>
      <c r="DD24" s="722">
        <v>11943601</v>
      </c>
      <c r="DE24" s="673"/>
      <c r="DF24" s="673"/>
      <c r="DG24" s="673"/>
      <c r="DH24" s="673"/>
      <c r="DI24" s="673"/>
      <c r="DJ24" s="673"/>
      <c r="DK24" s="674"/>
      <c r="DL24" s="722">
        <v>11728311</v>
      </c>
      <c r="DM24" s="673"/>
      <c r="DN24" s="673"/>
      <c r="DO24" s="673"/>
      <c r="DP24" s="673"/>
      <c r="DQ24" s="673"/>
      <c r="DR24" s="673"/>
      <c r="DS24" s="673"/>
      <c r="DT24" s="673"/>
      <c r="DU24" s="673"/>
      <c r="DV24" s="674"/>
      <c r="DW24" s="677">
        <v>52.3</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187</v>
      </c>
      <c r="S25" s="684"/>
      <c r="T25" s="684"/>
      <c r="U25" s="684"/>
      <c r="V25" s="684"/>
      <c r="W25" s="684"/>
      <c r="X25" s="684"/>
      <c r="Y25" s="685"/>
      <c r="Z25" s="686" t="s">
        <v>187</v>
      </c>
      <c r="AA25" s="686"/>
      <c r="AB25" s="686"/>
      <c r="AC25" s="686"/>
      <c r="AD25" s="687" t="s">
        <v>262</v>
      </c>
      <c r="AE25" s="687"/>
      <c r="AF25" s="687"/>
      <c r="AG25" s="687"/>
      <c r="AH25" s="687"/>
      <c r="AI25" s="687"/>
      <c r="AJ25" s="687"/>
      <c r="AK25" s="687"/>
      <c r="AL25" s="688" t="s">
        <v>262</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187</v>
      </c>
      <c r="BH25" s="684"/>
      <c r="BI25" s="684"/>
      <c r="BJ25" s="684"/>
      <c r="BK25" s="684"/>
      <c r="BL25" s="684"/>
      <c r="BM25" s="684"/>
      <c r="BN25" s="685"/>
      <c r="BO25" s="686" t="s">
        <v>186</v>
      </c>
      <c r="BP25" s="686"/>
      <c r="BQ25" s="686"/>
      <c r="BR25" s="686"/>
      <c r="BS25" s="692" t="s">
        <v>187</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6304748</v>
      </c>
      <c r="CS25" s="719"/>
      <c r="CT25" s="719"/>
      <c r="CU25" s="719"/>
      <c r="CV25" s="719"/>
      <c r="CW25" s="719"/>
      <c r="CX25" s="719"/>
      <c r="CY25" s="720"/>
      <c r="CZ25" s="688">
        <v>15.6</v>
      </c>
      <c r="DA25" s="717"/>
      <c r="DB25" s="717"/>
      <c r="DC25" s="721"/>
      <c r="DD25" s="692">
        <v>5968150</v>
      </c>
      <c r="DE25" s="719"/>
      <c r="DF25" s="719"/>
      <c r="DG25" s="719"/>
      <c r="DH25" s="719"/>
      <c r="DI25" s="719"/>
      <c r="DJ25" s="719"/>
      <c r="DK25" s="720"/>
      <c r="DL25" s="692">
        <v>5775655</v>
      </c>
      <c r="DM25" s="719"/>
      <c r="DN25" s="719"/>
      <c r="DO25" s="719"/>
      <c r="DP25" s="719"/>
      <c r="DQ25" s="719"/>
      <c r="DR25" s="719"/>
      <c r="DS25" s="719"/>
      <c r="DT25" s="719"/>
      <c r="DU25" s="719"/>
      <c r="DV25" s="720"/>
      <c r="DW25" s="688">
        <v>25.8</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23191337</v>
      </c>
      <c r="S26" s="684"/>
      <c r="T26" s="684"/>
      <c r="U26" s="684"/>
      <c r="V26" s="684"/>
      <c r="W26" s="684"/>
      <c r="X26" s="684"/>
      <c r="Y26" s="685"/>
      <c r="Z26" s="686">
        <v>56.8</v>
      </c>
      <c r="AA26" s="686"/>
      <c r="AB26" s="686"/>
      <c r="AC26" s="686"/>
      <c r="AD26" s="687">
        <v>21193054</v>
      </c>
      <c r="AE26" s="687"/>
      <c r="AF26" s="687"/>
      <c r="AG26" s="687"/>
      <c r="AH26" s="687"/>
      <c r="AI26" s="687"/>
      <c r="AJ26" s="687"/>
      <c r="AK26" s="687"/>
      <c r="AL26" s="688">
        <v>98.9</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187</v>
      </c>
      <c r="BH26" s="684"/>
      <c r="BI26" s="684"/>
      <c r="BJ26" s="684"/>
      <c r="BK26" s="684"/>
      <c r="BL26" s="684"/>
      <c r="BM26" s="684"/>
      <c r="BN26" s="685"/>
      <c r="BO26" s="686" t="s">
        <v>187</v>
      </c>
      <c r="BP26" s="686"/>
      <c r="BQ26" s="686"/>
      <c r="BR26" s="686"/>
      <c r="BS26" s="692" t="s">
        <v>186</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4343883</v>
      </c>
      <c r="CS26" s="684"/>
      <c r="CT26" s="684"/>
      <c r="CU26" s="684"/>
      <c r="CV26" s="684"/>
      <c r="CW26" s="684"/>
      <c r="CX26" s="684"/>
      <c r="CY26" s="685"/>
      <c r="CZ26" s="688">
        <v>10.8</v>
      </c>
      <c r="DA26" s="717"/>
      <c r="DB26" s="717"/>
      <c r="DC26" s="721"/>
      <c r="DD26" s="692">
        <v>4103203</v>
      </c>
      <c r="DE26" s="684"/>
      <c r="DF26" s="684"/>
      <c r="DG26" s="684"/>
      <c r="DH26" s="684"/>
      <c r="DI26" s="684"/>
      <c r="DJ26" s="684"/>
      <c r="DK26" s="685"/>
      <c r="DL26" s="692" t="s">
        <v>262</v>
      </c>
      <c r="DM26" s="684"/>
      <c r="DN26" s="684"/>
      <c r="DO26" s="684"/>
      <c r="DP26" s="684"/>
      <c r="DQ26" s="684"/>
      <c r="DR26" s="684"/>
      <c r="DS26" s="684"/>
      <c r="DT26" s="684"/>
      <c r="DU26" s="684"/>
      <c r="DV26" s="685"/>
      <c r="DW26" s="688" t="s">
        <v>187</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11056</v>
      </c>
      <c r="S27" s="684"/>
      <c r="T27" s="684"/>
      <c r="U27" s="684"/>
      <c r="V27" s="684"/>
      <c r="W27" s="684"/>
      <c r="X27" s="684"/>
      <c r="Y27" s="685"/>
      <c r="Z27" s="686">
        <v>0</v>
      </c>
      <c r="AA27" s="686"/>
      <c r="AB27" s="686"/>
      <c r="AC27" s="686"/>
      <c r="AD27" s="687">
        <v>11056</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18307777</v>
      </c>
      <c r="BH27" s="684"/>
      <c r="BI27" s="684"/>
      <c r="BJ27" s="684"/>
      <c r="BK27" s="684"/>
      <c r="BL27" s="684"/>
      <c r="BM27" s="684"/>
      <c r="BN27" s="685"/>
      <c r="BO27" s="686">
        <v>100</v>
      </c>
      <c r="BP27" s="686"/>
      <c r="BQ27" s="686"/>
      <c r="BR27" s="686"/>
      <c r="BS27" s="692">
        <v>518860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9198894</v>
      </c>
      <c r="CS27" s="719"/>
      <c r="CT27" s="719"/>
      <c r="CU27" s="719"/>
      <c r="CV27" s="719"/>
      <c r="CW27" s="719"/>
      <c r="CX27" s="719"/>
      <c r="CY27" s="720"/>
      <c r="CZ27" s="688">
        <v>22.8</v>
      </c>
      <c r="DA27" s="717"/>
      <c r="DB27" s="717"/>
      <c r="DC27" s="721"/>
      <c r="DD27" s="692">
        <v>2881828</v>
      </c>
      <c r="DE27" s="719"/>
      <c r="DF27" s="719"/>
      <c r="DG27" s="719"/>
      <c r="DH27" s="719"/>
      <c r="DI27" s="719"/>
      <c r="DJ27" s="719"/>
      <c r="DK27" s="720"/>
      <c r="DL27" s="692">
        <v>2871383</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213043</v>
      </c>
      <c r="S28" s="684"/>
      <c r="T28" s="684"/>
      <c r="U28" s="684"/>
      <c r="V28" s="684"/>
      <c r="W28" s="684"/>
      <c r="X28" s="684"/>
      <c r="Y28" s="685"/>
      <c r="Z28" s="686">
        <v>0.5</v>
      </c>
      <c r="AA28" s="686"/>
      <c r="AB28" s="686"/>
      <c r="AC28" s="686"/>
      <c r="AD28" s="687" t="s">
        <v>187</v>
      </c>
      <c r="AE28" s="687"/>
      <c r="AF28" s="687"/>
      <c r="AG28" s="687"/>
      <c r="AH28" s="687"/>
      <c r="AI28" s="687"/>
      <c r="AJ28" s="687"/>
      <c r="AK28" s="687"/>
      <c r="AL28" s="688" t="s">
        <v>187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3093623</v>
      </c>
      <c r="CS28" s="684"/>
      <c r="CT28" s="684"/>
      <c r="CU28" s="684"/>
      <c r="CV28" s="684"/>
      <c r="CW28" s="684"/>
      <c r="CX28" s="684"/>
      <c r="CY28" s="685"/>
      <c r="CZ28" s="688">
        <v>7.7</v>
      </c>
      <c r="DA28" s="717"/>
      <c r="DB28" s="717"/>
      <c r="DC28" s="721"/>
      <c r="DD28" s="692">
        <v>3093623</v>
      </c>
      <c r="DE28" s="684"/>
      <c r="DF28" s="684"/>
      <c r="DG28" s="684"/>
      <c r="DH28" s="684"/>
      <c r="DI28" s="684"/>
      <c r="DJ28" s="684"/>
      <c r="DK28" s="685"/>
      <c r="DL28" s="692">
        <v>3081273</v>
      </c>
      <c r="DM28" s="684"/>
      <c r="DN28" s="684"/>
      <c r="DO28" s="684"/>
      <c r="DP28" s="684"/>
      <c r="DQ28" s="684"/>
      <c r="DR28" s="684"/>
      <c r="DS28" s="684"/>
      <c r="DT28" s="684"/>
      <c r="DU28" s="684"/>
      <c r="DV28" s="685"/>
      <c r="DW28" s="688">
        <v>13.7</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701795</v>
      </c>
      <c r="S29" s="684"/>
      <c r="T29" s="684"/>
      <c r="U29" s="684"/>
      <c r="V29" s="684"/>
      <c r="W29" s="684"/>
      <c r="X29" s="684"/>
      <c r="Y29" s="685"/>
      <c r="Z29" s="686">
        <v>1.7</v>
      </c>
      <c r="AA29" s="686"/>
      <c r="AB29" s="686"/>
      <c r="AC29" s="686"/>
      <c r="AD29" s="687">
        <v>147448</v>
      </c>
      <c r="AE29" s="687"/>
      <c r="AF29" s="687"/>
      <c r="AG29" s="687"/>
      <c r="AH29" s="687"/>
      <c r="AI29" s="687"/>
      <c r="AJ29" s="687"/>
      <c r="AK29" s="687"/>
      <c r="AL29" s="688">
        <v>0.7</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70</v>
      </c>
      <c r="CG29" s="699"/>
      <c r="CH29" s="699"/>
      <c r="CI29" s="699"/>
      <c r="CJ29" s="699"/>
      <c r="CK29" s="699"/>
      <c r="CL29" s="699"/>
      <c r="CM29" s="699"/>
      <c r="CN29" s="699"/>
      <c r="CO29" s="699"/>
      <c r="CP29" s="699"/>
      <c r="CQ29" s="700"/>
      <c r="CR29" s="683">
        <v>3093503</v>
      </c>
      <c r="CS29" s="719"/>
      <c r="CT29" s="719"/>
      <c r="CU29" s="719"/>
      <c r="CV29" s="719"/>
      <c r="CW29" s="719"/>
      <c r="CX29" s="719"/>
      <c r="CY29" s="720"/>
      <c r="CZ29" s="688">
        <v>7.7</v>
      </c>
      <c r="DA29" s="717"/>
      <c r="DB29" s="717"/>
      <c r="DC29" s="721"/>
      <c r="DD29" s="692">
        <v>3093503</v>
      </c>
      <c r="DE29" s="719"/>
      <c r="DF29" s="719"/>
      <c r="DG29" s="719"/>
      <c r="DH29" s="719"/>
      <c r="DI29" s="719"/>
      <c r="DJ29" s="719"/>
      <c r="DK29" s="720"/>
      <c r="DL29" s="692">
        <v>3081153</v>
      </c>
      <c r="DM29" s="719"/>
      <c r="DN29" s="719"/>
      <c r="DO29" s="719"/>
      <c r="DP29" s="719"/>
      <c r="DQ29" s="719"/>
      <c r="DR29" s="719"/>
      <c r="DS29" s="719"/>
      <c r="DT29" s="719"/>
      <c r="DU29" s="719"/>
      <c r="DV29" s="720"/>
      <c r="DW29" s="688">
        <v>13.7</v>
      </c>
      <c r="DX29" s="717"/>
      <c r="DY29" s="717"/>
      <c r="DZ29" s="717"/>
      <c r="EA29" s="717"/>
      <c r="EB29" s="717"/>
      <c r="EC29" s="718"/>
    </row>
    <row r="30" spans="2:133" ht="11.25" customHeight="1" x14ac:dyDescent="0.15">
      <c r="B30" s="680" t="s">
        <v>308</v>
      </c>
      <c r="C30" s="681"/>
      <c r="D30" s="681"/>
      <c r="E30" s="681"/>
      <c r="F30" s="681"/>
      <c r="G30" s="681"/>
      <c r="H30" s="681"/>
      <c r="I30" s="681"/>
      <c r="J30" s="681"/>
      <c r="K30" s="681"/>
      <c r="L30" s="681"/>
      <c r="M30" s="681"/>
      <c r="N30" s="681"/>
      <c r="O30" s="681"/>
      <c r="P30" s="681"/>
      <c r="Q30" s="682"/>
      <c r="R30" s="683">
        <v>264647</v>
      </c>
      <c r="S30" s="684"/>
      <c r="T30" s="684"/>
      <c r="U30" s="684"/>
      <c r="V30" s="684"/>
      <c r="W30" s="684"/>
      <c r="X30" s="684"/>
      <c r="Y30" s="685"/>
      <c r="Z30" s="686">
        <v>0.6</v>
      </c>
      <c r="AA30" s="686"/>
      <c r="AB30" s="686"/>
      <c r="AC30" s="686"/>
      <c r="AD30" s="687">
        <v>9</v>
      </c>
      <c r="AE30" s="687"/>
      <c r="AF30" s="687"/>
      <c r="AG30" s="687"/>
      <c r="AH30" s="687"/>
      <c r="AI30" s="687"/>
      <c r="AJ30" s="687"/>
      <c r="AK30" s="687"/>
      <c r="AL30" s="688">
        <v>0</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2876792</v>
      </c>
      <c r="CS30" s="684"/>
      <c r="CT30" s="684"/>
      <c r="CU30" s="684"/>
      <c r="CV30" s="684"/>
      <c r="CW30" s="684"/>
      <c r="CX30" s="684"/>
      <c r="CY30" s="685"/>
      <c r="CZ30" s="688">
        <v>7.1</v>
      </c>
      <c r="DA30" s="717"/>
      <c r="DB30" s="717"/>
      <c r="DC30" s="721"/>
      <c r="DD30" s="692">
        <v>2876792</v>
      </c>
      <c r="DE30" s="684"/>
      <c r="DF30" s="684"/>
      <c r="DG30" s="684"/>
      <c r="DH30" s="684"/>
      <c r="DI30" s="684"/>
      <c r="DJ30" s="684"/>
      <c r="DK30" s="685"/>
      <c r="DL30" s="692">
        <v>2864442</v>
      </c>
      <c r="DM30" s="684"/>
      <c r="DN30" s="684"/>
      <c r="DO30" s="684"/>
      <c r="DP30" s="684"/>
      <c r="DQ30" s="684"/>
      <c r="DR30" s="684"/>
      <c r="DS30" s="684"/>
      <c r="DT30" s="684"/>
      <c r="DU30" s="684"/>
      <c r="DV30" s="685"/>
      <c r="DW30" s="688">
        <v>12.8</v>
      </c>
      <c r="DX30" s="717"/>
      <c r="DY30" s="717"/>
      <c r="DZ30" s="717"/>
      <c r="EA30" s="717"/>
      <c r="EB30" s="717"/>
      <c r="EC30" s="718"/>
    </row>
    <row r="31" spans="2:133" ht="11.25" customHeight="1" x14ac:dyDescent="0.15">
      <c r="B31" s="680" t="s">
        <v>312</v>
      </c>
      <c r="C31" s="681"/>
      <c r="D31" s="681"/>
      <c r="E31" s="681"/>
      <c r="F31" s="681"/>
      <c r="G31" s="681"/>
      <c r="H31" s="681"/>
      <c r="I31" s="681"/>
      <c r="J31" s="681"/>
      <c r="K31" s="681"/>
      <c r="L31" s="681"/>
      <c r="M31" s="681"/>
      <c r="N31" s="681"/>
      <c r="O31" s="681"/>
      <c r="P31" s="681"/>
      <c r="Q31" s="682"/>
      <c r="R31" s="683">
        <v>7255739</v>
      </c>
      <c r="S31" s="684"/>
      <c r="T31" s="684"/>
      <c r="U31" s="684"/>
      <c r="V31" s="684"/>
      <c r="W31" s="684"/>
      <c r="X31" s="684"/>
      <c r="Y31" s="685"/>
      <c r="Z31" s="686">
        <v>17.8</v>
      </c>
      <c r="AA31" s="686"/>
      <c r="AB31" s="686"/>
      <c r="AC31" s="686"/>
      <c r="AD31" s="687" t="s">
        <v>186</v>
      </c>
      <c r="AE31" s="687"/>
      <c r="AF31" s="687"/>
      <c r="AG31" s="687"/>
      <c r="AH31" s="687"/>
      <c r="AI31" s="687"/>
      <c r="AJ31" s="687"/>
      <c r="AK31" s="687"/>
      <c r="AL31" s="688" t="s">
        <v>187</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51">
        <v>99.3</v>
      </c>
      <c r="BH31" s="738"/>
      <c r="BI31" s="738"/>
      <c r="BJ31" s="738"/>
      <c r="BK31" s="738"/>
      <c r="BL31" s="738"/>
      <c r="BM31" s="678">
        <v>97.4</v>
      </c>
      <c r="BN31" s="738"/>
      <c r="BO31" s="738"/>
      <c r="BP31" s="738"/>
      <c r="BQ31" s="739"/>
      <c r="BR31" s="751">
        <v>99.3</v>
      </c>
      <c r="BS31" s="738"/>
      <c r="BT31" s="738"/>
      <c r="BU31" s="738"/>
      <c r="BV31" s="738"/>
      <c r="BW31" s="738"/>
      <c r="BX31" s="678">
        <v>97</v>
      </c>
      <c r="BY31" s="738"/>
      <c r="BZ31" s="738"/>
      <c r="CA31" s="738"/>
      <c r="CB31" s="739"/>
      <c r="CD31" s="725"/>
      <c r="CE31" s="726"/>
      <c r="CF31" s="698" t="s">
        <v>315</v>
      </c>
      <c r="CG31" s="699"/>
      <c r="CH31" s="699"/>
      <c r="CI31" s="699"/>
      <c r="CJ31" s="699"/>
      <c r="CK31" s="699"/>
      <c r="CL31" s="699"/>
      <c r="CM31" s="699"/>
      <c r="CN31" s="699"/>
      <c r="CO31" s="699"/>
      <c r="CP31" s="699"/>
      <c r="CQ31" s="700"/>
      <c r="CR31" s="683">
        <v>216711</v>
      </c>
      <c r="CS31" s="719"/>
      <c r="CT31" s="719"/>
      <c r="CU31" s="719"/>
      <c r="CV31" s="719"/>
      <c r="CW31" s="719"/>
      <c r="CX31" s="719"/>
      <c r="CY31" s="720"/>
      <c r="CZ31" s="688">
        <v>0.5</v>
      </c>
      <c r="DA31" s="717"/>
      <c r="DB31" s="717"/>
      <c r="DC31" s="721"/>
      <c r="DD31" s="692">
        <v>216711</v>
      </c>
      <c r="DE31" s="719"/>
      <c r="DF31" s="719"/>
      <c r="DG31" s="719"/>
      <c r="DH31" s="719"/>
      <c r="DI31" s="719"/>
      <c r="DJ31" s="719"/>
      <c r="DK31" s="720"/>
      <c r="DL31" s="692">
        <v>216711</v>
      </c>
      <c r="DM31" s="719"/>
      <c r="DN31" s="719"/>
      <c r="DO31" s="719"/>
      <c r="DP31" s="719"/>
      <c r="DQ31" s="719"/>
      <c r="DR31" s="719"/>
      <c r="DS31" s="719"/>
      <c r="DT31" s="719"/>
      <c r="DU31" s="719"/>
      <c r="DV31" s="720"/>
      <c r="DW31" s="688">
        <v>1</v>
      </c>
      <c r="DX31" s="717"/>
      <c r="DY31" s="717"/>
      <c r="DZ31" s="717"/>
      <c r="EA31" s="717"/>
      <c r="EB31" s="717"/>
      <c r="EC31" s="718"/>
    </row>
    <row r="32" spans="2:133" ht="11.25" customHeight="1" x14ac:dyDescent="0.15">
      <c r="B32" s="729" t="s">
        <v>316</v>
      </c>
      <c r="C32" s="730"/>
      <c r="D32" s="730"/>
      <c r="E32" s="730"/>
      <c r="F32" s="730"/>
      <c r="G32" s="730"/>
      <c r="H32" s="730"/>
      <c r="I32" s="730"/>
      <c r="J32" s="730"/>
      <c r="K32" s="730"/>
      <c r="L32" s="730"/>
      <c r="M32" s="730"/>
      <c r="N32" s="730"/>
      <c r="O32" s="730"/>
      <c r="P32" s="730"/>
      <c r="Q32" s="731"/>
      <c r="R32" s="683" t="s">
        <v>187</v>
      </c>
      <c r="S32" s="684"/>
      <c r="T32" s="684"/>
      <c r="U32" s="684"/>
      <c r="V32" s="684"/>
      <c r="W32" s="684"/>
      <c r="X32" s="684"/>
      <c r="Y32" s="685"/>
      <c r="Z32" s="686" t="s">
        <v>187</v>
      </c>
      <c r="AA32" s="686"/>
      <c r="AB32" s="686"/>
      <c r="AC32" s="686"/>
      <c r="AD32" s="687" t="s">
        <v>187</v>
      </c>
      <c r="AE32" s="687"/>
      <c r="AF32" s="687"/>
      <c r="AG32" s="687"/>
      <c r="AH32" s="687"/>
      <c r="AI32" s="687"/>
      <c r="AJ32" s="687"/>
      <c r="AK32" s="687"/>
      <c r="AL32" s="688" t="s">
        <v>187</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99.3</v>
      </c>
      <c r="BH32" s="719"/>
      <c r="BI32" s="719"/>
      <c r="BJ32" s="719"/>
      <c r="BK32" s="719"/>
      <c r="BL32" s="719"/>
      <c r="BM32" s="689">
        <v>98</v>
      </c>
      <c r="BN32" s="749"/>
      <c r="BO32" s="749"/>
      <c r="BP32" s="749"/>
      <c r="BQ32" s="750"/>
      <c r="BR32" s="752">
        <v>99.2</v>
      </c>
      <c r="BS32" s="719"/>
      <c r="BT32" s="719"/>
      <c r="BU32" s="719"/>
      <c r="BV32" s="719"/>
      <c r="BW32" s="719"/>
      <c r="BX32" s="689">
        <v>97.6</v>
      </c>
      <c r="BY32" s="749"/>
      <c r="BZ32" s="749"/>
      <c r="CA32" s="749"/>
      <c r="CB32" s="750"/>
      <c r="CD32" s="727"/>
      <c r="CE32" s="728"/>
      <c r="CF32" s="698" t="s">
        <v>319</v>
      </c>
      <c r="CG32" s="699"/>
      <c r="CH32" s="699"/>
      <c r="CI32" s="699"/>
      <c r="CJ32" s="699"/>
      <c r="CK32" s="699"/>
      <c r="CL32" s="699"/>
      <c r="CM32" s="699"/>
      <c r="CN32" s="699"/>
      <c r="CO32" s="699"/>
      <c r="CP32" s="699"/>
      <c r="CQ32" s="700"/>
      <c r="CR32" s="683">
        <v>120</v>
      </c>
      <c r="CS32" s="684"/>
      <c r="CT32" s="684"/>
      <c r="CU32" s="684"/>
      <c r="CV32" s="684"/>
      <c r="CW32" s="684"/>
      <c r="CX32" s="684"/>
      <c r="CY32" s="685"/>
      <c r="CZ32" s="688">
        <v>0</v>
      </c>
      <c r="DA32" s="717"/>
      <c r="DB32" s="717"/>
      <c r="DC32" s="721"/>
      <c r="DD32" s="692">
        <v>120</v>
      </c>
      <c r="DE32" s="684"/>
      <c r="DF32" s="684"/>
      <c r="DG32" s="684"/>
      <c r="DH32" s="684"/>
      <c r="DI32" s="684"/>
      <c r="DJ32" s="684"/>
      <c r="DK32" s="685"/>
      <c r="DL32" s="692">
        <v>120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320</v>
      </c>
      <c r="C33" s="681"/>
      <c r="D33" s="681"/>
      <c r="E33" s="681"/>
      <c r="F33" s="681"/>
      <c r="G33" s="681"/>
      <c r="H33" s="681"/>
      <c r="I33" s="681"/>
      <c r="J33" s="681"/>
      <c r="K33" s="681"/>
      <c r="L33" s="681"/>
      <c r="M33" s="681"/>
      <c r="N33" s="681"/>
      <c r="O33" s="681"/>
      <c r="P33" s="681"/>
      <c r="Q33" s="682"/>
      <c r="R33" s="683">
        <v>2872550</v>
      </c>
      <c r="S33" s="684"/>
      <c r="T33" s="684"/>
      <c r="U33" s="684"/>
      <c r="V33" s="684"/>
      <c r="W33" s="684"/>
      <c r="X33" s="684"/>
      <c r="Y33" s="685"/>
      <c r="Z33" s="686">
        <v>7</v>
      </c>
      <c r="AA33" s="686"/>
      <c r="AB33" s="686"/>
      <c r="AC33" s="686"/>
      <c r="AD33" s="687" t="s">
        <v>187</v>
      </c>
      <c r="AE33" s="687"/>
      <c r="AF33" s="687"/>
      <c r="AG33" s="687"/>
      <c r="AH33" s="687"/>
      <c r="AI33" s="687"/>
      <c r="AJ33" s="687"/>
      <c r="AK33" s="687"/>
      <c r="AL33" s="688" t="s">
        <v>262</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99.3</v>
      </c>
      <c r="BH33" s="754"/>
      <c r="BI33" s="754"/>
      <c r="BJ33" s="754"/>
      <c r="BK33" s="754"/>
      <c r="BL33" s="754"/>
      <c r="BM33" s="755">
        <v>96.5</v>
      </c>
      <c r="BN33" s="754"/>
      <c r="BO33" s="754"/>
      <c r="BP33" s="754"/>
      <c r="BQ33" s="756"/>
      <c r="BR33" s="753">
        <v>99.3</v>
      </c>
      <c r="BS33" s="754"/>
      <c r="BT33" s="754"/>
      <c r="BU33" s="754"/>
      <c r="BV33" s="754"/>
      <c r="BW33" s="754"/>
      <c r="BX33" s="755">
        <v>96.1</v>
      </c>
      <c r="BY33" s="754"/>
      <c r="BZ33" s="754"/>
      <c r="CA33" s="754"/>
      <c r="CB33" s="756"/>
      <c r="CD33" s="698" t="s">
        <v>322</v>
      </c>
      <c r="CE33" s="699"/>
      <c r="CF33" s="699"/>
      <c r="CG33" s="699"/>
      <c r="CH33" s="699"/>
      <c r="CI33" s="699"/>
      <c r="CJ33" s="699"/>
      <c r="CK33" s="699"/>
      <c r="CL33" s="699"/>
      <c r="CM33" s="699"/>
      <c r="CN33" s="699"/>
      <c r="CO33" s="699"/>
      <c r="CP33" s="699"/>
      <c r="CQ33" s="700"/>
      <c r="CR33" s="683">
        <v>14293765</v>
      </c>
      <c r="CS33" s="719"/>
      <c r="CT33" s="719"/>
      <c r="CU33" s="719"/>
      <c r="CV33" s="719"/>
      <c r="CW33" s="719"/>
      <c r="CX33" s="719"/>
      <c r="CY33" s="720"/>
      <c r="CZ33" s="688">
        <v>35.4</v>
      </c>
      <c r="DA33" s="717"/>
      <c r="DB33" s="717"/>
      <c r="DC33" s="721"/>
      <c r="DD33" s="692">
        <v>11506145</v>
      </c>
      <c r="DE33" s="719"/>
      <c r="DF33" s="719"/>
      <c r="DG33" s="719"/>
      <c r="DH33" s="719"/>
      <c r="DI33" s="719"/>
      <c r="DJ33" s="719"/>
      <c r="DK33" s="720"/>
      <c r="DL33" s="692">
        <v>9224759</v>
      </c>
      <c r="DM33" s="719"/>
      <c r="DN33" s="719"/>
      <c r="DO33" s="719"/>
      <c r="DP33" s="719"/>
      <c r="DQ33" s="719"/>
      <c r="DR33" s="719"/>
      <c r="DS33" s="719"/>
      <c r="DT33" s="719"/>
      <c r="DU33" s="719"/>
      <c r="DV33" s="720"/>
      <c r="DW33" s="688">
        <v>41.1</v>
      </c>
      <c r="DX33" s="717"/>
      <c r="DY33" s="717"/>
      <c r="DZ33" s="717"/>
      <c r="EA33" s="717"/>
      <c r="EB33" s="717"/>
      <c r="EC33" s="718"/>
    </row>
    <row r="34" spans="2:133" ht="11.25" customHeight="1" x14ac:dyDescent="0.15">
      <c r="B34" s="680" t="s">
        <v>323</v>
      </c>
      <c r="C34" s="681"/>
      <c r="D34" s="681"/>
      <c r="E34" s="681"/>
      <c r="F34" s="681"/>
      <c r="G34" s="681"/>
      <c r="H34" s="681"/>
      <c r="I34" s="681"/>
      <c r="J34" s="681"/>
      <c r="K34" s="681"/>
      <c r="L34" s="681"/>
      <c r="M34" s="681"/>
      <c r="N34" s="681"/>
      <c r="O34" s="681"/>
      <c r="P34" s="681"/>
      <c r="Q34" s="682"/>
      <c r="R34" s="683">
        <v>314057</v>
      </c>
      <c r="S34" s="684"/>
      <c r="T34" s="684"/>
      <c r="U34" s="684"/>
      <c r="V34" s="684"/>
      <c r="W34" s="684"/>
      <c r="X34" s="684"/>
      <c r="Y34" s="685"/>
      <c r="Z34" s="686">
        <v>0.8</v>
      </c>
      <c r="AA34" s="686"/>
      <c r="AB34" s="686"/>
      <c r="AC34" s="686"/>
      <c r="AD34" s="687">
        <v>32270</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6349537</v>
      </c>
      <c r="CS34" s="684"/>
      <c r="CT34" s="684"/>
      <c r="CU34" s="684"/>
      <c r="CV34" s="684"/>
      <c r="CW34" s="684"/>
      <c r="CX34" s="684"/>
      <c r="CY34" s="685"/>
      <c r="CZ34" s="688">
        <v>15.7</v>
      </c>
      <c r="DA34" s="717"/>
      <c r="DB34" s="717"/>
      <c r="DC34" s="721"/>
      <c r="DD34" s="692">
        <v>5064789</v>
      </c>
      <c r="DE34" s="684"/>
      <c r="DF34" s="684"/>
      <c r="DG34" s="684"/>
      <c r="DH34" s="684"/>
      <c r="DI34" s="684"/>
      <c r="DJ34" s="684"/>
      <c r="DK34" s="685"/>
      <c r="DL34" s="692">
        <v>4463399</v>
      </c>
      <c r="DM34" s="684"/>
      <c r="DN34" s="684"/>
      <c r="DO34" s="684"/>
      <c r="DP34" s="684"/>
      <c r="DQ34" s="684"/>
      <c r="DR34" s="684"/>
      <c r="DS34" s="684"/>
      <c r="DT34" s="684"/>
      <c r="DU34" s="684"/>
      <c r="DV34" s="685"/>
      <c r="DW34" s="688">
        <v>19.899999999999999</v>
      </c>
      <c r="DX34" s="717"/>
      <c r="DY34" s="717"/>
      <c r="DZ34" s="717"/>
      <c r="EA34" s="717"/>
      <c r="EB34" s="717"/>
      <c r="EC34" s="718"/>
    </row>
    <row r="35" spans="2:133" ht="11.25" customHeight="1" x14ac:dyDescent="0.15">
      <c r="B35" s="680" t="s">
        <v>325</v>
      </c>
      <c r="C35" s="681"/>
      <c r="D35" s="681"/>
      <c r="E35" s="681"/>
      <c r="F35" s="681"/>
      <c r="G35" s="681"/>
      <c r="H35" s="681"/>
      <c r="I35" s="681"/>
      <c r="J35" s="681"/>
      <c r="K35" s="681"/>
      <c r="L35" s="681"/>
      <c r="M35" s="681"/>
      <c r="N35" s="681"/>
      <c r="O35" s="681"/>
      <c r="P35" s="681"/>
      <c r="Q35" s="682"/>
      <c r="R35" s="683">
        <v>113325</v>
      </c>
      <c r="S35" s="684"/>
      <c r="T35" s="684"/>
      <c r="U35" s="684"/>
      <c r="V35" s="684"/>
      <c r="W35" s="684"/>
      <c r="X35" s="684"/>
      <c r="Y35" s="685"/>
      <c r="Z35" s="686">
        <v>0.3</v>
      </c>
      <c r="AA35" s="686"/>
      <c r="AB35" s="686"/>
      <c r="AC35" s="686"/>
      <c r="AD35" s="687" t="s">
        <v>187</v>
      </c>
      <c r="AE35" s="687"/>
      <c r="AF35" s="687"/>
      <c r="AG35" s="687"/>
      <c r="AH35" s="687"/>
      <c r="AI35" s="687"/>
      <c r="AJ35" s="687"/>
      <c r="AK35" s="687"/>
      <c r="AL35" s="688" t="s">
        <v>262</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312185</v>
      </c>
      <c r="CS35" s="719"/>
      <c r="CT35" s="719"/>
      <c r="CU35" s="719"/>
      <c r="CV35" s="719"/>
      <c r="CW35" s="719"/>
      <c r="CX35" s="719"/>
      <c r="CY35" s="720"/>
      <c r="CZ35" s="688">
        <v>0.8</v>
      </c>
      <c r="DA35" s="717"/>
      <c r="DB35" s="717"/>
      <c r="DC35" s="721"/>
      <c r="DD35" s="692">
        <v>279852</v>
      </c>
      <c r="DE35" s="719"/>
      <c r="DF35" s="719"/>
      <c r="DG35" s="719"/>
      <c r="DH35" s="719"/>
      <c r="DI35" s="719"/>
      <c r="DJ35" s="719"/>
      <c r="DK35" s="720"/>
      <c r="DL35" s="692">
        <v>279852</v>
      </c>
      <c r="DM35" s="719"/>
      <c r="DN35" s="719"/>
      <c r="DO35" s="719"/>
      <c r="DP35" s="719"/>
      <c r="DQ35" s="719"/>
      <c r="DR35" s="719"/>
      <c r="DS35" s="719"/>
      <c r="DT35" s="719"/>
      <c r="DU35" s="719"/>
      <c r="DV35" s="720"/>
      <c r="DW35" s="688">
        <v>1.2</v>
      </c>
      <c r="DX35" s="717"/>
      <c r="DY35" s="717"/>
      <c r="DZ35" s="717"/>
      <c r="EA35" s="717"/>
      <c r="EB35" s="717"/>
      <c r="EC35" s="718"/>
    </row>
    <row r="36" spans="2:133" ht="11.25" customHeight="1" x14ac:dyDescent="0.15">
      <c r="B36" s="680" t="s">
        <v>329</v>
      </c>
      <c r="C36" s="681"/>
      <c r="D36" s="681"/>
      <c r="E36" s="681"/>
      <c r="F36" s="681"/>
      <c r="G36" s="681"/>
      <c r="H36" s="681"/>
      <c r="I36" s="681"/>
      <c r="J36" s="681"/>
      <c r="K36" s="681"/>
      <c r="L36" s="681"/>
      <c r="M36" s="681"/>
      <c r="N36" s="681"/>
      <c r="O36" s="681"/>
      <c r="P36" s="681"/>
      <c r="Q36" s="682"/>
      <c r="R36" s="683">
        <v>448388</v>
      </c>
      <c r="S36" s="684"/>
      <c r="T36" s="684"/>
      <c r="U36" s="684"/>
      <c r="V36" s="684"/>
      <c r="W36" s="684"/>
      <c r="X36" s="684"/>
      <c r="Y36" s="685"/>
      <c r="Z36" s="686">
        <v>1.1000000000000001</v>
      </c>
      <c r="AA36" s="686"/>
      <c r="AB36" s="686"/>
      <c r="AC36" s="686"/>
      <c r="AD36" s="687" t="s">
        <v>186</v>
      </c>
      <c r="AE36" s="687"/>
      <c r="AF36" s="687"/>
      <c r="AG36" s="687"/>
      <c r="AH36" s="687"/>
      <c r="AI36" s="687"/>
      <c r="AJ36" s="687"/>
      <c r="AK36" s="687"/>
      <c r="AL36" s="688" t="s">
        <v>262</v>
      </c>
      <c r="AM36" s="689"/>
      <c r="AN36" s="689"/>
      <c r="AO36" s="690"/>
      <c r="AP36" s="235"/>
      <c r="AQ36" s="757" t="s">
        <v>330</v>
      </c>
      <c r="AR36" s="758"/>
      <c r="AS36" s="758"/>
      <c r="AT36" s="758"/>
      <c r="AU36" s="758"/>
      <c r="AV36" s="758"/>
      <c r="AW36" s="758"/>
      <c r="AX36" s="758"/>
      <c r="AY36" s="759"/>
      <c r="AZ36" s="672">
        <v>5619570</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206152</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2694747</v>
      </c>
      <c r="CS36" s="684"/>
      <c r="CT36" s="684"/>
      <c r="CU36" s="684"/>
      <c r="CV36" s="684"/>
      <c r="CW36" s="684"/>
      <c r="CX36" s="684"/>
      <c r="CY36" s="685"/>
      <c r="CZ36" s="688">
        <v>6.7</v>
      </c>
      <c r="DA36" s="717"/>
      <c r="DB36" s="717"/>
      <c r="DC36" s="721"/>
      <c r="DD36" s="692">
        <v>2159790</v>
      </c>
      <c r="DE36" s="684"/>
      <c r="DF36" s="684"/>
      <c r="DG36" s="684"/>
      <c r="DH36" s="684"/>
      <c r="DI36" s="684"/>
      <c r="DJ36" s="684"/>
      <c r="DK36" s="685"/>
      <c r="DL36" s="692">
        <v>1550822</v>
      </c>
      <c r="DM36" s="684"/>
      <c r="DN36" s="684"/>
      <c r="DO36" s="684"/>
      <c r="DP36" s="684"/>
      <c r="DQ36" s="684"/>
      <c r="DR36" s="684"/>
      <c r="DS36" s="684"/>
      <c r="DT36" s="684"/>
      <c r="DU36" s="684"/>
      <c r="DV36" s="685"/>
      <c r="DW36" s="688">
        <v>6.9</v>
      </c>
      <c r="DX36" s="717"/>
      <c r="DY36" s="717"/>
      <c r="DZ36" s="717"/>
      <c r="EA36" s="717"/>
      <c r="EB36" s="717"/>
      <c r="EC36" s="718"/>
    </row>
    <row r="37" spans="2:133" ht="11.25" customHeight="1" x14ac:dyDescent="0.15">
      <c r="B37" s="680" t="s">
        <v>333</v>
      </c>
      <c r="C37" s="681"/>
      <c r="D37" s="681"/>
      <c r="E37" s="681"/>
      <c r="F37" s="681"/>
      <c r="G37" s="681"/>
      <c r="H37" s="681"/>
      <c r="I37" s="681"/>
      <c r="J37" s="681"/>
      <c r="K37" s="681"/>
      <c r="L37" s="681"/>
      <c r="M37" s="681"/>
      <c r="N37" s="681"/>
      <c r="O37" s="681"/>
      <c r="P37" s="681"/>
      <c r="Q37" s="682"/>
      <c r="R37" s="683">
        <v>137692</v>
      </c>
      <c r="S37" s="684"/>
      <c r="T37" s="684"/>
      <c r="U37" s="684"/>
      <c r="V37" s="684"/>
      <c r="W37" s="684"/>
      <c r="X37" s="684"/>
      <c r="Y37" s="685"/>
      <c r="Z37" s="686">
        <v>0.3</v>
      </c>
      <c r="AA37" s="686"/>
      <c r="AB37" s="686"/>
      <c r="AC37" s="686"/>
      <c r="AD37" s="687" t="s">
        <v>262</v>
      </c>
      <c r="AE37" s="687"/>
      <c r="AF37" s="687"/>
      <c r="AG37" s="687"/>
      <c r="AH37" s="687"/>
      <c r="AI37" s="687"/>
      <c r="AJ37" s="687"/>
      <c r="AK37" s="687"/>
      <c r="AL37" s="688" t="s">
        <v>187</v>
      </c>
      <c r="AM37" s="689"/>
      <c r="AN37" s="689"/>
      <c r="AO37" s="690"/>
      <c r="AQ37" s="761" t="s">
        <v>334</v>
      </c>
      <c r="AR37" s="762"/>
      <c r="AS37" s="762"/>
      <c r="AT37" s="762"/>
      <c r="AU37" s="762"/>
      <c r="AV37" s="762"/>
      <c r="AW37" s="762"/>
      <c r="AX37" s="762"/>
      <c r="AY37" s="763"/>
      <c r="AZ37" s="683">
        <v>1040125</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59866</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2310</v>
      </c>
      <c r="CS37" s="719"/>
      <c r="CT37" s="719"/>
      <c r="CU37" s="719"/>
      <c r="CV37" s="719"/>
      <c r="CW37" s="719"/>
      <c r="CX37" s="719"/>
      <c r="CY37" s="720"/>
      <c r="CZ37" s="688">
        <v>0</v>
      </c>
      <c r="DA37" s="717"/>
      <c r="DB37" s="717"/>
      <c r="DC37" s="721"/>
      <c r="DD37" s="692">
        <v>2310</v>
      </c>
      <c r="DE37" s="719"/>
      <c r="DF37" s="719"/>
      <c r="DG37" s="719"/>
      <c r="DH37" s="719"/>
      <c r="DI37" s="719"/>
      <c r="DJ37" s="719"/>
      <c r="DK37" s="720"/>
      <c r="DL37" s="692">
        <v>2310</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337</v>
      </c>
      <c r="C38" s="681"/>
      <c r="D38" s="681"/>
      <c r="E38" s="681"/>
      <c r="F38" s="681"/>
      <c r="G38" s="681"/>
      <c r="H38" s="681"/>
      <c r="I38" s="681"/>
      <c r="J38" s="681"/>
      <c r="K38" s="681"/>
      <c r="L38" s="681"/>
      <c r="M38" s="681"/>
      <c r="N38" s="681"/>
      <c r="O38" s="681"/>
      <c r="P38" s="681"/>
      <c r="Q38" s="682"/>
      <c r="R38" s="683">
        <v>764395</v>
      </c>
      <c r="S38" s="684"/>
      <c r="T38" s="684"/>
      <c r="U38" s="684"/>
      <c r="V38" s="684"/>
      <c r="W38" s="684"/>
      <c r="X38" s="684"/>
      <c r="Y38" s="685"/>
      <c r="Z38" s="686">
        <v>1.9</v>
      </c>
      <c r="AA38" s="686"/>
      <c r="AB38" s="686"/>
      <c r="AC38" s="686"/>
      <c r="AD38" s="687">
        <v>43159</v>
      </c>
      <c r="AE38" s="687"/>
      <c r="AF38" s="687"/>
      <c r="AG38" s="687"/>
      <c r="AH38" s="687"/>
      <c r="AI38" s="687"/>
      <c r="AJ38" s="687"/>
      <c r="AK38" s="687"/>
      <c r="AL38" s="688">
        <v>0.2</v>
      </c>
      <c r="AM38" s="689"/>
      <c r="AN38" s="689"/>
      <c r="AO38" s="690"/>
      <c r="AQ38" s="761" t="s">
        <v>338</v>
      </c>
      <c r="AR38" s="762"/>
      <c r="AS38" s="762"/>
      <c r="AT38" s="762"/>
      <c r="AU38" s="762"/>
      <c r="AV38" s="762"/>
      <c r="AW38" s="762"/>
      <c r="AX38" s="762"/>
      <c r="AY38" s="763"/>
      <c r="AZ38" s="683">
        <v>757077</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13299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3819460</v>
      </c>
      <c r="CS38" s="684"/>
      <c r="CT38" s="684"/>
      <c r="CU38" s="684"/>
      <c r="CV38" s="684"/>
      <c r="CW38" s="684"/>
      <c r="CX38" s="684"/>
      <c r="CY38" s="685"/>
      <c r="CZ38" s="688">
        <v>9.5</v>
      </c>
      <c r="DA38" s="717"/>
      <c r="DB38" s="717"/>
      <c r="DC38" s="721"/>
      <c r="DD38" s="692">
        <v>3096458</v>
      </c>
      <c r="DE38" s="684"/>
      <c r="DF38" s="684"/>
      <c r="DG38" s="684"/>
      <c r="DH38" s="684"/>
      <c r="DI38" s="684"/>
      <c r="DJ38" s="684"/>
      <c r="DK38" s="685"/>
      <c r="DL38" s="692">
        <v>2930686</v>
      </c>
      <c r="DM38" s="684"/>
      <c r="DN38" s="684"/>
      <c r="DO38" s="684"/>
      <c r="DP38" s="684"/>
      <c r="DQ38" s="684"/>
      <c r="DR38" s="684"/>
      <c r="DS38" s="684"/>
      <c r="DT38" s="684"/>
      <c r="DU38" s="684"/>
      <c r="DV38" s="685"/>
      <c r="DW38" s="688">
        <v>13.1</v>
      </c>
      <c r="DX38" s="717"/>
      <c r="DY38" s="717"/>
      <c r="DZ38" s="717"/>
      <c r="EA38" s="717"/>
      <c r="EB38" s="717"/>
      <c r="EC38" s="718"/>
    </row>
    <row r="39" spans="2:133" ht="11.25" customHeight="1" x14ac:dyDescent="0.15">
      <c r="B39" s="680" t="s">
        <v>341</v>
      </c>
      <c r="C39" s="681"/>
      <c r="D39" s="681"/>
      <c r="E39" s="681"/>
      <c r="F39" s="681"/>
      <c r="G39" s="681"/>
      <c r="H39" s="681"/>
      <c r="I39" s="681"/>
      <c r="J39" s="681"/>
      <c r="K39" s="681"/>
      <c r="L39" s="681"/>
      <c r="M39" s="681"/>
      <c r="N39" s="681"/>
      <c r="O39" s="681"/>
      <c r="P39" s="681"/>
      <c r="Q39" s="682"/>
      <c r="R39" s="683">
        <v>4560200</v>
      </c>
      <c r="S39" s="684"/>
      <c r="T39" s="684"/>
      <c r="U39" s="684"/>
      <c r="V39" s="684"/>
      <c r="W39" s="684"/>
      <c r="X39" s="684"/>
      <c r="Y39" s="685"/>
      <c r="Z39" s="686">
        <v>11.2</v>
      </c>
      <c r="AA39" s="686"/>
      <c r="AB39" s="686"/>
      <c r="AC39" s="686"/>
      <c r="AD39" s="687" t="s">
        <v>186</v>
      </c>
      <c r="AE39" s="687"/>
      <c r="AF39" s="687"/>
      <c r="AG39" s="687"/>
      <c r="AH39" s="687"/>
      <c r="AI39" s="687"/>
      <c r="AJ39" s="687"/>
      <c r="AK39" s="687"/>
      <c r="AL39" s="688" t="s">
        <v>262</v>
      </c>
      <c r="AM39" s="689"/>
      <c r="AN39" s="689"/>
      <c r="AO39" s="690"/>
      <c r="AQ39" s="761" t="s">
        <v>342</v>
      </c>
      <c r="AR39" s="762"/>
      <c r="AS39" s="762"/>
      <c r="AT39" s="762"/>
      <c r="AU39" s="762"/>
      <c r="AV39" s="762"/>
      <c r="AW39" s="762"/>
      <c r="AX39" s="762"/>
      <c r="AY39" s="763"/>
      <c r="AZ39" s="683">
        <v>8521</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20169</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231324</v>
      </c>
      <c r="CS39" s="719"/>
      <c r="CT39" s="719"/>
      <c r="CU39" s="719"/>
      <c r="CV39" s="719"/>
      <c r="CW39" s="719"/>
      <c r="CX39" s="719"/>
      <c r="CY39" s="720"/>
      <c r="CZ39" s="688">
        <v>0.6</v>
      </c>
      <c r="DA39" s="717"/>
      <c r="DB39" s="717"/>
      <c r="DC39" s="721"/>
      <c r="DD39" s="692">
        <v>130544</v>
      </c>
      <c r="DE39" s="719"/>
      <c r="DF39" s="719"/>
      <c r="DG39" s="719"/>
      <c r="DH39" s="719"/>
      <c r="DI39" s="719"/>
      <c r="DJ39" s="719"/>
      <c r="DK39" s="720"/>
      <c r="DL39" s="692" t="s">
        <v>186</v>
      </c>
      <c r="DM39" s="719"/>
      <c r="DN39" s="719"/>
      <c r="DO39" s="719"/>
      <c r="DP39" s="719"/>
      <c r="DQ39" s="719"/>
      <c r="DR39" s="719"/>
      <c r="DS39" s="719"/>
      <c r="DT39" s="719"/>
      <c r="DU39" s="719"/>
      <c r="DV39" s="720"/>
      <c r="DW39" s="688" t="s">
        <v>187</v>
      </c>
      <c r="DX39" s="717"/>
      <c r="DY39" s="717"/>
      <c r="DZ39" s="717"/>
      <c r="EA39" s="717"/>
      <c r="EB39" s="717"/>
      <c r="EC39" s="718"/>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186</v>
      </c>
      <c r="S40" s="684"/>
      <c r="T40" s="684"/>
      <c r="U40" s="684"/>
      <c r="V40" s="684"/>
      <c r="W40" s="684"/>
      <c r="X40" s="684"/>
      <c r="Y40" s="685"/>
      <c r="Z40" s="686" t="s">
        <v>262</v>
      </c>
      <c r="AA40" s="686"/>
      <c r="AB40" s="686"/>
      <c r="AC40" s="686"/>
      <c r="AD40" s="687" t="s">
        <v>187</v>
      </c>
      <c r="AE40" s="687"/>
      <c r="AF40" s="687"/>
      <c r="AG40" s="687"/>
      <c r="AH40" s="687"/>
      <c r="AI40" s="687"/>
      <c r="AJ40" s="687"/>
      <c r="AK40" s="687"/>
      <c r="AL40" s="688" t="s">
        <v>187</v>
      </c>
      <c r="AM40" s="689"/>
      <c r="AN40" s="689"/>
      <c r="AO40" s="690"/>
      <c r="AQ40" s="761" t="s">
        <v>346</v>
      </c>
      <c r="AR40" s="762"/>
      <c r="AS40" s="762"/>
      <c r="AT40" s="762"/>
      <c r="AU40" s="762"/>
      <c r="AV40" s="762"/>
      <c r="AW40" s="762"/>
      <c r="AX40" s="762"/>
      <c r="AY40" s="763"/>
      <c r="AZ40" s="683">
        <v>2908</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116</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886512</v>
      </c>
      <c r="CS40" s="684"/>
      <c r="CT40" s="684"/>
      <c r="CU40" s="684"/>
      <c r="CV40" s="684"/>
      <c r="CW40" s="684"/>
      <c r="CX40" s="684"/>
      <c r="CY40" s="685"/>
      <c r="CZ40" s="688">
        <v>2.2000000000000002</v>
      </c>
      <c r="DA40" s="717"/>
      <c r="DB40" s="717"/>
      <c r="DC40" s="721"/>
      <c r="DD40" s="692">
        <v>774712</v>
      </c>
      <c r="DE40" s="684"/>
      <c r="DF40" s="684"/>
      <c r="DG40" s="684"/>
      <c r="DH40" s="684"/>
      <c r="DI40" s="684"/>
      <c r="DJ40" s="684"/>
      <c r="DK40" s="685"/>
      <c r="DL40" s="692" t="s">
        <v>187</v>
      </c>
      <c r="DM40" s="684"/>
      <c r="DN40" s="684"/>
      <c r="DO40" s="684"/>
      <c r="DP40" s="684"/>
      <c r="DQ40" s="684"/>
      <c r="DR40" s="684"/>
      <c r="DS40" s="684"/>
      <c r="DT40" s="684"/>
      <c r="DU40" s="684"/>
      <c r="DV40" s="685"/>
      <c r="DW40" s="688" t="s">
        <v>187</v>
      </c>
      <c r="DX40" s="717"/>
      <c r="DY40" s="717"/>
      <c r="DZ40" s="717"/>
      <c r="EA40" s="717"/>
      <c r="EB40" s="717"/>
      <c r="EC40" s="718"/>
    </row>
    <row r="41" spans="2:133" ht="11.25" customHeight="1" x14ac:dyDescent="0.15">
      <c r="B41" s="680" t="s">
        <v>350</v>
      </c>
      <c r="C41" s="681"/>
      <c r="D41" s="681"/>
      <c r="E41" s="681"/>
      <c r="F41" s="681"/>
      <c r="G41" s="681"/>
      <c r="H41" s="681"/>
      <c r="I41" s="681"/>
      <c r="J41" s="681"/>
      <c r="K41" s="681"/>
      <c r="L41" s="681"/>
      <c r="M41" s="681"/>
      <c r="N41" s="681"/>
      <c r="O41" s="681"/>
      <c r="P41" s="681"/>
      <c r="Q41" s="682"/>
      <c r="R41" s="683">
        <v>1000000</v>
      </c>
      <c r="S41" s="684"/>
      <c r="T41" s="684"/>
      <c r="U41" s="684"/>
      <c r="V41" s="684"/>
      <c r="W41" s="684"/>
      <c r="X41" s="684"/>
      <c r="Y41" s="685"/>
      <c r="Z41" s="686">
        <v>2.4</v>
      </c>
      <c r="AA41" s="686"/>
      <c r="AB41" s="686"/>
      <c r="AC41" s="686"/>
      <c r="AD41" s="687" t="s">
        <v>187</v>
      </c>
      <c r="AE41" s="687"/>
      <c r="AF41" s="687"/>
      <c r="AG41" s="687"/>
      <c r="AH41" s="687"/>
      <c r="AI41" s="687"/>
      <c r="AJ41" s="687"/>
      <c r="AK41" s="687"/>
      <c r="AL41" s="688" t="s">
        <v>187</v>
      </c>
      <c r="AM41" s="689"/>
      <c r="AN41" s="689"/>
      <c r="AO41" s="690"/>
      <c r="AQ41" s="761" t="s">
        <v>351</v>
      </c>
      <c r="AR41" s="762"/>
      <c r="AS41" s="762"/>
      <c r="AT41" s="762"/>
      <c r="AU41" s="762"/>
      <c r="AV41" s="762"/>
      <c r="AW41" s="762"/>
      <c r="AX41" s="762"/>
      <c r="AY41" s="763"/>
      <c r="AZ41" s="683">
        <v>983707</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187</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187</v>
      </c>
      <c r="CS41" s="719"/>
      <c r="CT41" s="719"/>
      <c r="CU41" s="719"/>
      <c r="CV41" s="719"/>
      <c r="CW41" s="719"/>
      <c r="CX41" s="719"/>
      <c r="CY41" s="720"/>
      <c r="CZ41" s="688" t="s">
        <v>262</v>
      </c>
      <c r="DA41" s="717"/>
      <c r="DB41" s="717"/>
      <c r="DC41" s="721"/>
      <c r="DD41" s="692" t="s">
        <v>187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354</v>
      </c>
      <c r="C42" s="734"/>
      <c r="D42" s="734"/>
      <c r="E42" s="734"/>
      <c r="F42" s="734"/>
      <c r="G42" s="734"/>
      <c r="H42" s="734"/>
      <c r="I42" s="734"/>
      <c r="J42" s="734"/>
      <c r="K42" s="734"/>
      <c r="L42" s="734"/>
      <c r="M42" s="734"/>
      <c r="N42" s="734"/>
      <c r="O42" s="734"/>
      <c r="P42" s="734"/>
      <c r="Q42" s="735"/>
      <c r="R42" s="768">
        <v>40848224</v>
      </c>
      <c r="S42" s="769"/>
      <c r="T42" s="769"/>
      <c r="U42" s="769"/>
      <c r="V42" s="769"/>
      <c r="W42" s="769"/>
      <c r="X42" s="769"/>
      <c r="Y42" s="777"/>
      <c r="Z42" s="778">
        <v>100</v>
      </c>
      <c r="AA42" s="778"/>
      <c r="AB42" s="778"/>
      <c r="AC42" s="778"/>
      <c r="AD42" s="779">
        <v>21426996</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2827232</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345</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7450496</v>
      </c>
      <c r="CS42" s="684"/>
      <c r="CT42" s="684"/>
      <c r="CU42" s="684"/>
      <c r="CV42" s="684"/>
      <c r="CW42" s="684"/>
      <c r="CX42" s="684"/>
      <c r="CY42" s="685"/>
      <c r="CZ42" s="688">
        <v>18.5</v>
      </c>
      <c r="DA42" s="689"/>
      <c r="DB42" s="689"/>
      <c r="DC42" s="701"/>
      <c r="DD42" s="692">
        <v>1360441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154075</v>
      </c>
      <c r="CS43" s="719"/>
      <c r="CT43" s="719"/>
      <c r="CU43" s="719"/>
      <c r="CV43" s="719"/>
      <c r="CW43" s="719"/>
      <c r="CX43" s="719"/>
      <c r="CY43" s="720"/>
      <c r="CZ43" s="688">
        <v>0.4</v>
      </c>
      <c r="DA43" s="717"/>
      <c r="DB43" s="717"/>
      <c r="DC43" s="721"/>
      <c r="DD43" s="692">
        <v>154075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7438765</v>
      </c>
      <c r="CS44" s="684"/>
      <c r="CT44" s="684"/>
      <c r="CU44" s="684"/>
      <c r="CV44" s="684"/>
      <c r="CW44" s="684"/>
      <c r="CX44" s="684"/>
      <c r="CY44" s="685"/>
      <c r="CZ44" s="688">
        <v>18.399999999999999</v>
      </c>
      <c r="DA44" s="689"/>
      <c r="DB44" s="689"/>
      <c r="DC44" s="701"/>
      <c r="DD44" s="692">
        <v>1360441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4254075</v>
      </c>
      <c r="CS45" s="719"/>
      <c r="CT45" s="719"/>
      <c r="CU45" s="719"/>
      <c r="CV45" s="719"/>
      <c r="CW45" s="719"/>
      <c r="CX45" s="719"/>
      <c r="CY45" s="720"/>
      <c r="CZ45" s="688">
        <v>10.5</v>
      </c>
      <c r="DA45" s="717"/>
      <c r="DB45" s="717"/>
      <c r="DC45" s="721"/>
      <c r="DD45" s="692">
        <v>423645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3184690</v>
      </c>
      <c r="CS46" s="684"/>
      <c r="CT46" s="684"/>
      <c r="CU46" s="684"/>
      <c r="CV46" s="684"/>
      <c r="CW46" s="684"/>
      <c r="CX46" s="684"/>
      <c r="CY46" s="685"/>
      <c r="CZ46" s="688">
        <v>7.9</v>
      </c>
      <c r="DA46" s="689"/>
      <c r="DB46" s="689"/>
      <c r="DC46" s="701"/>
      <c r="DD46" s="692">
        <v>936796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11731</v>
      </c>
      <c r="CS47" s="719"/>
      <c r="CT47" s="719"/>
      <c r="CU47" s="719"/>
      <c r="CV47" s="719"/>
      <c r="CW47" s="719"/>
      <c r="CX47" s="719"/>
      <c r="CY47" s="720"/>
      <c r="CZ47" s="688">
        <v>0</v>
      </c>
      <c r="DA47" s="717"/>
      <c r="DB47" s="717"/>
      <c r="DC47" s="721"/>
      <c r="DD47" s="692" t="s">
        <v>262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187</v>
      </c>
      <c r="CS48" s="684"/>
      <c r="CT48" s="684"/>
      <c r="CU48" s="684"/>
      <c r="CV48" s="684"/>
      <c r="CW48" s="684"/>
      <c r="CX48" s="684"/>
      <c r="CY48" s="685"/>
      <c r="CZ48" s="688" t="s">
        <v>187</v>
      </c>
      <c r="DA48" s="689"/>
      <c r="DB48" s="689"/>
      <c r="DC48" s="701"/>
      <c r="DD48" s="692" t="s">
        <v>186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367</v>
      </c>
      <c r="CE49" s="734"/>
      <c r="CF49" s="734"/>
      <c r="CG49" s="734"/>
      <c r="CH49" s="734"/>
      <c r="CI49" s="734"/>
      <c r="CJ49" s="734"/>
      <c r="CK49" s="734"/>
      <c r="CL49" s="734"/>
      <c r="CM49" s="734"/>
      <c r="CN49" s="734"/>
      <c r="CO49" s="734"/>
      <c r="CP49" s="734"/>
      <c r="CQ49" s="735"/>
      <c r="CR49" s="768">
        <v>40341526</v>
      </c>
      <c r="CS49" s="754"/>
      <c r="CT49" s="754"/>
      <c r="CU49" s="754"/>
      <c r="CV49" s="754"/>
      <c r="CW49" s="754"/>
      <c r="CX49" s="754"/>
      <c r="CY49" s="785"/>
      <c r="CZ49" s="780">
        <v>100</v>
      </c>
      <c r="DA49" s="786"/>
      <c r="DB49" s="786"/>
      <c r="DC49" s="787"/>
      <c r="DD49" s="788">
        <v>24810187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Tk/LK3cgYRist5kQGaWt1nKZ71rAY5M0mGeDZOppk2HqXR2A0vvDk7JEl72sDYHhaZ6XWDyrh5GNxj76iPBpA==" saltValue="2O0n3JeBgbWIsDTJzdPz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7" zoomScale="70" zoomScaleNormal="25" zoomScaleSheetLayoutView="70" workbookViewId="0">
      <selection activeCell="AK46" sqref="AK46:AO4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40869</v>
      </c>
      <c r="R7" s="819"/>
      <c r="S7" s="819"/>
      <c r="T7" s="819"/>
      <c r="U7" s="819"/>
      <c r="V7" s="819">
        <v>40362</v>
      </c>
      <c r="W7" s="819"/>
      <c r="X7" s="819"/>
      <c r="Y7" s="819"/>
      <c r="Z7" s="819"/>
      <c r="AA7" s="819">
        <v>507</v>
      </c>
      <c r="AB7" s="819"/>
      <c r="AC7" s="819"/>
      <c r="AD7" s="819"/>
      <c r="AE7" s="820"/>
      <c r="AF7" s="821">
        <v>109</v>
      </c>
      <c r="AG7" s="822"/>
      <c r="AH7" s="822"/>
      <c r="AI7" s="822"/>
      <c r="AJ7" s="823"/>
      <c r="AK7" s="858">
        <v>448</v>
      </c>
      <c r="AL7" s="859"/>
      <c r="AM7" s="859"/>
      <c r="AN7" s="859"/>
      <c r="AO7" s="859"/>
      <c r="AP7" s="859">
        <v>36325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590</v>
      </c>
      <c r="BT7" s="863"/>
      <c r="BU7" s="863"/>
      <c r="BV7" s="863"/>
      <c r="BW7" s="863"/>
      <c r="BX7" s="863"/>
      <c r="BY7" s="863"/>
      <c r="BZ7" s="863"/>
      <c r="CA7" s="863"/>
      <c r="CB7" s="863"/>
      <c r="CC7" s="863"/>
      <c r="CD7" s="863"/>
      <c r="CE7" s="863"/>
      <c r="CF7" s="863"/>
      <c r="CG7" s="864"/>
      <c r="CH7" s="855">
        <v>29</v>
      </c>
      <c r="CI7" s="856"/>
      <c r="CJ7" s="856"/>
      <c r="CK7" s="856"/>
      <c r="CL7" s="857"/>
      <c r="CM7" s="855">
        <v>129</v>
      </c>
      <c r="CN7" s="856"/>
      <c r="CO7" s="856"/>
      <c r="CP7" s="856"/>
      <c r="CQ7" s="857"/>
      <c r="CR7" s="855">
        <v>13</v>
      </c>
      <c r="CS7" s="856"/>
      <c r="CT7" s="856"/>
      <c r="CU7" s="856"/>
      <c r="CV7" s="857"/>
      <c r="CW7" s="855">
        <v>343</v>
      </c>
      <c r="CX7" s="856"/>
      <c r="CY7" s="856"/>
      <c r="CZ7" s="856"/>
      <c r="DA7" s="857"/>
      <c r="DB7" s="855" t="s">
        <v>519</v>
      </c>
      <c r="DC7" s="856"/>
      <c r="DD7" s="856"/>
      <c r="DE7" s="856"/>
      <c r="DF7" s="857"/>
      <c r="DG7" s="855" t="s">
        <v>519</v>
      </c>
      <c r="DH7" s="856"/>
      <c r="DI7" s="856"/>
      <c r="DJ7" s="856"/>
      <c r="DK7" s="857"/>
      <c r="DL7" s="855" t="s">
        <v>519</v>
      </c>
      <c r="DM7" s="856"/>
      <c r="DN7" s="856"/>
      <c r="DO7" s="856"/>
      <c r="DP7" s="857"/>
      <c r="DQ7" s="855" t="s">
        <v>519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8</v>
      </c>
      <c r="CI8" s="866"/>
      <c r="CJ8" s="866"/>
      <c r="CK8" s="866"/>
      <c r="CL8" s="867"/>
      <c r="CM8" s="865">
        <v>462</v>
      </c>
      <c r="CN8" s="866"/>
      <c r="CO8" s="866"/>
      <c r="CP8" s="866"/>
      <c r="CQ8" s="867"/>
      <c r="CR8" s="865">
        <v>31</v>
      </c>
      <c r="CS8" s="866"/>
      <c r="CT8" s="866"/>
      <c r="CU8" s="866"/>
      <c r="CV8" s="867"/>
      <c r="CW8" s="865" t="s">
        <v>519</v>
      </c>
      <c r="CX8" s="866"/>
      <c r="CY8" s="866"/>
      <c r="CZ8" s="866"/>
      <c r="DA8" s="867"/>
      <c r="DB8" s="865" t="s">
        <v>519</v>
      </c>
      <c r="DC8" s="866"/>
      <c r="DD8" s="866"/>
      <c r="DE8" s="866"/>
      <c r="DF8" s="867"/>
      <c r="DG8" s="865" t="s">
        <v>519</v>
      </c>
      <c r="DH8" s="866"/>
      <c r="DI8" s="866"/>
      <c r="DJ8" s="866"/>
      <c r="DK8" s="867"/>
      <c r="DL8" s="865" t="s">
        <v>519</v>
      </c>
      <c r="DM8" s="866"/>
      <c r="DN8" s="866"/>
      <c r="DO8" s="866"/>
      <c r="DP8" s="867"/>
      <c r="DQ8" s="865" t="s">
        <v>519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-8</v>
      </c>
      <c r="CI9" s="866"/>
      <c r="CJ9" s="866"/>
      <c r="CK9" s="866"/>
      <c r="CL9" s="867"/>
      <c r="CM9" s="865">
        <v>571</v>
      </c>
      <c r="CN9" s="866"/>
      <c r="CO9" s="866"/>
      <c r="CP9" s="866"/>
      <c r="CQ9" s="867"/>
      <c r="CR9" s="865">
        <v>120</v>
      </c>
      <c r="CS9" s="866"/>
      <c r="CT9" s="866"/>
      <c r="CU9" s="866"/>
      <c r="CV9" s="867"/>
      <c r="CW9" s="865">
        <v>23</v>
      </c>
      <c r="CX9" s="866"/>
      <c r="CY9" s="866"/>
      <c r="CZ9" s="866"/>
      <c r="DA9" s="867"/>
      <c r="DB9" s="865" t="s">
        <v>519</v>
      </c>
      <c r="DC9" s="866"/>
      <c r="DD9" s="866"/>
      <c r="DE9" s="866"/>
      <c r="DF9" s="867"/>
      <c r="DG9" s="865" t="s">
        <v>519</v>
      </c>
      <c r="DH9" s="866"/>
      <c r="DI9" s="866"/>
      <c r="DJ9" s="866"/>
      <c r="DK9" s="867"/>
      <c r="DL9" s="865" t="s">
        <v>519</v>
      </c>
      <c r="DM9" s="866"/>
      <c r="DN9" s="866"/>
      <c r="DO9" s="866"/>
      <c r="DP9" s="867"/>
      <c r="DQ9" s="865" t="s">
        <v>519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-6</v>
      </c>
      <c r="CI10" s="866"/>
      <c r="CJ10" s="866"/>
      <c r="CK10" s="866"/>
      <c r="CL10" s="867"/>
      <c r="CM10" s="865">
        <v>64</v>
      </c>
      <c r="CN10" s="866"/>
      <c r="CO10" s="866"/>
      <c r="CP10" s="866"/>
      <c r="CQ10" s="867"/>
      <c r="CR10" s="865">
        <v>10</v>
      </c>
      <c r="CS10" s="866"/>
      <c r="CT10" s="866"/>
      <c r="CU10" s="866"/>
      <c r="CV10" s="867"/>
      <c r="CW10" s="865">
        <v>2</v>
      </c>
      <c r="CX10" s="866"/>
      <c r="CY10" s="866"/>
      <c r="CZ10" s="866"/>
      <c r="DA10" s="867"/>
      <c r="DB10" s="865" t="s">
        <v>519</v>
      </c>
      <c r="DC10" s="866"/>
      <c r="DD10" s="866"/>
      <c r="DE10" s="866"/>
      <c r="DF10" s="867"/>
      <c r="DG10" s="865" t="s">
        <v>519</v>
      </c>
      <c r="DH10" s="866"/>
      <c r="DI10" s="866"/>
      <c r="DJ10" s="866"/>
      <c r="DK10" s="867"/>
      <c r="DL10" s="865" t="s">
        <v>519</v>
      </c>
      <c r="DM10" s="866"/>
      <c r="DN10" s="866"/>
      <c r="DO10" s="866"/>
      <c r="DP10" s="867"/>
      <c r="DQ10" s="865" t="s">
        <v>519</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f>SUM(Q7:U22)</f>
        <v>40869</v>
      </c>
      <c r="R23" s="878"/>
      <c r="S23" s="878"/>
      <c r="T23" s="878"/>
      <c r="U23" s="878"/>
      <c r="V23" s="878">
        <f t="shared" ref="V23" si="0">SUM(V7:Z22)</f>
        <v>40362</v>
      </c>
      <c r="W23" s="878"/>
      <c r="X23" s="878"/>
      <c r="Y23" s="878"/>
      <c r="Z23" s="878"/>
      <c r="AA23" s="878">
        <f t="shared" ref="AA23" si="1">SUM(AA7:AE22)</f>
        <v>507</v>
      </c>
      <c r="AB23" s="878"/>
      <c r="AC23" s="878"/>
      <c r="AD23" s="878"/>
      <c r="AE23" s="879"/>
      <c r="AF23" s="880">
        <v>109</v>
      </c>
      <c r="AG23" s="878"/>
      <c r="AH23" s="878"/>
      <c r="AI23" s="878"/>
      <c r="AJ23" s="881"/>
      <c r="AK23" s="882"/>
      <c r="AL23" s="883"/>
      <c r="AM23" s="883"/>
      <c r="AN23" s="883"/>
      <c r="AO23" s="883"/>
      <c r="AP23" s="878">
        <f>SUM(AP7:AT22)</f>
        <v>36325</v>
      </c>
      <c r="AQ23" s="878"/>
      <c r="AR23" s="878"/>
      <c r="AS23" s="878"/>
      <c r="AT23" s="878"/>
      <c r="AU23" s="884"/>
      <c r="AV23" s="884"/>
      <c r="AW23" s="884"/>
      <c r="AX23" s="884"/>
      <c r="AY23" s="885"/>
      <c r="AZ23" s="893" t="s">
        <v>187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10525</v>
      </c>
      <c r="R28" s="907"/>
      <c r="S28" s="907"/>
      <c r="T28" s="907"/>
      <c r="U28" s="907"/>
      <c r="V28" s="907">
        <v>10319</v>
      </c>
      <c r="W28" s="907"/>
      <c r="X28" s="907"/>
      <c r="Y28" s="907"/>
      <c r="Z28" s="907"/>
      <c r="AA28" s="907">
        <v>206</v>
      </c>
      <c r="AB28" s="907"/>
      <c r="AC28" s="907"/>
      <c r="AD28" s="907"/>
      <c r="AE28" s="908"/>
      <c r="AF28" s="909">
        <v>206</v>
      </c>
      <c r="AG28" s="907"/>
      <c r="AH28" s="907"/>
      <c r="AI28" s="907"/>
      <c r="AJ28" s="910"/>
      <c r="AK28" s="911">
        <v>984</v>
      </c>
      <c r="AL28" s="902"/>
      <c r="AM28" s="902"/>
      <c r="AN28" s="902"/>
      <c r="AO28" s="902"/>
      <c r="AP28" s="902" t="s">
        <v>519</v>
      </c>
      <c r="AQ28" s="902"/>
      <c r="AR28" s="902"/>
      <c r="AS28" s="902"/>
      <c r="AT28" s="902"/>
      <c r="AU28" s="902" t="s">
        <v>519</v>
      </c>
      <c r="AV28" s="902"/>
      <c r="AW28" s="902"/>
      <c r="AX28" s="902"/>
      <c r="AY28" s="902"/>
      <c r="AZ28" s="903" t="s">
        <v>519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9107</v>
      </c>
      <c r="R29" s="843"/>
      <c r="S29" s="843"/>
      <c r="T29" s="843"/>
      <c r="U29" s="843"/>
      <c r="V29" s="843">
        <v>9065</v>
      </c>
      <c r="W29" s="843"/>
      <c r="X29" s="843"/>
      <c r="Y29" s="843"/>
      <c r="Z29" s="843"/>
      <c r="AA29" s="843">
        <v>42</v>
      </c>
      <c r="AB29" s="843"/>
      <c r="AC29" s="843"/>
      <c r="AD29" s="843"/>
      <c r="AE29" s="844"/>
      <c r="AF29" s="845">
        <v>42</v>
      </c>
      <c r="AG29" s="846"/>
      <c r="AH29" s="846"/>
      <c r="AI29" s="846"/>
      <c r="AJ29" s="847"/>
      <c r="AK29" s="914">
        <v>1414</v>
      </c>
      <c r="AL29" s="915"/>
      <c r="AM29" s="915"/>
      <c r="AN29" s="915"/>
      <c r="AO29" s="915"/>
      <c r="AP29" s="915" t="s">
        <v>519</v>
      </c>
      <c r="AQ29" s="915"/>
      <c r="AR29" s="915"/>
      <c r="AS29" s="915"/>
      <c r="AT29" s="915"/>
      <c r="AU29" s="915" t="s">
        <v>519</v>
      </c>
      <c r="AV29" s="915"/>
      <c r="AW29" s="915"/>
      <c r="AX29" s="915"/>
      <c r="AY29" s="915"/>
      <c r="AZ29" s="916" t="s">
        <v>519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1845</v>
      </c>
      <c r="R30" s="843"/>
      <c r="S30" s="843"/>
      <c r="T30" s="843"/>
      <c r="U30" s="843"/>
      <c r="V30" s="843">
        <v>1786</v>
      </c>
      <c r="W30" s="843"/>
      <c r="X30" s="843"/>
      <c r="Y30" s="843"/>
      <c r="Z30" s="843"/>
      <c r="AA30" s="843">
        <v>59</v>
      </c>
      <c r="AB30" s="843"/>
      <c r="AC30" s="843"/>
      <c r="AD30" s="843"/>
      <c r="AE30" s="844"/>
      <c r="AF30" s="845">
        <v>59</v>
      </c>
      <c r="AG30" s="846"/>
      <c r="AH30" s="846"/>
      <c r="AI30" s="846"/>
      <c r="AJ30" s="847"/>
      <c r="AK30" s="914">
        <v>308</v>
      </c>
      <c r="AL30" s="915"/>
      <c r="AM30" s="915"/>
      <c r="AN30" s="915"/>
      <c r="AO30" s="915"/>
      <c r="AP30" s="915" t="s">
        <v>519</v>
      </c>
      <c r="AQ30" s="915"/>
      <c r="AR30" s="915"/>
      <c r="AS30" s="915"/>
      <c r="AT30" s="915"/>
      <c r="AU30" s="915" t="s">
        <v>519</v>
      </c>
      <c r="AV30" s="915"/>
      <c r="AW30" s="915"/>
      <c r="AX30" s="915"/>
      <c r="AY30" s="915"/>
      <c r="AZ30" s="916" t="s">
        <v>519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12430</v>
      </c>
      <c r="R31" s="843"/>
      <c r="S31" s="843"/>
      <c r="T31" s="843"/>
      <c r="U31" s="843"/>
      <c r="V31" s="843">
        <v>12685</v>
      </c>
      <c r="W31" s="843"/>
      <c r="X31" s="843"/>
      <c r="Y31" s="843"/>
      <c r="Z31" s="843"/>
      <c r="AA31" s="843">
        <v>-255</v>
      </c>
      <c r="AB31" s="843"/>
      <c r="AC31" s="843"/>
      <c r="AD31" s="843"/>
      <c r="AE31" s="844"/>
      <c r="AF31" s="845">
        <v>559</v>
      </c>
      <c r="AG31" s="846"/>
      <c r="AH31" s="846"/>
      <c r="AI31" s="846"/>
      <c r="AJ31" s="847"/>
      <c r="AK31" s="914">
        <v>1040</v>
      </c>
      <c r="AL31" s="915"/>
      <c r="AM31" s="915"/>
      <c r="AN31" s="915"/>
      <c r="AO31" s="915"/>
      <c r="AP31" s="915">
        <v>8569</v>
      </c>
      <c r="AQ31" s="915"/>
      <c r="AR31" s="915"/>
      <c r="AS31" s="915"/>
      <c r="AT31" s="915"/>
      <c r="AU31" s="915">
        <v>5376</v>
      </c>
      <c r="AV31" s="915"/>
      <c r="AW31" s="915"/>
      <c r="AX31" s="915"/>
      <c r="AY31" s="915"/>
      <c r="AZ31" s="916" t="s">
        <v>519</v>
      </c>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2383</v>
      </c>
      <c r="R32" s="843"/>
      <c r="S32" s="843"/>
      <c r="T32" s="843"/>
      <c r="U32" s="843"/>
      <c r="V32" s="843">
        <v>2012</v>
      </c>
      <c r="W32" s="843"/>
      <c r="X32" s="843"/>
      <c r="Y32" s="843"/>
      <c r="Z32" s="843"/>
      <c r="AA32" s="843">
        <v>371</v>
      </c>
      <c r="AB32" s="843"/>
      <c r="AC32" s="843"/>
      <c r="AD32" s="843"/>
      <c r="AE32" s="844"/>
      <c r="AF32" s="845">
        <v>3074</v>
      </c>
      <c r="AG32" s="846"/>
      <c r="AH32" s="846"/>
      <c r="AI32" s="846"/>
      <c r="AJ32" s="847"/>
      <c r="AK32" s="914">
        <v>3</v>
      </c>
      <c r="AL32" s="915"/>
      <c r="AM32" s="915"/>
      <c r="AN32" s="915"/>
      <c r="AO32" s="915"/>
      <c r="AP32" s="915">
        <v>8997</v>
      </c>
      <c r="AQ32" s="915"/>
      <c r="AR32" s="915"/>
      <c r="AS32" s="915"/>
      <c r="AT32" s="915"/>
      <c r="AU32" s="915">
        <v>18</v>
      </c>
      <c r="AV32" s="915"/>
      <c r="AW32" s="915"/>
      <c r="AX32" s="915"/>
      <c r="AY32" s="915"/>
      <c r="AZ32" s="916" t="s">
        <v>519</v>
      </c>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2895</v>
      </c>
      <c r="R33" s="843"/>
      <c r="S33" s="843"/>
      <c r="T33" s="843"/>
      <c r="U33" s="843"/>
      <c r="V33" s="843">
        <v>2760</v>
      </c>
      <c r="W33" s="843"/>
      <c r="X33" s="843"/>
      <c r="Y33" s="843"/>
      <c r="Z33" s="843"/>
      <c r="AA33" s="843">
        <v>136</v>
      </c>
      <c r="AB33" s="843"/>
      <c r="AC33" s="843"/>
      <c r="AD33" s="843"/>
      <c r="AE33" s="844"/>
      <c r="AF33" s="845">
        <v>2020</v>
      </c>
      <c r="AG33" s="846"/>
      <c r="AH33" s="846"/>
      <c r="AI33" s="846"/>
      <c r="AJ33" s="847"/>
      <c r="AK33" s="914">
        <v>757</v>
      </c>
      <c r="AL33" s="915"/>
      <c r="AM33" s="915"/>
      <c r="AN33" s="915"/>
      <c r="AO33" s="915"/>
      <c r="AP33" s="915">
        <v>9458</v>
      </c>
      <c r="AQ33" s="915"/>
      <c r="AR33" s="915"/>
      <c r="AS33" s="915"/>
      <c r="AT33" s="915"/>
      <c r="AU33" s="915">
        <v>6640</v>
      </c>
      <c r="AV33" s="915"/>
      <c r="AW33" s="915"/>
      <c r="AX33" s="915"/>
      <c r="AY33" s="915"/>
      <c r="AZ33" s="916" t="s">
        <v>519</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5960</v>
      </c>
      <c r="AG63" s="926"/>
      <c r="AH63" s="926"/>
      <c r="AI63" s="926"/>
      <c r="AJ63" s="927"/>
      <c r="AK63" s="928"/>
      <c r="AL63" s="923"/>
      <c r="AM63" s="923"/>
      <c r="AN63" s="923"/>
      <c r="AO63" s="923"/>
      <c r="AP63" s="926">
        <f>SUM(AP28:AT62)</f>
        <v>27024</v>
      </c>
      <c r="AQ63" s="926"/>
      <c r="AR63" s="926"/>
      <c r="AS63" s="926"/>
      <c r="AT63" s="926"/>
      <c r="AU63" s="926">
        <f>SUM(AU28:AY62)</f>
        <v>12034</v>
      </c>
      <c r="AV63" s="926"/>
      <c r="AW63" s="926"/>
      <c r="AX63" s="926"/>
      <c r="AY63" s="926"/>
      <c r="AZ63" s="930"/>
      <c r="BA63" s="930"/>
      <c r="BB63" s="930"/>
      <c r="BC63" s="930"/>
      <c r="BD63" s="930"/>
      <c r="BE63" s="931"/>
      <c r="BF63" s="931"/>
      <c r="BG63" s="931"/>
      <c r="BH63" s="931"/>
      <c r="BI63" s="932"/>
      <c r="BJ63" s="933" t="s">
        <v>187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401</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56357</v>
      </c>
      <c r="R68" s="950"/>
      <c r="S68" s="950"/>
      <c r="T68" s="950"/>
      <c r="U68" s="950"/>
      <c r="V68" s="950">
        <v>53134</v>
      </c>
      <c r="W68" s="950"/>
      <c r="X68" s="950"/>
      <c r="Y68" s="950"/>
      <c r="Z68" s="950"/>
      <c r="AA68" s="950">
        <v>3222</v>
      </c>
      <c r="AB68" s="950"/>
      <c r="AC68" s="950"/>
      <c r="AD68" s="950"/>
      <c r="AE68" s="950"/>
      <c r="AF68" s="950">
        <v>10421</v>
      </c>
      <c r="AG68" s="950"/>
      <c r="AH68" s="950"/>
      <c r="AI68" s="950"/>
      <c r="AJ68" s="950"/>
      <c r="AK68" s="950" t="s">
        <v>519</v>
      </c>
      <c r="AL68" s="950"/>
      <c r="AM68" s="950"/>
      <c r="AN68" s="950"/>
      <c r="AO68" s="950"/>
      <c r="AP68" s="950" t="s">
        <v>519</v>
      </c>
      <c r="AQ68" s="950"/>
      <c r="AR68" s="950"/>
      <c r="AS68" s="950"/>
      <c r="AT68" s="950"/>
      <c r="AU68" s="950" t="s">
        <v>519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203</v>
      </c>
      <c r="R69" s="915"/>
      <c r="S69" s="915"/>
      <c r="T69" s="915"/>
      <c r="U69" s="915"/>
      <c r="V69" s="915">
        <v>189</v>
      </c>
      <c r="W69" s="915"/>
      <c r="X69" s="915"/>
      <c r="Y69" s="915"/>
      <c r="Z69" s="915"/>
      <c r="AA69" s="915">
        <v>14</v>
      </c>
      <c r="AB69" s="915"/>
      <c r="AC69" s="915"/>
      <c r="AD69" s="915"/>
      <c r="AE69" s="915"/>
      <c r="AF69" s="915">
        <v>14</v>
      </c>
      <c r="AG69" s="915"/>
      <c r="AH69" s="915"/>
      <c r="AI69" s="915"/>
      <c r="AJ69" s="915"/>
      <c r="AK69" s="915" t="s">
        <v>519</v>
      </c>
      <c r="AL69" s="915"/>
      <c r="AM69" s="915"/>
      <c r="AN69" s="915"/>
      <c r="AO69" s="915"/>
      <c r="AP69" s="915" t="s">
        <v>519</v>
      </c>
      <c r="AQ69" s="915"/>
      <c r="AR69" s="915"/>
      <c r="AS69" s="915"/>
      <c r="AT69" s="915"/>
      <c r="AU69" s="915" t="s">
        <v>519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1218363</v>
      </c>
      <c r="R70" s="915"/>
      <c r="S70" s="915"/>
      <c r="T70" s="915"/>
      <c r="U70" s="915"/>
      <c r="V70" s="915">
        <v>1197433</v>
      </c>
      <c r="W70" s="915"/>
      <c r="X70" s="915"/>
      <c r="Y70" s="915"/>
      <c r="Z70" s="915"/>
      <c r="AA70" s="915">
        <v>20930</v>
      </c>
      <c r="AB70" s="915"/>
      <c r="AC70" s="915"/>
      <c r="AD70" s="915"/>
      <c r="AE70" s="915"/>
      <c r="AF70" s="915">
        <v>20930</v>
      </c>
      <c r="AG70" s="915"/>
      <c r="AH70" s="915"/>
      <c r="AI70" s="915"/>
      <c r="AJ70" s="915"/>
      <c r="AK70" s="915">
        <v>7055</v>
      </c>
      <c r="AL70" s="915"/>
      <c r="AM70" s="915"/>
      <c r="AN70" s="915"/>
      <c r="AO70" s="915"/>
      <c r="AP70" s="915" t="s">
        <v>519</v>
      </c>
      <c r="AQ70" s="915"/>
      <c r="AR70" s="915"/>
      <c r="AS70" s="915"/>
      <c r="AT70" s="915"/>
      <c r="AU70" s="915" t="s">
        <v>519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39402</v>
      </c>
      <c r="R71" s="915"/>
      <c r="S71" s="915"/>
      <c r="T71" s="915"/>
      <c r="U71" s="915"/>
      <c r="V71" s="915">
        <v>34057</v>
      </c>
      <c r="W71" s="915"/>
      <c r="X71" s="915"/>
      <c r="Y71" s="915"/>
      <c r="Z71" s="915"/>
      <c r="AA71" s="915">
        <v>5344</v>
      </c>
      <c r="AB71" s="915"/>
      <c r="AC71" s="915"/>
      <c r="AD71" s="915"/>
      <c r="AE71" s="915"/>
      <c r="AF71" s="915">
        <v>19453</v>
      </c>
      <c r="AG71" s="915"/>
      <c r="AH71" s="915"/>
      <c r="AI71" s="915"/>
      <c r="AJ71" s="915"/>
      <c r="AK71" s="915" t="s">
        <v>519</v>
      </c>
      <c r="AL71" s="915"/>
      <c r="AM71" s="915"/>
      <c r="AN71" s="915"/>
      <c r="AO71" s="915"/>
      <c r="AP71" s="915">
        <v>119226</v>
      </c>
      <c r="AQ71" s="915"/>
      <c r="AR71" s="915"/>
      <c r="AS71" s="915"/>
      <c r="AT71" s="915"/>
      <c r="AU71" s="915" t="s">
        <v>519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7725</v>
      </c>
      <c r="R72" s="915"/>
      <c r="S72" s="915"/>
      <c r="T72" s="915"/>
      <c r="U72" s="915"/>
      <c r="V72" s="915">
        <v>6053</v>
      </c>
      <c r="W72" s="915"/>
      <c r="X72" s="915"/>
      <c r="Y72" s="915"/>
      <c r="Z72" s="915"/>
      <c r="AA72" s="915">
        <v>1672</v>
      </c>
      <c r="AB72" s="915"/>
      <c r="AC72" s="915"/>
      <c r="AD72" s="915"/>
      <c r="AE72" s="915"/>
      <c r="AF72" s="915">
        <v>16867</v>
      </c>
      <c r="AG72" s="915"/>
      <c r="AH72" s="915"/>
      <c r="AI72" s="915"/>
      <c r="AJ72" s="915"/>
      <c r="AK72" s="915" t="s">
        <v>519</v>
      </c>
      <c r="AL72" s="915"/>
      <c r="AM72" s="915"/>
      <c r="AN72" s="915"/>
      <c r="AO72" s="915"/>
      <c r="AP72" s="915">
        <v>13994</v>
      </c>
      <c r="AQ72" s="915"/>
      <c r="AR72" s="915"/>
      <c r="AS72" s="915"/>
      <c r="AT72" s="915"/>
      <c r="AU72" s="915" t="s">
        <v>519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SUM(AF68:AJ87)</f>
        <v>67685</v>
      </c>
      <c r="AG88" s="926"/>
      <c r="AH88" s="926"/>
      <c r="AI88" s="926"/>
      <c r="AJ88" s="926"/>
      <c r="AK88" s="923"/>
      <c r="AL88" s="923"/>
      <c r="AM88" s="923"/>
      <c r="AN88" s="923"/>
      <c r="AO88" s="923"/>
      <c r="AP88" s="926">
        <f t="shared" ref="AP88" si="2">SUM(AP68:AT87)</f>
        <v>133220</v>
      </c>
      <c r="AQ88" s="926"/>
      <c r="AR88" s="926"/>
      <c r="AS88" s="926"/>
      <c r="AT88" s="926"/>
      <c r="AU88" s="926" t="s">
        <v>519</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SUM(CR7:CV88)</f>
        <v>174</v>
      </c>
      <c r="CS102" s="934"/>
      <c r="CT102" s="934"/>
      <c r="CU102" s="934"/>
      <c r="CV102" s="977"/>
      <c r="CW102" s="976">
        <f t="shared" ref="CW102" si="3">SUM(CW7:DA88)</f>
        <v>368</v>
      </c>
      <c r="CX102" s="934"/>
      <c r="CY102" s="934"/>
      <c r="CZ102" s="934"/>
      <c r="DA102" s="977"/>
      <c r="DB102" s="976" t="s">
        <v>519</v>
      </c>
      <c r="DC102" s="934"/>
      <c r="DD102" s="934"/>
      <c r="DE102" s="934"/>
      <c r="DF102" s="977"/>
      <c r="DG102" s="976" t="s">
        <v>519</v>
      </c>
      <c r="DH102" s="934"/>
      <c r="DI102" s="934"/>
      <c r="DJ102" s="934"/>
      <c r="DK102" s="977"/>
      <c r="DL102" s="976" t="s">
        <v>519</v>
      </c>
      <c r="DM102" s="934"/>
      <c r="DN102" s="934"/>
      <c r="DO102" s="934"/>
      <c r="DP102" s="977"/>
      <c r="DQ102" s="976" t="s">
        <v>519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3414243</v>
      </c>
      <c r="AB110" s="986"/>
      <c r="AC110" s="986"/>
      <c r="AD110" s="986"/>
      <c r="AE110" s="987"/>
      <c r="AF110" s="988">
        <v>3797933</v>
      </c>
      <c r="AG110" s="986"/>
      <c r="AH110" s="986"/>
      <c r="AI110" s="986"/>
      <c r="AJ110" s="987"/>
      <c r="AK110" s="988">
        <v>3081153</v>
      </c>
      <c r="AL110" s="986"/>
      <c r="AM110" s="986"/>
      <c r="AN110" s="986"/>
      <c r="AO110" s="987"/>
      <c r="AP110" s="989">
        <v>16.100000000000001</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33735821</v>
      </c>
      <c r="BR110" s="1021"/>
      <c r="BS110" s="1021"/>
      <c r="BT110" s="1021"/>
      <c r="BU110" s="1021"/>
      <c r="BV110" s="1021">
        <v>34641648</v>
      </c>
      <c r="BW110" s="1021"/>
      <c r="BX110" s="1021"/>
      <c r="BY110" s="1021"/>
      <c r="BZ110" s="1021"/>
      <c r="CA110" s="1021">
        <v>36325056</v>
      </c>
      <c r="CB110" s="1021"/>
      <c r="CC110" s="1021"/>
      <c r="CD110" s="1021"/>
      <c r="CE110" s="1021"/>
      <c r="CF110" s="1035">
        <v>189.2</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187</v>
      </c>
      <c r="DR110" s="1021"/>
      <c r="DS110" s="1021"/>
      <c r="DT110" s="1021"/>
      <c r="DU110" s="1021"/>
      <c r="DV110" s="1022" t="s">
        <v>438</v>
      </c>
      <c r="DW110" s="1022"/>
      <c r="DX110" s="1022"/>
      <c r="DY110" s="1022"/>
      <c r="DZ110" s="1023"/>
    </row>
    <row r="111" spans="1:131" s="247" customFormat="1" ht="26.25" customHeight="1" x14ac:dyDescent="0.15">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187</v>
      </c>
      <c r="AG111" s="1028"/>
      <c r="AH111" s="1028"/>
      <c r="AI111" s="1028"/>
      <c r="AJ111" s="1029"/>
      <c r="AK111" s="1030" t="s">
        <v>438</v>
      </c>
      <c r="AL111" s="1028"/>
      <c r="AM111" s="1028"/>
      <c r="AN111" s="1028"/>
      <c r="AO111" s="1029"/>
      <c r="AP111" s="1031" t="s">
        <v>187</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187</v>
      </c>
      <c r="BR111" s="1014"/>
      <c r="BS111" s="1014"/>
      <c r="BT111" s="1014"/>
      <c r="BU111" s="1014"/>
      <c r="BV111" s="1014" t="s">
        <v>438</v>
      </c>
      <c r="BW111" s="1014"/>
      <c r="BX111" s="1014"/>
      <c r="BY111" s="1014"/>
      <c r="BZ111" s="1014"/>
      <c r="CA111" s="1014">
        <v>2788</v>
      </c>
      <c r="CB111" s="1014"/>
      <c r="CC111" s="1014"/>
      <c r="CD111" s="1014"/>
      <c r="CE111" s="1014"/>
      <c r="CF111" s="1008">
        <v>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187</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187</v>
      </c>
      <c r="AB112" s="1053"/>
      <c r="AC112" s="1053"/>
      <c r="AD112" s="1053"/>
      <c r="AE112" s="1054"/>
      <c r="AF112" s="1055" t="s">
        <v>187</v>
      </c>
      <c r="AG112" s="1053"/>
      <c r="AH112" s="1053"/>
      <c r="AI112" s="1053"/>
      <c r="AJ112" s="1054"/>
      <c r="AK112" s="1055" t="s">
        <v>187</v>
      </c>
      <c r="AL112" s="1053"/>
      <c r="AM112" s="1053"/>
      <c r="AN112" s="1053"/>
      <c r="AO112" s="1054"/>
      <c r="AP112" s="1056" t="s">
        <v>438</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13051013</v>
      </c>
      <c r="BR112" s="1014"/>
      <c r="BS112" s="1014"/>
      <c r="BT112" s="1014"/>
      <c r="BU112" s="1014"/>
      <c r="BV112" s="1014">
        <v>12561817</v>
      </c>
      <c r="BW112" s="1014"/>
      <c r="BX112" s="1014"/>
      <c r="BY112" s="1014"/>
      <c r="BZ112" s="1014"/>
      <c r="CA112" s="1014">
        <v>12033320</v>
      </c>
      <c r="CB112" s="1014"/>
      <c r="CC112" s="1014"/>
      <c r="CD112" s="1014"/>
      <c r="CE112" s="1014"/>
      <c r="CF112" s="1008">
        <v>62.7</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187</v>
      </c>
      <c r="DH112" s="1014"/>
      <c r="DI112" s="1014"/>
      <c r="DJ112" s="1014"/>
      <c r="DK112" s="1014"/>
      <c r="DL112" s="1014" t="s">
        <v>187</v>
      </c>
      <c r="DM112" s="1014"/>
      <c r="DN112" s="1014"/>
      <c r="DO112" s="1014"/>
      <c r="DP112" s="1014"/>
      <c r="DQ112" s="1014" t="s">
        <v>187</v>
      </c>
      <c r="DR112" s="1014"/>
      <c r="DS112" s="1014"/>
      <c r="DT112" s="1014"/>
      <c r="DU112" s="1014"/>
      <c r="DV112" s="1015" t="s">
        <v>446</v>
      </c>
      <c r="DW112" s="1015"/>
      <c r="DX112" s="1015"/>
      <c r="DY112" s="1015"/>
      <c r="DZ112" s="1016"/>
    </row>
    <row r="113" spans="1:130" s="247" customFormat="1" ht="26.25" customHeight="1" x14ac:dyDescent="0.15">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848533</v>
      </c>
      <c r="AB113" s="1028"/>
      <c r="AC113" s="1028"/>
      <c r="AD113" s="1028"/>
      <c r="AE113" s="1029"/>
      <c r="AF113" s="1030">
        <v>970090</v>
      </c>
      <c r="AG113" s="1028"/>
      <c r="AH113" s="1028"/>
      <c r="AI113" s="1028"/>
      <c r="AJ113" s="1029"/>
      <c r="AK113" s="1030">
        <v>714399</v>
      </c>
      <c r="AL113" s="1028"/>
      <c r="AM113" s="1028"/>
      <c r="AN113" s="1028"/>
      <c r="AO113" s="1029"/>
      <c r="AP113" s="1031">
        <v>3.7</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t="s">
        <v>187</v>
      </c>
      <c r="BR113" s="1014"/>
      <c r="BS113" s="1014"/>
      <c r="BT113" s="1014"/>
      <c r="BU113" s="1014"/>
      <c r="BV113" s="1014" t="s">
        <v>187</v>
      </c>
      <c r="BW113" s="1014"/>
      <c r="BX113" s="1014"/>
      <c r="BY113" s="1014"/>
      <c r="BZ113" s="1014"/>
      <c r="CA113" s="1014" t="s">
        <v>438</v>
      </c>
      <c r="CB113" s="1014"/>
      <c r="CC113" s="1014"/>
      <c r="CD113" s="1014"/>
      <c r="CE113" s="1014"/>
      <c r="CF113" s="1008" t="s">
        <v>438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438</v>
      </c>
      <c r="DH113" s="1053"/>
      <c r="DI113" s="1053"/>
      <c r="DJ113" s="1053"/>
      <c r="DK113" s="1054"/>
      <c r="DL113" s="1055" t="s">
        <v>446</v>
      </c>
      <c r="DM113" s="1053"/>
      <c r="DN113" s="1053"/>
      <c r="DO113" s="1053"/>
      <c r="DP113" s="1054"/>
      <c r="DQ113" s="1055" t="s">
        <v>438</v>
      </c>
      <c r="DR113" s="1053"/>
      <c r="DS113" s="1053"/>
      <c r="DT113" s="1053"/>
      <c r="DU113" s="1054"/>
      <c r="DV113" s="1056" t="s">
        <v>187</v>
      </c>
      <c r="DW113" s="1057"/>
      <c r="DX113" s="1057"/>
      <c r="DY113" s="1057"/>
      <c r="DZ113" s="1058"/>
    </row>
    <row r="114" spans="1:130" s="247" customFormat="1" ht="26.25" customHeight="1" x14ac:dyDescent="0.15">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187</v>
      </c>
      <c r="AB114" s="1053"/>
      <c r="AC114" s="1053"/>
      <c r="AD114" s="1053"/>
      <c r="AE114" s="1054"/>
      <c r="AF114" s="1055" t="s">
        <v>438</v>
      </c>
      <c r="AG114" s="1053"/>
      <c r="AH114" s="1053"/>
      <c r="AI114" s="1053"/>
      <c r="AJ114" s="1054"/>
      <c r="AK114" s="1055" t="s">
        <v>187</v>
      </c>
      <c r="AL114" s="1053"/>
      <c r="AM114" s="1053"/>
      <c r="AN114" s="1053"/>
      <c r="AO114" s="1054"/>
      <c r="AP114" s="1056" t="s">
        <v>438</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4151485</v>
      </c>
      <c r="BR114" s="1014"/>
      <c r="BS114" s="1014"/>
      <c r="BT114" s="1014"/>
      <c r="BU114" s="1014"/>
      <c r="BV114" s="1014">
        <v>4010760</v>
      </c>
      <c r="BW114" s="1014"/>
      <c r="BX114" s="1014"/>
      <c r="BY114" s="1014"/>
      <c r="BZ114" s="1014"/>
      <c r="CA114" s="1014">
        <v>3847409</v>
      </c>
      <c r="CB114" s="1014"/>
      <c r="CC114" s="1014"/>
      <c r="CD114" s="1014"/>
      <c r="CE114" s="1014"/>
      <c r="CF114" s="1008">
        <v>20</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187</v>
      </c>
      <c r="DM114" s="1053"/>
      <c r="DN114" s="1053"/>
      <c r="DO114" s="1053"/>
      <c r="DP114" s="1054"/>
      <c r="DQ114" s="1055" t="s">
        <v>446</v>
      </c>
      <c r="DR114" s="1053"/>
      <c r="DS114" s="1053"/>
      <c r="DT114" s="1053"/>
      <c r="DU114" s="1054"/>
      <c r="DV114" s="1056" t="s">
        <v>187</v>
      </c>
      <c r="DW114" s="1057"/>
      <c r="DX114" s="1057"/>
      <c r="DY114" s="1057"/>
      <c r="DZ114" s="1058"/>
    </row>
    <row r="115" spans="1:130" s="247" customFormat="1" ht="26.25" customHeight="1" x14ac:dyDescent="0.15">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438</v>
      </c>
      <c r="AB115" s="1028"/>
      <c r="AC115" s="1028"/>
      <c r="AD115" s="1028"/>
      <c r="AE115" s="1029"/>
      <c r="AF115" s="1030" t="s">
        <v>438</v>
      </c>
      <c r="AG115" s="1028"/>
      <c r="AH115" s="1028"/>
      <c r="AI115" s="1028"/>
      <c r="AJ115" s="1029"/>
      <c r="AK115" s="1030" t="s">
        <v>187</v>
      </c>
      <c r="AL115" s="1028"/>
      <c r="AM115" s="1028"/>
      <c r="AN115" s="1028"/>
      <c r="AO115" s="1029"/>
      <c r="AP115" s="1031" t="s">
        <v>438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187</v>
      </c>
      <c r="BR115" s="1014"/>
      <c r="BS115" s="1014"/>
      <c r="BT115" s="1014"/>
      <c r="BU115" s="1014"/>
      <c r="BV115" s="1014" t="s">
        <v>187</v>
      </c>
      <c r="BW115" s="1014"/>
      <c r="BX115" s="1014"/>
      <c r="BY115" s="1014"/>
      <c r="BZ115" s="1014"/>
      <c r="CA115" s="1014" t="s">
        <v>187</v>
      </c>
      <c r="CB115" s="1014"/>
      <c r="CC115" s="1014"/>
      <c r="CD115" s="1014"/>
      <c r="CE115" s="1014"/>
      <c r="CF115" s="1008" t="s">
        <v>438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187</v>
      </c>
      <c r="DH115" s="1053"/>
      <c r="DI115" s="1053"/>
      <c r="DJ115" s="1053"/>
      <c r="DK115" s="1054"/>
      <c r="DL115" s="1055" t="s">
        <v>438</v>
      </c>
      <c r="DM115" s="1053"/>
      <c r="DN115" s="1053"/>
      <c r="DO115" s="1053"/>
      <c r="DP115" s="1054"/>
      <c r="DQ115" s="1055" t="s">
        <v>187</v>
      </c>
      <c r="DR115" s="1053"/>
      <c r="DS115" s="1053"/>
      <c r="DT115" s="1053"/>
      <c r="DU115" s="1054"/>
      <c r="DV115" s="1056" t="s">
        <v>187</v>
      </c>
      <c r="DW115" s="1057"/>
      <c r="DX115" s="1057"/>
      <c r="DY115" s="1057"/>
      <c r="DZ115" s="1058"/>
    </row>
    <row r="116" spans="1:130" s="247" customFormat="1" ht="26.25" customHeight="1" x14ac:dyDescent="0.15">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187</v>
      </c>
      <c r="AG116" s="1053"/>
      <c r="AH116" s="1053"/>
      <c r="AI116" s="1053"/>
      <c r="AJ116" s="1054"/>
      <c r="AK116" s="1055" t="s">
        <v>187</v>
      </c>
      <c r="AL116" s="1053"/>
      <c r="AM116" s="1053"/>
      <c r="AN116" s="1053"/>
      <c r="AO116" s="1054"/>
      <c r="AP116" s="1056" t="s">
        <v>187</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187</v>
      </c>
      <c r="BR116" s="1014"/>
      <c r="BS116" s="1014"/>
      <c r="BT116" s="1014"/>
      <c r="BU116" s="1014"/>
      <c r="BV116" s="1014" t="s">
        <v>438</v>
      </c>
      <c r="BW116" s="1014"/>
      <c r="BX116" s="1014"/>
      <c r="BY116" s="1014"/>
      <c r="BZ116" s="1014"/>
      <c r="CA116" s="1014" t="s">
        <v>187</v>
      </c>
      <c r="CB116" s="1014"/>
      <c r="CC116" s="1014"/>
      <c r="CD116" s="1014"/>
      <c r="CE116" s="1014"/>
      <c r="CF116" s="1008" t="s">
        <v>438</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438</v>
      </c>
      <c r="DH116" s="1053"/>
      <c r="DI116" s="1053"/>
      <c r="DJ116" s="1053"/>
      <c r="DK116" s="1054"/>
      <c r="DL116" s="1055" t="s">
        <v>187</v>
      </c>
      <c r="DM116" s="1053"/>
      <c r="DN116" s="1053"/>
      <c r="DO116" s="1053"/>
      <c r="DP116" s="1054"/>
      <c r="DQ116" s="1055" t="s">
        <v>187</v>
      </c>
      <c r="DR116" s="1053"/>
      <c r="DS116" s="1053"/>
      <c r="DT116" s="1053"/>
      <c r="DU116" s="1054"/>
      <c r="DV116" s="1056" t="s">
        <v>187</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4262776</v>
      </c>
      <c r="AB117" s="1071"/>
      <c r="AC117" s="1071"/>
      <c r="AD117" s="1071"/>
      <c r="AE117" s="1072"/>
      <c r="AF117" s="1073">
        <v>4768023</v>
      </c>
      <c r="AG117" s="1071"/>
      <c r="AH117" s="1071"/>
      <c r="AI117" s="1071"/>
      <c r="AJ117" s="1072"/>
      <c r="AK117" s="1073">
        <v>3795552</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187</v>
      </c>
      <c r="BR117" s="1014"/>
      <c r="BS117" s="1014"/>
      <c r="BT117" s="1014"/>
      <c r="BU117" s="1014"/>
      <c r="BV117" s="1014" t="s">
        <v>187</v>
      </c>
      <c r="BW117" s="1014"/>
      <c r="BX117" s="1014"/>
      <c r="BY117" s="1014"/>
      <c r="BZ117" s="1014"/>
      <c r="CA117" s="1014" t="s">
        <v>187</v>
      </c>
      <c r="CB117" s="1014"/>
      <c r="CC117" s="1014"/>
      <c r="CD117" s="1014"/>
      <c r="CE117" s="1014"/>
      <c r="CF117" s="1008" t="s">
        <v>187</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187</v>
      </c>
      <c r="DH117" s="1053"/>
      <c r="DI117" s="1053"/>
      <c r="DJ117" s="1053"/>
      <c r="DK117" s="1054"/>
      <c r="DL117" s="1055" t="s">
        <v>187</v>
      </c>
      <c r="DM117" s="1053"/>
      <c r="DN117" s="1053"/>
      <c r="DO117" s="1053"/>
      <c r="DP117" s="1054"/>
      <c r="DQ117" s="1055" t="s">
        <v>187</v>
      </c>
      <c r="DR117" s="1053"/>
      <c r="DS117" s="1053"/>
      <c r="DT117" s="1053"/>
      <c r="DU117" s="1054"/>
      <c r="DV117" s="1056" t="s">
        <v>187</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91" t="s">
        <v>187</v>
      </c>
      <c r="BR118" s="1092"/>
      <c r="BS118" s="1092"/>
      <c r="BT118" s="1092"/>
      <c r="BU118" s="1092"/>
      <c r="BV118" s="1092" t="s">
        <v>187</v>
      </c>
      <c r="BW118" s="1092"/>
      <c r="BX118" s="1092"/>
      <c r="BY118" s="1092"/>
      <c r="BZ118" s="1092"/>
      <c r="CA118" s="1092" t="s">
        <v>187</v>
      </c>
      <c r="CB118" s="1092"/>
      <c r="CC118" s="1092"/>
      <c r="CD118" s="1092"/>
      <c r="CE118" s="1092"/>
      <c r="CF118" s="1008" t="s">
        <v>463</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187</v>
      </c>
      <c r="DH118" s="1053"/>
      <c r="DI118" s="1053"/>
      <c r="DJ118" s="1053"/>
      <c r="DK118" s="1054"/>
      <c r="DL118" s="1055" t="s">
        <v>187</v>
      </c>
      <c r="DM118" s="1053"/>
      <c r="DN118" s="1053"/>
      <c r="DO118" s="1053"/>
      <c r="DP118" s="1054"/>
      <c r="DQ118" s="1055" t="s">
        <v>187</v>
      </c>
      <c r="DR118" s="1053"/>
      <c r="DS118" s="1053"/>
      <c r="DT118" s="1053"/>
      <c r="DU118" s="1054"/>
      <c r="DV118" s="1056" t="s">
        <v>463</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463</v>
      </c>
      <c r="AB119" s="986"/>
      <c r="AC119" s="986"/>
      <c r="AD119" s="986"/>
      <c r="AE119" s="987"/>
      <c r="AF119" s="988" t="s">
        <v>187</v>
      </c>
      <c r="AG119" s="986"/>
      <c r="AH119" s="986"/>
      <c r="AI119" s="986"/>
      <c r="AJ119" s="987"/>
      <c r="AK119" s="988" t="s">
        <v>187</v>
      </c>
      <c r="AL119" s="986"/>
      <c r="AM119" s="986"/>
      <c r="AN119" s="986"/>
      <c r="AO119" s="987"/>
      <c r="AP119" s="989" t="s">
        <v>187</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465</v>
      </c>
      <c r="BP119" s="1100"/>
      <c r="BQ119" s="1091">
        <v>50938319</v>
      </c>
      <c r="BR119" s="1092"/>
      <c r="BS119" s="1092"/>
      <c r="BT119" s="1092"/>
      <c r="BU119" s="1092"/>
      <c r="BV119" s="1092">
        <v>51214225</v>
      </c>
      <c r="BW119" s="1092"/>
      <c r="BX119" s="1092"/>
      <c r="BY119" s="1092"/>
      <c r="BZ119" s="1092"/>
      <c r="CA119" s="1092">
        <v>52208573</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463</v>
      </c>
      <c r="DH119" s="1078"/>
      <c r="DI119" s="1078"/>
      <c r="DJ119" s="1078"/>
      <c r="DK119" s="1079"/>
      <c r="DL119" s="1077" t="s">
        <v>187</v>
      </c>
      <c r="DM119" s="1078"/>
      <c r="DN119" s="1078"/>
      <c r="DO119" s="1078"/>
      <c r="DP119" s="1079"/>
      <c r="DQ119" s="1077">
        <v>2788</v>
      </c>
      <c r="DR119" s="1078"/>
      <c r="DS119" s="1078"/>
      <c r="DT119" s="1078"/>
      <c r="DU119" s="1079"/>
      <c r="DV119" s="1080">
        <v>0</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187</v>
      </c>
      <c r="AB120" s="1053"/>
      <c r="AC120" s="1053"/>
      <c r="AD120" s="1053"/>
      <c r="AE120" s="1054"/>
      <c r="AF120" s="1055" t="s">
        <v>187</v>
      </c>
      <c r="AG120" s="1053"/>
      <c r="AH120" s="1053"/>
      <c r="AI120" s="1053"/>
      <c r="AJ120" s="1054"/>
      <c r="AK120" s="1055" t="s">
        <v>187</v>
      </c>
      <c r="AL120" s="1053"/>
      <c r="AM120" s="1053"/>
      <c r="AN120" s="1053"/>
      <c r="AO120" s="1054"/>
      <c r="AP120" s="1056" t="s">
        <v>463</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7964774</v>
      </c>
      <c r="BR120" s="1021"/>
      <c r="BS120" s="1021"/>
      <c r="BT120" s="1021"/>
      <c r="BU120" s="1021"/>
      <c r="BV120" s="1021">
        <v>8441833</v>
      </c>
      <c r="BW120" s="1021"/>
      <c r="BX120" s="1021"/>
      <c r="BY120" s="1021"/>
      <c r="BZ120" s="1021"/>
      <c r="CA120" s="1021">
        <v>8421595</v>
      </c>
      <c r="CB120" s="1021"/>
      <c r="CC120" s="1021"/>
      <c r="CD120" s="1021"/>
      <c r="CE120" s="1021"/>
      <c r="CF120" s="1035">
        <v>43.9</v>
      </c>
      <c r="CG120" s="1036"/>
      <c r="CH120" s="1036"/>
      <c r="CI120" s="1036"/>
      <c r="CJ120" s="1036"/>
      <c r="CK120" s="1101" t="s">
        <v>469</v>
      </c>
      <c r="CL120" s="1102"/>
      <c r="CM120" s="1102"/>
      <c r="CN120" s="1102"/>
      <c r="CO120" s="1103"/>
      <c r="CP120" s="1109" t="s">
        <v>470</v>
      </c>
      <c r="CQ120" s="1110"/>
      <c r="CR120" s="1110"/>
      <c r="CS120" s="1110"/>
      <c r="CT120" s="1110"/>
      <c r="CU120" s="1110"/>
      <c r="CV120" s="1110"/>
      <c r="CW120" s="1110"/>
      <c r="CX120" s="1110"/>
      <c r="CY120" s="1110"/>
      <c r="CZ120" s="1110"/>
      <c r="DA120" s="1110"/>
      <c r="DB120" s="1110"/>
      <c r="DC120" s="1110"/>
      <c r="DD120" s="1110"/>
      <c r="DE120" s="1110"/>
      <c r="DF120" s="1111"/>
      <c r="DG120" s="1020">
        <v>6592165</v>
      </c>
      <c r="DH120" s="1021"/>
      <c r="DI120" s="1021"/>
      <c r="DJ120" s="1021"/>
      <c r="DK120" s="1021"/>
      <c r="DL120" s="1021">
        <v>6527027</v>
      </c>
      <c r="DM120" s="1021"/>
      <c r="DN120" s="1021"/>
      <c r="DO120" s="1021"/>
      <c r="DP120" s="1021"/>
      <c r="DQ120" s="1021">
        <v>6639734</v>
      </c>
      <c r="DR120" s="1021"/>
      <c r="DS120" s="1021"/>
      <c r="DT120" s="1021"/>
      <c r="DU120" s="1021"/>
      <c r="DV120" s="1022">
        <v>34.6</v>
      </c>
      <c r="DW120" s="1022"/>
      <c r="DX120" s="1022"/>
      <c r="DY120" s="1022"/>
      <c r="DZ120" s="1023"/>
    </row>
    <row r="121" spans="1:130" s="247" customFormat="1" ht="26.25" customHeight="1" x14ac:dyDescent="0.15">
      <c r="A121" s="1153"/>
      <c r="B121" s="1040"/>
      <c r="C121" s="1061" t="s">
        <v>471</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187</v>
      </c>
      <c r="AB121" s="1053"/>
      <c r="AC121" s="1053"/>
      <c r="AD121" s="1053"/>
      <c r="AE121" s="1054"/>
      <c r="AF121" s="1055" t="s">
        <v>187</v>
      </c>
      <c r="AG121" s="1053"/>
      <c r="AH121" s="1053"/>
      <c r="AI121" s="1053"/>
      <c r="AJ121" s="1054"/>
      <c r="AK121" s="1055" t="s">
        <v>187</v>
      </c>
      <c r="AL121" s="1053"/>
      <c r="AM121" s="1053"/>
      <c r="AN121" s="1053"/>
      <c r="AO121" s="1054"/>
      <c r="AP121" s="1056" t="s">
        <v>187</v>
      </c>
      <c r="AQ121" s="1057"/>
      <c r="AR121" s="1057"/>
      <c r="AS121" s="1057"/>
      <c r="AT121" s="1058"/>
      <c r="AU121" s="1086"/>
      <c r="AV121" s="1087"/>
      <c r="AW121" s="1087"/>
      <c r="AX121" s="1087"/>
      <c r="AY121" s="1088"/>
      <c r="AZ121" s="1043" t="s">
        <v>472</v>
      </c>
      <c r="BA121" s="1044"/>
      <c r="BB121" s="1044"/>
      <c r="BC121" s="1044"/>
      <c r="BD121" s="1044"/>
      <c r="BE121" s="1044"/>
      <c r="BF121" s="1044"/>
      <c r="BG121" s="1044"/>
      <c r="BH121" s="1044"/>
      <c r="BI121" s="1044"/>
      <c r="BJ121" s="1044"/>
      <c r="BK121" s="1044"/>
      <c r="BL121" s="1044"/>
      <c r="BM121" s="1044"/>
      <c r="BN121" s="1044"/>
      <c r="BO121" s="1044"/>
      <c r="BP121" s="1045"/>
      <c r="BQ121" s="1013">
        <v>9126182</v>
      </c>
      <c r="BR121" s="1014"/>
      <c r="BS121" s="1014"/>
      <c r="BT121" s="1014"/>
      <c r="BU121" s="1014"/>
      <c r="BV121" s="1014">
        <v>10203213</v>
      </c>
      <c r="BW121" s="1014"/>
      <c r="BX121" s="1014"/>
      <c r="BY121" s="1014"/>
      <c r="BZ121" s="1014"/>
      <c r="CA121" s="1014">
        <v>11331159</v>
      </c>
      <c r="CB121" s="1014"/>
      <c r="CC121" s="1014"/>
      <c r="CD121" s="1014"/>
      <c r="CE121" s="1014"/>
      <c r="CF121" s="1008">
        <v>59</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v>6442116</v>
      </c>
      <c r="DH121" s="1014"/>
      <c r="DI121" s="1014"/>
      <c r="DJ121" s="1014"/>
      <c r="DK121" s="1014"/>
      <c r="DL121" s="1014">
        <v>6017059</v>
      </c>
      <c r="DM121" s="1014"/>
      <c r="DN121" s="1014"/>
      <c r="DO121" s="1014"/>
      <c r="DP121" s="1014"/>
      <c r="DQ121" s="1014">
        <v>5375592</v>
      </c>
      <c r="DR121" s="1014"/>
      <c r="DS121" s="1014"/>
      <c r="DT121" s="1014"/>
      <c r="DU121" s="1014"/>
      <c r="DV121" s="1015">
        <v>28</v>
      </c>
      <c r="DW121" s="1015"/>
      <c r="DX121" s="1015"/>
      <c r="DY121" s="1015"/>
      <c r="DZ121" s="1016"/>
    </row>
    <row r="122" spans="1:130" s="247" customFormat="1" ht="26.25" customHeight="1" x14ac:dyDescent="0.15">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187</v>
      </c>
      <c r="AB122" s="1053"/>
      <c r="AC122" s="1053"/>
      <c r="AD122" s="1053"/>
      <c r="AE122" s="1054"/>
      <c r="AF122" s="1055" t="s">
        <v>187</v>
      </c>
      <c r="AG122" s="1053"/>
      <c r="AH122" s="1053"/>
      <c r="AI122" s="1053"/>
      <c r="AJ122" s="1054"/>
      <c r="AK122" s="1055" t="s">
        <v>187</v>
      </c>
      <c r="AL122" s="1053"/>
      <c r="AM122" s="1053"/>
      <c r="AN122" s="1053"/>
      <c r="AO122" s="1054"/>
      <c r="AP122" s="1056" t="s">
        <v>187</v>
      </c>
      <c r="AQ122" s="1057"/>
      <c r="AR122" s="1057"/>
      <c r="AS122" s="1057"/>
      <c r="AT122" s="1058"/>
      <c r="AU122" s="1086"/>
      <c r="AV122" s="1087"/>
      <c r="AW122" s="1087"/>
      <c r="AX122" s="1087"/>
      <c r="AY122" s="1088"/>
      <c r="AZ122" s="1068" t="s">
        <v>473</v>
      </c>
      <c r="BA122" s="1059"/>
      <c r="BB122" s="1059"/>
      <c r="BC122" s="1059"/>
      <c r="BD122" s="1059"/>
      <c r="BE122" s="1059"/>
      <c r="BF122" s="1059"/>
      <c r="BG122" s="1059"/>
      <c r="BH122" s="1059"/>
      <c r="BI122" s="1059"/>
      <c r="BJ122" s="1059"/>
      <c r="BK122" s="1059"/>
      <c r="BL122" s="1059"/>
      <c r="BM122" s="1059"/>
      <c r="BN122" s="1059"/>
      <c r="BO122" s="1059"/>
      <c r="BP122" s="1060"/>
      <c r="BQ122" s="1091">
        <v>31006812</v>
      </c>
      <c r="BR122" s="1092"/>
      <c r="BS122" s="1092"/>
      <c r="BT122" s="1092"/>
      <c r="BU122" s="1092"/>
      <c r="BV122" s="1092">
        <v>31993636</v>
      </c>
      <c r="BW122" s="1092"/>
      <c r="BX122" s="1092"/>
      <c r="BY122" s="1092"/>
      <c r="BZ122" s="1092"/>
      <c r="CA122" s="1092">
        <v>32850213</v>
      </c>
      <c r="CB122" s="1092"/>
      <c r="CC122" s="1092"/>
      <c r="CD122" s="1092"/>
      <c r="CE122" s="1092"/>
      <c r="CF122" s="1112">
        <v>171.1</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v>16732</v>
      </c>
      <c r="DH122" s="1014"/>
      <c r="DI122" s="1014"/>
      <c r="DJ122" s="1014"/>
      <c r="DK122" s="1014"/>
      <c r="DL122" s="1014">
        <v>17731</v>
      </c>
      <c r="DM122" s="1014"/>
      <c r="DN122" s="1014"/>
      <c r="DO122" s="1014"/>
      <c r="DP122" s="1014"/>
      <c r="DQ122" s="1014">
        <v>17994</v>
      </c>
      <c r="DR122" s="1014"/>
      <c r="DS122" s="1014"/>
      <c r="DT122" s="1014"/>
      <c r="DU122" s="1014"/>
      <c r="DV122" s="1015">
        <v>0.1</v>
      </c>
      <c r="DW122" s="1015"/>
      <c r="DX122" s="1015"/>
      <c r="DY122" s="1015"/>
      <c r="DZ122" s="1016"/>
    </row>
    <row r="123" spans="1:130" s="247" customFormat="1" ht="26.25" customHeight="1" x14ac:dyDescent="0.15">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463</v>
      </c>
      <c r="AB123" s="1053"/>
      <c r="AC123" s="1053"/>
      <c r="AD123" s="1053"/>
      <c r="AE123" s="1054"/>
      <c r="AF123" s="1055" t="s">
        <v>187</v>
      </c>
      <c r="AG123" s="1053"/>
      <c r="AH123" s="1053"/>
      <c r="AI123" s="1053"/>
      <c r="AJ123" s="1054"/>
      <c r="AK123" s="1055" t="s">
        <v>187</v>
      </c>
      <c r="AL123" s="1053"/>
      <c r="AM123" s="1053"/>
      <c r="AN123" s="1053"/>
      <c r="AO123" s="1054"/>
      <c r="AP123" s="1056" t="s">
        <v>187</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474</v>
      </c>
      <c r="BP123" s="1100"/>
      <c r="BQ123" s="1159">
        <v>48097768</v>
      </c>
      <c r="BR123" s="1160"/>
      <c r="BS123" s="1160"/>
      <c r="BT123" s="1160"/>
      <c r="BU123" s="1160"/>
      <c r="BV123" s="1160">
        <v>50638682</v>
      </c>
      <c r="BW123" s="1160"/>
      <c r="BX123" s="1160"/>
      <c r="BY123" s="1160"/>
      <c r="BZ123" s="1160"/>
      <c r="CA123" s="1160">
        <v>52602967</v>
      </c>
      <c r="CB123" s="1160"/>
      <c r="CC123" s="1160"/>
      <c r="CD123" s="1160"/>
      <c r="CE123" s="1160"/>
      <c r="CF123" s="1093"/>
      <c r="CG123" s="1094"/>
      <c r="CH123" s="1094"/>
      <c r="CI123" s="1094"/>
      <c r="CJ123" s="1095"/>
      <c r="CK123" s="1104"/>
      <c r="CL123" s="1105"/>
      <c r="CM123" s="1105"/>
      <c r="CN123" s="1105"/>
      <c r="CO123" s="1106"/>
      <c r="CP123" s="1114" t="s">
        <v>475</v>
      </c>
      <c r="CQ123" s="1115"/>
      <c r="CR123" s="1115"/>
      <c r="CS123" s="1115"/>
      <c r="CT123" s="1115"/>
      <c r="CU123" s="1115"/>
      <c r="CV123" s="1115"/>
      <c r="CW123" s="1115"/>
      <c r="CX123" s="1115"/>
      <c r="CY123" s="1115"/>
      <c r="CZ123" s="1115"/>
      <c r="DA123" s="1115"/>
      <c r="DB123" s="1115"/>
      <c r="DC123" s="1115"/>
      <c r="DD123" s="1115"/>
      <c r="DE123" s="1115"/>
      <c r="DF123" s="1116"/>
      <c r="DG123" s="1052" t="s">
        <v>187</v>
      </c>
      <c r="DH123" s="1053"/>
      <c r="DI123" s="1053"/>
      <c r="DJ123" s="1053"/>
      <c r="DK123" s="1054"/>
      <c r="DL123" s="1055" t="s">
        <v>187</v>
      </c>
      <c r="DM123" s="1053"/>
      <c r="DN123" s="1053"/>
      <c r="DO123" s="1053"/>
      <c r="DP123" s="1054"/>
      <c r="DQ123" s="1055" t="s">
        <v>187</v>
      </c>
      <c r="DR123" s="1053"/>
      <c r="DS123" s="1053"/>
      <c r="DT123" s="1053"/>
      <c r="DU123" s="1054"/>
      <c r="DV123" s="1056" t="s">
        <v>463</v>
      </c>
      <c r="DW123" s="1057"/>
      <c r="DX123" s="1057"/>
      <c r="DY123" s="1057"/>
      <c r="DZ123" s="1058"/>
    </row>
    <row r="124" spans="1:130" s="247" customFormat="1" ht="26.25" customHeight="1" thickBot="1" x14ac:dyDescent="0.2">
      <c r="A124" s="1153"/>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187</v>
      </c>
      <c r="AB124" s="1053"/>
      <c r="AC124" s="1053"/>
      <c r="AD124" s="1053"/>
      <c r="AE124" s="1054"/>
      <c r="AF124" s="1055" t="s">
        <v>463</v>
      </c>
      <c r="AG124" s="1053"/>
      <c r="AH124" s="1053"/>
      <c r="AI124" s="1053"/>
      <c r="AJ124" s="1054"/>
      <c r="AK124" s="1055" t="s">
        <v>187</v>
      </c>
      <c r="AL124" s="1053"/>
      <c r="AM124" s="1053"/>
      <c r="AN124" s="1053"/>
      <c r="AO124" s="1054"/>
      <c r="AP124" s="1056" t="s">
        <v>463</v>
      </c>
      <c r="AQ124" s="1057"/>
      <c r="AR124" s="1057"/>
      <c r="AS124" s="1057"/>
      <c r="AT124" s="1058"/>
      <c r="AU124" s="1155" t="s">
        <v>476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15.4</v>
      </c>
      <c r="BR124" s="1122"/>
      <c r="BS124" s="1122"/>
      <c r="BT124" s="1122"/>
      <c r="BU124" s="1122"/>
      <c r="BV124" s="1122">
        <v>3</v>
      </c>
      <c r="BW124" s="1122"/>
      <c r="BX124" s="1122"/>
      <c r="BY124" s="1122"/>
      <c r="BZ124" s="1122"/>
      <c r="CA124" s="1122" t="s">
        <v>187</v>
      </c>
      <c r="CB124" s="1122"/>
      <c r="CC124" s="1122"/>
      <c r="CD124" s="1122"/>
      <c r="CE124" s="1122"/>
      <c r="CF124" s="1123"/>
      <c r="CG124" s="1124"/>
      <c r="CH124" s="1124"/>
      <c r="CI124" s="1124"/>
      <c r="CJ124" s="1125"/>
      <c r="CK124" s="1107"/>
      <c r="CL124" s="1107"/>
      <c r="CM124" s="1107"/>
      <c r="CN124" s="1107"/>
      <c r="CO124" s="1108"/>
      <c r="CP124" s="1114" t="s">
        <v>477</v>
      </c>
      <c r="CQ124" s="1115"/>
      <c r="CR124" s="1115"/>
      <c r="CS124" s="1115"/>
      <c r="CT124" s="1115"/>
      <c r="CU124" s="1115"/>
      <c r="CV124" s="1115"/>
      <c r="CW124" s="1115"/>
      <c r="CX124" s="1115"/>
      <c r="CY124" s="1115"/>
      <c r="CZ124" s="1115"/>
      <c r="DA124" s="1115"/>
      <c r="DB124" s="1115"/>
      <c r="DC124" s="1115"/>
      <c r="DD124" s="1115"/>
      <c r="DE124" s="1115"/>
      <c r="DF124" s="1116"/>
      <c r="DG124" s="1099" t="s">
        <v>463</v>
      </c>
      <c r="DH124" s="1078"/>
      <c r="DI124" s="1078"/>
      <c r="DJ124" s="1078"/>
      <c r="DK124" s="1079"/>
      <c r="DL124" s="1077" t="s">
        <v>463</v>
      </c>
      <c r="DM124" s="1078"/>
      <c r="DN124" s="1078"/>
      <c r="DO124" s="1078"/>
      <c r="DP124" s="1079"/>
      <c r="DQ124" s="1077" t="s">
        <v>463</v>
      </c>
      <c r="DR124" s="1078"/>
      <c r="DS124" s="1078"/>
      <c r="DT124" s="1078"/>
      <c r="DU124" s="1079"/>
      <c r="DV124" s="1080" t="s">
        <v>187</v>
      </c>
      <c r="DW124" s="1081"/>
      <c r="DX124" s="1081"/>
      <c r="DY124" s="1081"/>
      <c r="DZ124" s="1082"/>
    </row>
    <row r="125" spans="1:130" s="247" customFormat="1" ht="26.25" customHeight="1" x14ac:dyDescent="0.15">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187</v>
      </c>
      <c r="AB125" s="1053"/>
      <c r="AC125" s="1053"/>
      <c r="AD125" s="1053"/>
      <c r="AE125" s="1054"/>
      <c r="AF125" s="1055" t="s">
        <v>187</v>
      </c>
      <c r="AG125" s="1053"/>
      <c r="AH125" s="1053"/>
      <c r="AI125" s="1053"/>
      <c r="AJ125" s="1054"/>
      <c r="AK125" s="1055" t="s">
        <v>463</v>
      </c>
      <c r="AL125" s="1053"/>
      <c r="AM125" s="1053"/>
      <c r="AN125" s="1053"/>
      <c r="AO125" s="1054"/>
      <c r="AP125" s="1056" t="s">
        <v>187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478</v>
      </c>
      <c r="CL125" s="1102"/>
      <c r="CM125" s="1102"/>
      <c r="CN125" s="1102"/>
      <c r="CO125" s="1103"/>
      <c r="CP125" s="1034" t="s">
        <v>479</v>
      </c>
      <c r="CQ125" s="983"/>
      <c r="CR125" s="983"/>
      <c r="CS125" s="983"/>
      <c r="CT125" s="983"/>
      <c r="CU125" s="983"/>
      <c r="CV125" s="983"/>
      <c r="CW125" s="983"/>
      <c r="CX125" s="983"/>
      <c r="CY125" s="983"/>
      <c r="CZ125" s="983"/>
      <c r="DA125" s="983"/>
      <c r="DB125" s="983"/>
      <c r="DC125" s="983"/>
      <c r="DD125" s="983"/>
      <c r="DE125" s="983"/>
      <c r="DF125" s="984"/>
      <c r="DG125" s="1020" t="s">
        <v>187</v>
      </c>
      <c r="DH125" s="1021"/>
      <c r="DI125" s="1021"/>
      <c r="DJ125" s="1021"/>
      <c r="DK125" s="1021"/>
      <c r="DL125" s="1021" t="s">
        <v>463</v>
      </c>
      <c r="DM125" s="1021"/>
      <c r="DN125" s="1021"/>
      <c r="DO125" s="1021"/>
      <c r="DP125" s="1021"/>
      <c r="DQ125" s="1021" t="s">
        <v>463</v>
      </c>
      <c r="DR125" s="1021"/>
      <c r="DS125" s="1021"/>
      <c r="DT125" s="1021"/>
      <c r="DU125" s="1021"/>
      <c r="DV125" s="1022" t="s">
        <v>187</v>
      </c>
      <c r="DW125" s="1022"/>
      <c r="DX125" s="1022"/>
      <c r="DY125" s="1022"/>
      <c r="DZ125" s="1023"/>
    </row>
    <row r="126" spans="1:130" s="247" customFormat="1" ht="26.25" customHeight="1" thickBot="1" x14ac:dyDescent="0.2">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187</v>
      </c>
      <c r="AB126" s="1053"/>
      <c r="AC126" s="1053"/>
      <c r="AD126" s="1053"/>
      <c r="AE126" s="1054"/>
      <c r="AF126" s="1055" t="s">
        <v>463</v>
      </c>
      <c r="AG126" s="1053"/>
      <c r="AH126" s="1053"/>
      <c r="AI126" s="1053"/>
      <c r="AJ126" s="1054"/>
      <c r="AK126" s="1055" t="s">
        <v>187</v>
      </c>
      <c r="AL126" s="1053"/>
      <c r="AM126" s="1053"/>
      <c r="AN126" s="1053"/>
      <c r="AO126" s="1054"/>
      <c r="AP126" s="1056" t="s">
        <v>187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480</v>
      </c>
      <c r="CQ126" s="1044"/>
      <c r="CR126" s="1044"/>
      <c r="CS126" s="1044"/>
      <c r="CT126" s="1044"/>
      <c r="CU126" s="1044"/>
      <c r="CV126" s="1044"/>
      <c r="CW126" s="1044"/>
      <c r="CX126" s="1044"/>
      <c r="CY126" s="1044"/>
      <c r="CZ126" s="1044"/>
      <c r="DA126" s="1044"/>
      <c r="DB126" s="1044"/>
      <c r="DC126" s="1044"/>
      <c r="DD126" s="1044"/>
      <c r="DE126" s="1044"/>
      <c r="DF126" s="1045"/>
      <c r="DG126" s="1013" t="s">
        <v>187</v>
      </c>
      <c r="DH126" s="1014"/>
      <c r="DI126" s="1014"/>
      <c r="DJ126" s="1014"/>
      <c r="DK126" s="1014"/>
      <c r="DL126" s="1014" t="s">
        <v>187</v>
      </c>
      <c r="DM126" s="1014"/>
      <c r="DN126" s="1014"/>
      <c r="DO126" s="1014"/>
      <c r="DP126" s="1014"/>
      <c r="DQ126" s="1014" t="s">
        <v>463</v>
      </c>
      <c r="DR126" s="1014"/>
      <c r="DS126" s="1014"/>
      <c r="DT126" s="1014"/>
      <c r="DU126" s="1014"/>
      <c r="DV126" s="1015" t="s">
        <v>463</v>
      </c>
      <c r="DW126" s="1015"/>
      <c r="DX126" s="1015"/>
      <c r="DY126" s="1015"/>
      <c r="DZ126" s="1016"/>
    </row>
    <row r="127" spans="1:130" s="247" customFormat="1" ht="26.25" customHeight="1" x14ac:dyDescent="0.15">
      <c r="A127" s="1154"/>
      <c r="B127" s="1042"/>
      <c r="C127" s="1096" t="s">
        <v>481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187</v>
      </c>
      <c r="AB127" s="1053"/>
      <c r="AC127" s="1053"/>
      <c r="AD127" s="1053"/>
      <c r="AE127" s="1054"/>
      <c r="AF127" s="1055" t="s">
        <v>187</v>
      </c>
      <c r="AG127" s="1053"/>
      <c r="AH127" s="1053"/>
      <c r="AI127" s="1053"/>
      <c r="AJ127" s="1054"/>
      <c r="AK127" s="1055" t="s">
        <v>187</v>
      </c>
      <c r="AL127" s="1053"/>
      <c r="AM127" s="1053"/>
      <c r="AN127" s="1053"/>
      <c r="AO127" s="1054"/>
      <c r="AP127" s="1056" t="s">
        <v>187</v>
      </c>
      <c r="AQ127" s="1057"/>
      <c r="AR127" s="1057"/>
      <c r="AS127" s="1057"/>
      <c r="AT127" s="1058"/>
      <c r="AU127" s="283"/>
      <c r="AV127" s="283"/>
      <c r="AW127" s="283"/>
      <c r="AX127" s="1126" t="s">
        <v>482</v>
      </c>
      <c r="AY127" s="1127"/>
      <c r="AZ127" s="1127"/>
      <c r="BA127" s="1127"/>
      <c r="BB127" s="1127"/>
      <c r="BC127" s="1127"/>
      <c r="BD127" s="1127"/>
      <c r="BE127" s="1128"/>
      <c r="BF127" s="1129" t="s">
        <v>483</v>
      </c>
      <c r="BG127" s="1127"/>
      <c r="BH127" s="1127"/>
      <c r="BI127" s="1127"/>
      <c r="BJ127" s="1127"/>
      <c r="BK127" s="1127"/>
      <c r="BL127" s="1128"/>
      <c r="BM127" s="1129" t="s">
        <v>484</v>
      </c>
      <c r="BN127" s="1127"/>
      <c r="BO127" s="1127"/>
      <c r="BP127" s="1127"/>
      <c r="BQ127" s="1127"/>
      <c r="BR127" s="1127"/>
      <c r="BS127" s="1128"/>
      <c r="BT127" s="1129" t="s">
        <v>485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486</v>
      </c>
      <c r="CQ127" s="1044"/>
      <c r="CR127" s="1044"/>
      <c r="CS127" s="1044"/>
      <c r="CT127" s="1044"/>
      <c r="CU127" s="1044"/>
      <c r="CV127" s="1044"/>
      <c r="CW127" s="1044"/>
      <c r="CX127" s="1044"/>
      <c r="CY127" s="1044"/>
      <c r="CZ127" s="1044"/>
      <c r="DA127" s="1044"/>
      <c r="DB127" s="1044"/>
      <c r="DC127" s="1044"/>
      <c r="DD127" s="1044"/>
      <c r="DE127" s="1044"/>
      <c r="DF127" s="1045"/>
      <c r="DG127" s="1013" t="s">
        <v>187</v>
      </c>
      <c r="DH127" s="1014"/>
      <c r="DI127" s="1014"/>
      <c r="DJ127" s="1014"/>
      <c r="DK127" s="1014"/>
      <c r="DL127" s="1014" t="s">
        <v>463</v>
      </c>
      <c r="DM127" s="1014"/>
      <c r="DN127" s="1014"/>
      <c r="DO127" s="1014"/>
      <c r="DP127" s="1014"/>
      <c r="DQ127" s="1014" t="s">
        <v>187</v>
      </c>
      <c r="DR127" s="1014"/>
      <c r="DS127" s="1014"/>
      <c r="DT127" s="1014"/>
      <c r="DU127" s="1014"/>
      <c r="DV127" s="1015" t="s">
        <v>463</v>
      </c>
      <c r="DW127" s="1015"/>
      <c r="DX127" s="1015"/>
      <c r="DY127" s="1015"/>
      <c r="DZ127" s="1016"/>
    </row>
    <row r="128" spans="1:130" s="247" customFormat="1" ht="26.25" customHeight="1" thickBot="1" x14ac:dyDescent="0.2">
      <c r="A128" s="1137" t="s">
        <v>487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488</v>
      </c>
      <c r="X128" s="1139"/>
      <c r="Y128" s="1139"/>
      <c r="Z128" s="1140"/>
      <c r="AA128" s="1141">
        <v>850599</v>
      </c>
      <c r="AB128" s="1142"/>
      <c r="AC128" s="1142"/>
      <c r="AD128" s="1142"/>
      <c r="AE128" s="1143"/>
      <c r="AF128" s="1144">
        <v>859964</v>
      </c>
      <c r="AG128" s="1142"/>
      <c r="AH128" s="1142"/>
      <c r="AI128" s="1142"/>
      <c r="AJ128" s="1143"/>
      <c r="AK128" s="1144">
        <v>884373</v>
      </c>
      <c r="AL128" s="1142"/>
      <c r="AM128" s="1142"/>
      <c r="AN128" s="1142"/>
      <c r="AO128" s="1143"/>
      <c r="AP128" s="1145"/>
      <c r="AQ128" s="1146"/>
      <c r="AR128" s="1146"/>
      <c r="AS128" s="1146"/>
      <c r="AT128" s="1147"/>
      <c r="AU128" s="283"/>
      <c r="AV128" s="283"/>
      <c r="AW128" s="283"/>
      <c r="AX128" s="982" t="s">
        <v>489</v>
      </c>
      <c r="AY128" s="983"/>
      <c r="AZ128" s="983"/>
      <c r="BA128" s="983"/>
      <c r="BB128" s="983"/>
      <c r="BC128" s="983"/>
      <c r="BD128" s="983"/>
      <c r="BE128" s="984"/>
      <c r="BF128" s="1148" t="s">
        <v>490</v>
      </c>
      <c r="BG128" s="1149"/>
      <c r="BH128" s="1149"/>
      <c r="BI128" s="1149"/>
      <c r="BJ128" s="1149"/>
      <c r="BK128" s="1149"/>
      <c r="BL128" s="1150"/>
      <c r="BM128" s="1148">
        <v>12.33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491</v>
      </c>
      <c r="CQ128" s="1131"/>
      <c r="CR128" s="1131"/>
      <c r="CS128" s="1131"/>
      <c r="CT128" s="1131"/>
      <c r="CU128" s="1131"/>
      <c r="CV128" s="1131"/>
      <c r="CW128" s="1131"/>
      <c r="CX128" s="1131"/>
      <c r="CY128" s="1131"/>
      <c r="CZ128" s="1131"/>
      <c r="DA128" s="1131"/>
      <c r="DB128" s="1131"/>
      <c r="DC128" s="1131"/>
      <c r="DD128" s="1131"/>
      <c r="DE128" s="1131"/>
      <c r="DF128" s="1132"/>
      <c r="DG128" s="1133" t="s">
        <v>492</v>
      </c>
      <c r="DH128" s="1134"/>
      <c r="DI128" s="1134"/>
      <c r="DJ128" s="1134"/>
      <c r="DK128" s="1134"/>
      <c r="DL128" s="1134" t="s">
        <v>493</v>
      </c>
      <c r="DM128" s="1134"/>
      <c r="DN128" s="1134"/>
      <c r="DO128" s="1134"/>
      <c r="DP128" s="1134"/>
      <c r="DQ128" s="1134" t="s">
        <v>490</v>
      </c>
      <c r="DR128" s="1134"/>
      <c r="DS128" s="1134"/>
      <c r="DT128" s="1134"/>
      <c r="DU128" s="1134"/>
      <c r="DV128" s="1135" t="s">
        <v>494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20873825</v>
      </c>
      <c r="AB129" s="1053"/>
      <c r="AC129" s="1053"/>
      <c r="AD129" s="1053"/>
      <c r="AE129" s="1054"/>
      <c r="AF129" s="1055">
        <v>21477070</v>
      </c>
      <c r="AG129" s="1053"/>
      <c r="AH129" s="1053"/>
      <c r="AI129" s="1053"/>
      <c r="AJ129" s="1054"/>
      <c r="AK129" s="1055">
        <v>21767544</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187</v>
      </c>
      <c r="BG129" s="1163"/>
      <c r="BH129" s="1163"/>
      <c r="BI129" s="1163"/>
      <c r="BJ129" s="1163"/>
      <c r="BK129" s="1163"/>
      <c r="BL129" s="1164"/>
      <c r="BM129" s="1162">
        <v>17.329999999999998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2461181</v>
      </c>
      <c r="AB130" s="1053"/>
      <c r="AC130" s="1053"/>
      <c r="AD130" s="1053"/>
      <c r="AE130" s="1054"/>
      <c r="AF130" s="1055">
        <v>2497993</v>
      </c>
      <c r="AG130" s="1053"/>
      <c r="AH130" s="1053"/>
      <c r="AI130" s="1053"/>
      <c r="AJ130" s="1054"/>
      <c r="AK130" s="1055">
        <v>2571315</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4.7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18412644</v>
      </c>
      <c r="AB131" s="1078"/>
      <c r="AC131" s="1078"/>
      <c r="AD131" s="1078"/>
      <c r="AE131" s="1079"/>
      <c r="AF131" s="1077">
        <v>18979077</v>
      </c>
      <c r="AG131" s="1078"/>
      <c r="AH131" s="1078"/>
      <c r="AI131" s="1078"/>
      <c r="AJ131" s="1079"/>
      <c r="AK131" s="1077">
        <v>19196229</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502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5.1649073320000003</v>
      </c>
      <c r="AB132" s="1194"/>
      <c r="AC132" s="1194"/>
      <c r="AD132" s="1194"/>
      <c r="AE132" s="1195"/>
      <c r="AF132" s="1196">
        <v>7.4295815330000003</v>
      </c>
      <c r="AG132" s="1194"/>
      <c r="AH132" s="1194"/>
      <c r="AI132" s="1194"/>
      <c r="AJ132" s="1195"/>
      <c r="AK132" s="1196">
        <v>1.770472732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4.7</v>
      </c>
      <c r="AB133" s="1177"/>
      <c r="AC133" s="1177"/>
      <c r="AD133" s="1177"/>
      <c r="AE133" s="1178"/>
      <c r="AF133" s="1176">
        <v>5.5</v>
      </c>
      <c r="AG133" s="1177"/>
      <c r="AH133" s="1177"/>
      <c r="AI133" s="1177"/>
      <c r="AJ133" s="1178"/>
      <c r="AK133" s="1176">
        <v>4.7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pni10Q9LAX7g5tw1LVMjEAUQZ2+mNzPNp3+ziwthDOOYuD47Tlx+eoO7iedcHgnpGXOJzPVKSOXBd1Rdn/oaw==" saltValue="S4b7TCSevAg7kWvPBF8q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V67" zoomScale="80" zoomScaleNormal="85" zoomScaleSheetLayoutView="80" workbookViewId="0">
      <selection activeCell="CX73" sqref="CX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koKrlab5h/0FzHUcHvkz2Qwj9262iDw6rM3dbx2GfGeBmAn+vvWIuuP6bFlhp33NlkI7WWduNTbAJgbtXn8/w==" saltValue="nYggNDepTUWMNZDueEt+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B25" zoomScaleNormal="100" zoomScaleSheetLayoutView="55" workbookViewId="0">
      <selection activeCell="AB89" sqref="AB8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C65u4F4UDV0H4YrjGiM5CSMK0NFguJvn99Qx2CsI7x/bQubqJHrlABfdHSF6bfufRW3/N7KCps5Lcdsd15utw==" saltValue="scLvJfR+md/dKoPo9gkBp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6304748</v>
      </c>
      <c r="AP9" s="313">
        <v>60849</v>
      </c>
      <c r="AQ9" s="314">
        <v>56868</v>
      </c>
      <c r="AR9" s="315">
        <v>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698776</v>
      </c>
      <c r="AP10" s="316">
        <v>6744</v>
      </c>
      <c r="AQ10" s="317">
        <v>3674</v>
      </c>
      <c r="AR10" s="318">
        <v>83.6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46</v>
      </c>
      <c r="AP11" s="316">
        <v>0</v>
      </c>
      <c r="AQ11" s="317">
        <v>3477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91110</v>
      </c>
      <c r="AP12" s="316">
        <v>879</v>
      </c>
      <c r="AQ12" s="317">
        <v>579</v>
      </c>
      <c r="AR12" s="318">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v>11</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218210</v>
      </c>
      <c r="AP14" s="316">
        <v>2106</v>
      </c>
      <c r="AQ14" s="317">
        <v>2399</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154075</v>
      </c>
      <c r="AP15" s="316">
        <v>1487</v>
      </c>
      <c r="AQ15" s="317">
        <v>1114</v>
      </c>
      <c r="AR15" s="318">
        <v>33.5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-404126</v>
      </c>
      <c r="AP16" s="316">
        <v>-3900</v>
      </c>
      <c r="AQ16" s="317">
        <v>-4418</v>
      </c>
      <c r="AR16" s="318">
        <v>-11.7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7062839</v>
      </c>
      <c r="AP17" s="316">
        <v>68166</v>
      </c>
      <c r="AQ17" s="317">
        <v>63704</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5.75</v>
      </c>
      <c r="AP21" s="329">
        <v>6.05</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101.6</v>
      </c>
      <c r="AP22" s="334">
        <v>99.6</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3081153</v>
      </c>
      <c r="AP32" s="343">
        <v>29737</v>
      </c>
      <c r="AQ32" s="344">
        <v>31767</v>
      </c>
      <c r="AR32" s="345">
        <v>-6.4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v>4</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v>33</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714399</v>
      </c>
      <c r="AP35" s="343">
        <v>6895</v>
      </c>
      <c r="AQ35" s="344">
        <v>6427</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t="s">
        <v>519</v>
      </c>
      <c r="AP36" s="343" t="s">
        <v>519</v>
      </c>
      <c r="AQ36" s="344">
        <v>1122</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t="s">
        <v>519</v>
      </c>
      <c r="AP37" s="343" t="s">
        <v>519</v>
      </c>
      <c r="AQ37" s="344">
        <v>1023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2</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-884373</v>
      </c>
      <c r="AP39" s="343">
        <v>-8535</v>
      </c>
      <c r="AQ39" s="344">
        <v>-6864</v>
      </c>
      <c r="AR39" s="345">
        <v>24.3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-2571315</v>
      </c>
      <c r="AP40" s="343">
        <v>-24817</v>
      </c>
      <c r="AQ40" s="344">
        <v>-26034</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339864</v>
      </c>
      <c r="AP41" s="343">
        <v>3280</v>
      </c>
      <c r="AQ41" s="344">
        <v>7479</v>
      </c>
      <c r="AR41" s="345">
        <v>-56.1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2920334</v>
      </c>
      <c r="AN51" s="365">
        <v>28444</v>
      </c>
      <c r="AO51" s="366">
        <v>-18.100000000000001</v>
      </c>
      <c r="AP51" s="367">
        <v>44267</v>
      </c>
      <c r="AQ51" s="368">
        <v>-17.399999999999999</v>
      </c>
      <c r="AR51" s="369">
        <v>-0.7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1316391</v>
      </c>
      <c r="AN52" s="373">
        <v>12821</v>
      </c>
      <c r="AO52" s="374">
        <v>-25.3</v>
      </c>
      <c r="AP52" s="375">
        <v>26161</v>
      </c>
      <c r="AQ52" s="376">
        <v>-7.7</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2445451</v>
      </c>
      <c r="AN53" s="365">
        <v>23725</v>
      </c>
      <c r="AO53" s="366">
        <v>-16.600000000000001</v>
      </c>
      <c r="AP53" s="367">
        <v>40879</v>
      </c>
      <c r="AQ53" s="368">
        <v>-7.7</v>
      </c>
      <c r="AR53" s="369">
        <v>-8.9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925111</v>
      </c>
      <c r="AN54" s="373">
        <v>8975</v>
      </c>
      <c r="AO54" s="374">
        <v>-30</v>
      </c>
      <c r="AP54" s="375">
        <v>24087</v>
      </c>
      <c r="AQ54" s="376">
        <v>-7.9</v>
      </c>
      <c r="AR54" s="377">
        <v>-22.1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4200907</v>
      </c>
      <c r="AN55" s="365">
        <v>40567</v>
      </c>
      <c r="AO55" s="366">
        <v>71</v>
      </c>
      <c r="AP55" s="367">
        <v>42651</v>
      </c>
      <c r="AQ55" s="368">
        <v>4.3</v>
      </c>
      <c r="AR55" s="369">
        <v>66.7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1718612</v>
      </c>
      <c r="AN56" s="373">
        <v>16596</v>
      </c>
      <c r="AO56" s="374">
        <v>84.9</v>
      </c>
      <c r="AP56" s="375">
        <v>22675</v>
      </c>
      <c r="AQ56" s="376">
        <v>-5.9</v>
      </c>
      <c r="AR56" s="377">
        <v>90.8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4892978</v>
      </c>
      <c r="AN57" s="365">
        <v>47204</v>
      </c>
      <c r="AO57" s="366">
        <v>16.399999999999999</v>
      </c>
      <c r="AP57" s="367">
        <v>43226</v>
      </c>
      <c r="AQ57" s="368">
        <v>1.3</v>
      </c>
      <c r="AR57" s="369">
        <v>15.1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3018438</v>
      </c>
      <c r="AN58" s="373">
        <v>29120</v>
      </c>
      <c r="AO58" s="374">
        <v>75.5</v>
      </c>
      <c r="AP58" s="375">
        <v>22622</v>
      </c>
      <c r="AQ58" s="376">
        <v>-0.2</v>
      </c>
      <c r="AR58" s="377">
        <v>75.7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7438765</v>
      </c>
      <c r="AN59" s="365">
        <v>71794</v>
      </c>
      <c r="AO59" s="366">
        <v>52.1</v>
      </c>
      <c r="AP59" s="367">
        <v>42836</v>
      </c>
      <c r="AQ59" s="368">
        <v>-0.9</v>
      </c>
      <c r="AR59" s="369">
        <v>53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3184690</v>
      </c>
      <c r="AN60" s="373">
        <v>30736</v>
      </c>
      <c r="AO60" s="374">
        <v>5.5</v>
      </c>
      <c r="AP60" s="375">
        <v>22936</v>
      </c>
      <c r="AQ60" s="376">
        <v>1.4</v>
      </c>
      <c r="AR60" s="377">
        <v>4.0999999999999996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4379687</v>
      </c>
      <c r="AN61" s="380">
        <v>42347</v>
      </c>
      <c r="AO61" s="381">
        <v>21</v>
      </c>
      <c r="AP61" s="382">
        <v>42772</v>
      </c>
      <c r="AQ61" s="383">
        <v>-4.0999999999999996</v>
      </c>
      <c r="AR61" s="369">
        <v>25.1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2032648</v>
      </c>
      <c r="AN62" s="373">
        <v>19650</v>
      </c>
      <c r="AO62" s="374">
        <v>22.1</v>
      </c>
      <c r="AP62" s="375">
        <v>23696</v>
      </c>
      <c r="AQ62" s="376">
        <v>-4.0999999999999996</v>
      </c>
      <c r="AR62" s="377">
        <v>26.2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OUOdvO6HqhX6tHiK9DWDXKdCLaGdbbYjAru54plKxd3mHSw8dbDjyVfDd+dTejW3mRSB3rqsRP5j1b3zd3FbA==" saltValue="S8nNMdAljW+4fCojzL95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7" zoomScale="80" zoomScaleNormal="80" zoomScaleSheetLayoutView="55" workbookViewId="0">
      <selection activeCell="AF100" sqref="AF10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2v2nH4Hnt856MqS4A7khHzgAF2iq6ndd0YDpz5ipuzfsTN05NqMmCdtjtFz63iS/zEmyRI6zj8PNKKbKUfKDuA==" saltValue="zn2CaL8Styg6pKrgUr9O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4" zoomScale="70" zoomScaleNormal="70" zoomScaleSheetLayoutView="55" workbookViewId="0">
      <selection activeCell="BJ99" sqref="BJ9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YBz0tAP2ZNhymNp/IBb2WzDJudaNtoiBwsdIsuBXQ+XoY1c5qcGkMHQL5PKe7C3B5B7mk6vbSrxKm2WSlZOEJA==" saltValue="aFo5e2blaA5M6GE7pu0Y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60" zoomScaleNormal="6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21.36</v>
      </c>
      <c r="G47" s="12">
        <v>22.16</v>
      </c>
      <c r="H47" s="12">
        <v>24.64</v>
      </c>
      <c r="I47" s="12">
        <v>24.9</v>
      </c>
      <c r="J47" s="13">
        <v>24.12</v>
      </c>
    </row>
    <row r="48" spans="2:10" ht="57.75" customHeight="1" x14ac:dyDescent="0.15">
      <c r="B48" s="14"/>
      <c r="C48" s="1238" t="s">
        <v>4</v>
      </c>
      <c r="D48" s="1238"/>
      <c r="E48" s="1239"/>
      <c r="F48" s="15">
        <v>0.54</v>
      </c>
      <c r="G48" s="16">
        <v>4.63</v>
      </c>
      <c r="H48" s="16">
        <v>4.5199999999999996</v>
      </c>
      <c r="I48" s="16">
        <v>0.56999999999999995</v>
      </c>
      <c r="J48" s="17">
        <v>0.5</v>
      </c>
    </row>
    <row r="49" spans="2:10" ht="57.75" customHeight="1" thickBot="1" x14ac:dyDescent="0.2">
      <c r="B49" s="18"/>
      <c r="C49" s="1240" t="s">
        <v>5</v>
      </c>
      <c r="D49" s="1240"/>
      <c r="E49" s="1241"/>
      <c r="F49" s="19" t="s">
        <v>565</v>
      </c>
      <c r="G49" s="20">
        <v>5.62</v>
      </c>
      <c r="H49" s="20">
        <v>1.33</v>
      </c>
      <c r="I49" s="20" t="s">
        <v>566</v>
      </c>
      <c r="J49" s="21" t="s">
        <v>567</v>
      </c>
    </row>
    <row r="50" spans="2:10" ht="13.5" customHeight="1" x14ac:dyDescent="0.15"/>
  </sheetData>
  <sheetProtection algorithmName="SHA-512" hashValue="HuGqTBr4kn3KZWs2rhO3iclsSeWAS2uaLGM+fagFSrVO3fyA9IZPQzRkKQgExPBUG4rjDT19iEyc45KBIU4btw==" saltValue="N9HBKYH8TN4TclJv0FK/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2021-03-15T05:22:20Z</cp:lastPrinted>
  <dcterms:modified xsi:type="dcterms:W3CDTF">2021-10-27T01:08:17Z</dcterms:modified>
</cp:coreProperties>
</file>