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3F7E9D20-5CEC-4737-BB04-EE86658CA399}" xr6:coauthVersionLast="47" xr6:coauthVersionMax="47" xr10:uidLastSave="{00000000-0000-0000-0000-000000000000}"/>
  <bookViews>
    <workbookView xWindow="-120" yWindow="-120" windowWidth="29040" windowHeight="15720" tabRatio="805" xr2:uid="{61FD0BAA-10CB-4D4D-88E5-81164AD21A31}"/>
  </bookViews>
  <sheets>
    <sheet name="目次" sheetId="1" r:id="rId1"/>
    <sheet name="112-1,112-2,113" sheetId="2" r:id="rId2"/>
    <sheet name="114,115,116" sheetId="3" r:id="rId3"/>
    <sheet name="117,118,119" sheetId="4" r:id="rId4"/>
    <sheet name="120,121" sheetId="5" r:id="rId5"/>
    <sheet name="122" sheetId="6" r:id="rId6"/>
    <sheet name="123-1,123-2,123-3" sheetId="7" r:id="rId7"/>
    <sheet name="123-4,124" sheetId="8" r:id="rId8"/>
    <sheet name="125-1,125-2,125-3,125-4" sheetId="9" r:id="rId9"/>
    <sheet name="125-5,125-6,125-7" sheetId="12" r:id="rId10"/>
    <sheet name="126,127,128,129" sheetId="11" r:id="rId11"/>
    <sheet name="130,131" sheetId="13" r:id="rId12"/>
  </sheets>
  <definedNames>
    <definedName name="_xlnm.Print_Area" localSheetId="4">'120,121'!$A$1:$DT$38</definedName>
    <definedName name="_xlnm.Print_Area" localSheetId="6">'123-1,123-2,123-3'!$A$1:$AU$35</definedName>
    <definedName name="_xlnm.Print_Area" localSheetId="7">'123-4,124'!$A$1:$AV$36</definedName>
    <definedName name="_xlnm.Print_Area" localSheetId="8">'125-1,125-2,125-3,125-4'!$A$1:$AW$54</definedName>
    <definedName name="_xlnm.Print_Area" localSheetId="9">'125-5,125-6,125-7'!$A$1:$AZ$57</definedName>
    <definedName name="_xlnm.Print_Area" localSheetId="10">'126,127,128,129'!$A$1:$BF$55</definedName>
    <definedName name="_xlnm.Print_Area" localSheetId="11">'130,131'!$A$1:$AU$26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48" i="2" l="1"/>
  <c r="AW48" i="2"/>
  <c r="BS48" i="2"/>
  <c r="BX48" i="2"/>
  <c r="CC48" i="2"/>
  <c r="CH48" i="2"/>
  <c r="CM48" i="2"/>
  <c r="BN48" i="2"/>
  <c r="N48" i="2"/>
  <c r="I48" i="2"/>
  <c r="S41" i="2"/>
  <c r="G11" i="7"/>
  <c r="S9" i="4"/>
  <c r="S10" i="3"/>
  <c r="H20" i="13"/>
  <c r="H19" i="13"/>
  <c r="G32" i="7"/>
  <c r="G33" i="7"/>
  <c r="G20" i="7"/>
  <c r="BD10" i="4" l="1"/>
  <c r="S10" i="4"/>
  <c r="S50" i="3"/>
  <c r="S49" i="3"/>
  <c r="CI50" i="3"/>
  <c r="BZ50" i="3"/>
  <c r="BQ50" i="3"/>
  <c r="BG49" i="3"/>
  <c r="BG57" i="3"/>
  <c r="S55" i="2"/>
  <c r="S52" i="2"/>
  <c r="S54" i="2"/>
  <c r="AW26" i="2"/>
  <c r="CD34" i="4"/>
  <c r="AB22" i="4"/>
  <c r="BG50" i="3" l="1"/>
  <c r="CD21" i="4"/>
  <c r="S36" i="3" l="1"/>
  <c r="BG47" i="2"/>
  <c r="K9" i="13" l="1"/>
  <c r="G9" i="13"/>
  <c r="K8" i="13"/>
  <c r="G8" i="13"/>
  <c r="K7" i="13"/>
  <c r="G7" i="13"/>
  <c r="K6" i="13"/>
  <c r="G6" i="13"/>
  <c r="L47" i="11" l="1"/>
  <c r="G47" i="11"/>
  <c r="L45" i="11"/>
  <c r="L46" i="11"/>
  <c r="L44" i="11"/>
  <c r="G45" i="11"/>
  <c r="G46" i="11"/>
  <c r="G44" i="11"/>
  <c r="I35" i="11" l="1"/>
  <c r="I33" i="11"/>
  <c r="I34" i="11"/>
  <c r="I32" i="11"/>
  <c r="I31" i="11"/>
  <c r="K56" i="12"/>
  <c r="G20" i="11"/>
  <c r="G21" i="11"/>
  <c r="G22" i="11"/>
  <c r="G19" i="11"/>
  <c r="G18" i="11"/>
  <c r="G9" i="11" l="1"/>
  <c r="G8" i="11"/>
  <c r="G7" i="11"/>
  <c r="G6" i="11"/>
  <c r="G10" i="11" l="1"/>
  <c r="K55" i="12" l="1"/>
  <c r="K49" i="12"/>
  <c r="K48" i="12"/>
  <c r="K47" i="12"/>
  <c r="K46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5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8" i="12"/>
  <c r="K7" i="12"/>
  <c r="K6" i="12"/>
  <c r="K5" i="12"/>
  <c r="K4" i="12"/>
  <c r="L41" i="9" l="1"/>
  <c r="G41" i="9"/>
  <c r="L40" i="9"/>
  <c r="G40" i="9"/>
  <c r="L39" i="9"/>
  <c r="G39" i="9"/>
  <c r="L38" i="9"/>
  <c r="G38" i="9"/>
  <c r="L37" i="9"/>
  <c r="G37" i="9"/>
  <c r="G10" i="7" l="1"/>
  <c r="G31" i="7" l="1"/>
  <c r="G30" i="7"/>
  <c r="G29" i="7"/>
  <c r="G9" i="7"/>
  <c r="G8" i="7"/>
  <c r="G7" i="7"/>
  <c r="U31" i="6" l="1"/>
  <c r="U32" i="6"/>
  <c r="U33" i="6"/>
  <c r="U34" i="6"/>
  <c r="U30" i="6"/>
  <c r="AW10" i="6"/>
  <c r="AW11" i="6"/>
  <c r="U10" i="6"/>
  <c r="U11" i="6"/>
  <c r="G8" i="6"/>
  <c r="G9" i="6"/>
  <c r="G10" i="6"/>
  <c r="G11" i="6"/>
  <c r="G7" i="6"/>
  <c r="U8" i="6"/>
  <c r="U9" i="6"/>
  <c r="U7" i="6"/>
  <c r="AW8" i="6"/>
  <c r="AW9" i="6"/>
  <c r="AW7" i="6"/>
  <c r="N11" i="6" l="1"/>
  <c r="N7" i="6"/>
  <c r="N10" i="6"/>
  <c r="N9" i="6"/>
  <c r="N8" i="6"/>
  <c r="AW33" i="4" l="1"/>
  <c r="AW34" i="4"/>
  <c r="BO33" i="4"/>
  <c r="BO34" i="4"/>
  <c r="CD33" i="4"/>
  <c r="U32" i="4"/>
  <c r="N32" i="4"/>
  <c r="U31" i="4"/>
  <c r="N31" i="4"/>
  <c r="U30" i="4"/>
  <c r="N30" i="4"/>
  <c r="G30" i="4" s="1"/>
  <c r="BO30" i="4"/>
  <c r="BO31" i="4"/>
  <c r="AW32" i="4"/>
  <c r="AW31" i="4"/>
  <c r="AW30" i="4"/>
  <c r="AB34" i="4"/>
  <c r="G34" i="4"/>
  <c r="AB33" i="4"/>
  <c r="G33" i="4"/>
  <c r="CD32" i="4"/>
  <c r="BO32" i="4"/>
  <c r="AB32" i="4"/>
  <c r="CD31" i="4"/>
  <c r="AB31" i="4"/>
  <c r="CD30" i="4"/>
  <c r="AB30" i="4"/>
  <c r="G21" i="4"/>
  <c r="G22" i="4"/>
  <c r="U20" i="4"/>
  <c r="N20" i="4"/>
  <c r="N19" i="4"/>
  <c r="U19" i="4"/>
  <c r="U18" i="4"/>
  <c r="N18" i="4"/>
  <c r="CD19" i="4"/>
  <c r="CD20" i="4"/>
  <c r="CD18" i="4"/>
  <c r="BO20" i="4"/>
  <c r="AB19" i="4"/>
  <c r="AB20" i="4"/>
  <c r="AB21" i="4"/>
  <c r="AB18" i="4"/>
  <c r="G31" i="4" l="1"/>
  <c r="G32" i="4"/>
  <c r="G19" i="4"/>
  <c r="G18" i="4"/>
  <c r="G20" i="4"/>
  <c r="BD9" i="4" l="1"/>
  <c r="BD8" i="4"/>
  <c r="S8" i="4"/>
  <c r="S35" i="3" l="1"/>
  <c r="S34" i="3"/>
  <c r="S33" i="3"/>
  <c r="AW36" i="3"/>
  <c r="AW37" i="3"/>
  <c r="AW34" i="3"/>
  <c r="AW35" i="3"/>
  <c r="AW33" i="3"/>
  <c r="BG25" i="3"/>
  <c r="BG18" i="3"/>
  <c r="BG11" i="3"/>
  <c r="BG64" i="3"/>
  <c r="BG63" i="3"/>
  <c r="BG62" i="3"/>
  <c r="BG61" i="3"/>
  <c r="BG60" i="3"/>
  <c r="BG56" i="3"/>
  <c r="BG55" i="3"/>
  <c r="BG54" i="3"/>
  <c r="BG53" i="3"/>
  <c r="BG48" i="3"/>
  <c r="BG47" i="3"/>
  <c r="BG46" i="3"/>
  <c r="S64" i="3"/>
  <c r="S63" i="3"/>
  <c r="S62" i="3"/>
  <c r="S61" i="3"/>
  <c r="S60" i="3"/>
  <c r="S57" i="3"/>
  <c r="S56" i="3"/>
  <c r="S55" i="3"/>
  <c r="S54" i="3"/>
  <c r="S53" i="3"/>
  <c r="S48" i="3"/>
  <c r="S47" i="3"/>
  <c r="S46" i="3"/>
  <c r="S25" i="3" l="1"/>
  <c r="BG24" i="3"/>
  <c r="S24" i="3"/>
  <c r="BG23" i="3"/>
  <c r="S23" i="3"/>
  <c r="BG22" i="3"/>
  <c r="S22" i="3"/>
  <c r="BG21" i="3"/>
  <c r="S21" i="3"/>
  <c r="S18" i="3"/>
  <c r="BG17" i="3"/>
  <c r="S17" i="3"/>
  <c r="BG16" i="3"/>
  <c r="S16" i="3"/>
  <c r="BG15" i="3"/>
  <c r="S15" i="3"/>
  <c r="BG14" i="3"/>
  <c r="S14" i="3"/>
  <c r="S11" i="3"/>
  <c r="BG10" i="3"/>
  <c r="BG9" i="3"/>
  <c r="S9" i="3"/>
  <c r="BG8" i="3"/>
  <c r="S8" i="3"/>
  <c r="BG7" i="3"/>
  <c r="S7" i="3"/>
  <c r="S53" i="2" l="1"/>
  <c r="S51" i="2"/>
  <c r="S48" i="2"/>
  <c r="S47" i="2"/>
  <c r="S46" i="2"/>
  <c r="S45" i="2"/>
  <c r="S44" i="2"/>
  <c r="S38" i="2"/>
  <c r="S39" i="2"/>
  <c r="S40" i="2"/>
  <c r="S37" i="2"/>
  <c r="BG55" i="2"/>
  <c r="BG54" i="2"/>
  <c r="BG53" i="2"/>
  <c r="BG52" i="2"/>
  <c r="BG51" i="2"/>
  <c r="BG44" i="2"/>
  <c r="BG45" i="2"/>
  <c r="BG46" i="2"/>
  <c r="BG48" i="2"/>
  <c r="BG41" i="2" l="1"/>
  <c r="BG38" i="2"/>
  <c r="BG39" i="2"/>
  <c r="BG40" i="2"/>
  <c r="BG37" i="2"/>
  <c r="AW25" i="2"/>
  <c r="AW24" i="2"/>
  <c r="AW23" i="2"/>
  <c r="AW22" i="2"/>
  <c r="AW11" i="2"/>
  <c r="AW12" i="2"/>
  <c r="AW9" i="2"/>
  <c r="AW10" i="2"/>
  <c r="AW8" i="2"/>
</calcChain>
</file>

<file path=xl/sharedStrings.xml><?xml version="1.0" encoding="utf-8"?>
<sst xmlns="http://schemas.openxmlformats.org/spreadsheetml/2006/main" count="1084" uniqueCount="416">
  <si>
    <t>　等　の　概　況</t>
    <rPh sb="1" eb="2">
      <t>トウ</t>
    </rPh>
    <rPh sb="5" eb="6">
      <t>ガイ</t>
    </rPh>
    <rPh sb="7" eb="8">
      <t>キョウ</t>
    </rPh>
    <phoneticPr fontId="2"/>
  </si>
  <si>
    <t>112．幼　稚　園　</t>
    <rPh sb="4" eb="5">
      <t>ヨウ</t>
    </rPh>
    <rPh sb="6" eb="7">
      <t>チ</t>
    </rPh>
    <rPh sb="8" eb="9">
      <t>エン</t>
    </rPh>
    <phoneticPr fontId="2"/>
  </si>
  <si>
    <t>112-1．幼　稚　園　</t>
    <rPh sb="6" eb="7">
      <t>ヨウ</t>
    </rPh>
    <rPh sb="8" eb="9">
      <t>チ</t>
    </rPh>
    <rPh sb="10" eb="11">
      <t>エン</t>
    </rPh>
    <phoneticPr fontId="2"/>
  </si>
  <si>
    <t xml:space="preserve"> 　の　概　況</t>
    <rPh sb="4" eb="5">
      <t>ガイ</t>
    </rPh>
    <rPh sb="6" eb="7">
      <t>キョウ</t>
    </rPh>
    <phoneticPr fontId="2"/>
  </si>
  <si>
    <t>年　度</t>
    <rPh sb="0" eb="1">
      <t>ネン</t>
    </rPh>
    <rPh sb="2" eb="3">
      <t>タビ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</si>
  <si>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</si>
  <si>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</si>
  <si>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年度</t>
    <rPh sb="0" eb="1">
      <t>ネン</t>
    </rPh>
    <rPh sb="1" eb="2">
      <t>ド</t>
    </rPh>
    <phoneticPr fontId="2"/>
  </si>
  <si>
    <t>園数</t>
    <rPh sb="0" eb="2">
      <t>エンスウ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</si>
  <si>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</si>
  <si>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</si>
  <si>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学級数</t>
    <rPh sb="0" eb="3">
      <t>ガッキュウスウ</t>
    </rPh>
    <phoneticPr fontId="2"/>
  </si>
  <si>
    <t>教員数（人）</t>
    <rPh sb="0" eb="3">
      <t>キョウインスウ</t>
    </rPh>
    <rPh sb="4" eb="5">
      <t>ヒト</t>
    </rPh>
    <phoneticPr fontId="2"/>
  </si>
  <si>
    <t>職員数（人）</t>
    <rPh sb="0" eb="3">
      <t>ショクインスウ</t>
    </rPh>
    <rPh sb="4" eb="5">
      <t>ヒト</t>
    </rPh>
    <phoneticPr fontId="2"/>
  </si>
  <si>
    <t>総数</t>
    <rPh sb="0" eb="2">
      <t>ソウスウ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</si>
  <si>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</si>
  <si>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</si>
  <si>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</si>
  <si>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-</t>
    <phoneticPr fontId="2"/>
  </si>
  <si>
    <t>資料　大阪の学校統計</t>
    <rPh sb="0" eb="2">
      <t>シリョウ</t>
    </rPh>
    <rPh sb="3" eb="5">
      <t>オオサカ</t>
    </rPh>
    <rPh sb="6" eb="8">
      <t>ガッコウ</t>
    </rPh>
    <rPh sb="8" eb="10">
      <t>トウケイ</t>
    </rPh>
    <phoneticPr fontId="2"/>
  </si>
  <si>
    <t>園　　　児　　　数　　　（人）</t>
    <rPh sb="0" eb="1">
      <t>エン</t>
    </rPh>
    <rPh sb="4" eb="5">
      <t>ジ</t>
    </rPh>
    <rPh sb="8" eb="9">
      <t>スウ</t>
    </rPh>
    <rPh sb="13" eb="14">
      <t>ヒト</t>
    </rPh>
    <phoneticPr fontId="2"/>
  </si>
  <si>
    <t xml:space="preserve"> 　こ　ど　も　園　の　概　況</t>
    <rPh sb="8" eb="9">
      <t>エン</t>
    </rPh>
    <rPh sb="12" eb="13">
      <t>ガイ</t>
    </rPh>
    <rPh sb="14" eb="15">
      <t>キョウ</t>
    </rPh>
    <phoneticPr fontId="2"/>
  </si>
  <si>
    <t>0歳児</t>
    <rPh sb="1" eb="2">
      <t>サイ</t>
    </rPh>
    <rPh sb="2" eb="3">
      <t>ジ</t>
    </rPh>
    <phoneticPr fontId="2"/>
  </si>
  <si>
    <t>1歳児</t>
    <rPh sb="1" eb="3">
      <t>サイジ</t>
    </rPh>
    <phoneticPr fontId="2"/>
  </si>
  <si>
    <t>2歳児</t>
    <rPh sb="1" eb="2">
      <t>サイ</t>
    </rPh>
    <rPh sb="2" eb="3">
      <t>ジ</t>
    </rPh>
    <phoneticPr fontId="2"/>
  </si>
  <si>
    <t>3歳児</t>
    <rPh sb="1" eb="3">
      <t>サイジ</t>
    </rPh>
    <phoneticPr fontId="2"/>
  </si>
  <si>
    <t>4歳児</t>
    <rPh sb="1" eb="2">
      <t>サイ</t>
    </rPh>
    <rPh sb="2" eb="3">
      <t>ジ</t>
    </rPh>
    <phoneticPr fontId="2"/>
  </si>
  <si>
    <t>5歳児</t>
    <rPh sb="1" eb="3">
      <t>サイジ</t>
    </rPh>
    <phoneticPr fontId="2"/>
  </si>
  <si>
    <t>112-2．幼　保　連　携　型　認　定　</t>
    <rPh sb="6" eb="7">
      <t>ヨウ</t>
    </rPh>
    <rPh sb="8" eb="9">
      <t>タモツ</t>
    </rPh>
    <rPh sb="10" eb="11">
      <t>レン</t>
    </rPh>
    <rPh sb="12" eb="13">
      <t>ケイ</t>
    </rPh>
    <rPh sb="14" eb="15">
      <t>カタ</t>
    </rPh>
    <rPh sb="16" eb="17">
      <t>ニン</t>
    </rPh>
    <rPh sb="18" eb="19">
      <t>サダム</t>
    </rPh>
    <phoneticPr fontId="2"/>
  </si>
  <si>
    <t>113．小　学　校　</t>
    <rPh sb="4" eb="5">
      <t>ショウ</t>
    </rPh>
    <rPh sb="6" eb="7">
      <t>ガク</t>
    </rPh>
    <rPh sb="8" eb="9">
      <t>コウ</t>
    </rPh>
    <phoneticPr fontId="2"/>
  </si>
  <si>
    <t>国立</t>
    <rPh sb="0" eb="2">
      <t>コクリツ</t>
    </rPh>
    <phoneticPr fontId="2"/>
  </si>
  <si>
    <t>学校数</t>
    <rPh sb="0" eb="3">
      <t>ガッコウスウ</t>
    </rPh>
    <phoneticPr fontId="2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</si>
  <si>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</si>
  <si>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</si>
  <si>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</si>
  <si>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</si>
  <si>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</si>
  <si>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
（人）</t>
    <rPh sb="0" eb="3">
      <t>ショクインスウ</t>
    </rPh>
    <rPh sb="5" eb="6">
      <t>ニン</t>
    </rPh>
    <phoneticPr fontId="2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</si>
  <si>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</si>
  <si>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</si>
  <si>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</si>
  <si>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</si>
  <si>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</si>
  <si>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</si>
  <si>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</si>
  <si>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学校医等
（人）</t>
    <rPh sb="0" eb="2">
      <t>ガッコウ</t>
    </rPh>
    <rPh sb="2" eb="3">
      <t>イ</t>
    </rPh>
    <rPh sb="3" eb="4">
      <t>トウ</t>
    </rPh>
    <rPh sb="6" eb="7">
      <t>ニン</t>
    </rPh>
    <phoneticPr fontId="2"/>
  </si>
  <si>
    <t>生　　　徒　　　数　　（人）</t>
    <rPh sb="0" eb="1">
      <t>セイ</t>
    </rPh>
    <rPh sb="4" eb="5">
      <t>ト</t>
    </rPh>
    <rPh sb="8" eb="9">
      <t>スウ</t>
    </rPh>
    <rPh sb="12" eb="13">
      <t>ニン</t>
    </rPh>
    <phoneticPr fontId="2"/>
  </si>
  <si>
    <t>114．中　学　校　</t>
    <rPh sb="4" eb="5">
      <t>チュウ</t>
    </rPh>
    <rPh sb="6" eb="7">
      <t>ガク</t>
    </rPh>
    <rPh sb="8" eb="9">
      <t>コウ</t>
    </rPh>
    <phoneticPr fontId="2"/>
  </si>
  <si>
    <t>116．高　等　学　校　</t>
    <rPh sb="4" eb="5">
      <t>コウ</t>
    </rPh>
    <rPh sb="6" eb="7">
      <t>トウ</t>
    </rPh>
    <rPh sb="8" eb="9">
      <t>ガク</t>
    </rPh>
    <rPh sb="10" eb="11">
      <t>コウ</t>
    </rPh>
    <phoneticPr fontId="2"/>
  </si>
  <si>
    <t>115．義　務　教　育　学　校　</t>
    <rPh sb="4" eb="5">
      <t>ギ</t>
    </rPh>
    <rPh sb="6" eb="7">
      <t>ツトム</t>
    </rPh>
    <rPh sb="8" eb="9">
      <t>キョウ</t>
    </rPh>
    <rPh sb="10" eb="11">
      <t>イク</t>
    </rPh>
    <rPh sb="12" eb="13">
      <t>ガク</t>
    </rPh>
    <rPh sb="14" eb="15">
      <t>コウ</t>
    </rPh>
    <phoneticPr fontId="2"/>
  </si>
  <si>
    <t>府立</t>
    <rPh sb="0" eb="2">
      <t>フリツ</t>
    </rPh>
    <phoneticPr fontId="2"/>
  </si>
  <si>
    <t>-</t>
    <phoneticPr fontId="2"/>
  </si>
  <si>
    <t>児　　　童　　　生　　　徒　　　数　　（人）</t>
    <rPh sb="0" eb="1">
      <t>ジ</t>
    </rPh>
    <rPh sb="4" eb="5">
      <t>ワラベ</t>
    </rPh>
    <rPh sb="8" eb="9">
      <t>セイ</t>
    </rPh>
    <rPh sb="12" eb="13">
      <t>ト</t>
    </rPh>
    <rPh sb="16" eb="17">
      <t>スウ</t>
    </rPh>
    <rPh sb="20" eb="21">
      <t>ニン</t>
    </rPh>
    <phoneticPr fontId="2"/>
  </si>
  <si>
    <t>男</t>
    <rPh sb="0" eb="1">
      <t>オトコ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</si>
  <si>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</si>
  <si>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</si>
  <si>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</si>
  <si>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</si>
  <si>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</si>
  <si>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</si>
  <si>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7学年</t>
    <rPh sb="1" eb="3">
      <t>ガクネン</t>
    </rPh>
    <phoneticPr fontId="2"/>
  </si>
  <si>
    <t>8学年</t>
    <rPh sb="1" eb="3">
      <t>ガクネン</t>
    </rPh>
    <phoneticPr fontId="2"/>
  </si>
  <si>
    <t>9学年</t>
    <rPh sb="1" eb="3">
      <t>ガクネン</t>
    </rPh>
    <phoneticPr fontId="2"/>
  </si>
  <si>
    <t>…</t>
    <phoneticPr fontId="2"/>
  </si>
  <si>
    <t>大阪教育大学附属高等学校池田校舎は含まない。</t>
    <rPh sb="0" eb="6">
      <t>オオサカキョウイクダイガク</t>
    </rPh>
    <rPh sb="6" eb="12">
      <t>フゾクコウトウガッコウ</t>
    </rPh>
    <rPh sb="12" eb="14">
      <t>イケダ</t>
    </rPh>
    <rPh sb="14" eb="16">
      <t>コウシャ</t>
    </rPh>
    <rPh sb="17" eb="18">
      <t>フク</t>
    </rPh>
    <phoneticPr fontId="2"/>
  </si>
  <si>
    <t>課程数</t>
    <rPh sb="0" eb="3">
      <t>カテイスウ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</si>
  <si>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</si>
  <si>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</si>
  <si>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修業年限1年
未満の過程</t>
    <rPh sb="0" eb="4">
      <t>シュウギョウネンゲン</t>
    </rPh>
    <rPh sb="5" eb="6">
      <t>ネン</t>
    </rPh>
    <rPh sb="7" eb="9">
      <t>ミマン</t>
    </rPh>
    <rPh sb="10" eb="12">
      <t>カテイ</t>
    </rPh>
    <phoneticPr fontId="2"/>
  </si>
  <si>
    <t>修業年限1年
以上の過程</t>
    <rPh sb="0" eb="4">
      <t>シュウギョウネンゲン</t>
    </rPh>
    <rPh sb="5" eb="6">
      <t>ネン</t>
    </rPh>
    <rPh sb="7" eb="9">
      <t>イジョウ</t>
    </rPh>
    <rPh sb="10" eb="12">
      <t>カテイ</t>
    </rPh>
    <phoneticPr fontId="2"/>
  </si>
  <si>
    <t>-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</si>
  <si>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</si>
  <si>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</si>
  <si>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</si>
  <si>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</si>
  <si>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</si>
  <si>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>進学</t>
    <rPh sb="0" eb="2">
      <t>シンガク</t>
    </rPh>
    <phoneticPr fontId="2"/>
  </si>
  <si>
    <t>専修学校等入学</t>
    <rPh sb="0" eb="5">
      <t>センシュウガッコウトウ</t>
    </rPh>
    <rPh sb="5" eb="7">
      <t>ニュウガク</t>
    </rPh>
    <phoneticPr fontId="2"/>
  </si>
  <si>
    <t>その他</t>
    <rPh sb="2" eb="3">
      <t>タ</t>
    </rPh>
    <phoneticPr fontId="2"/>
  </si>
  <si>
    <t>118．中学校・義務教育　</t>
    <rPh sb="4" eb="7">
      <t>チュウガッコウ</t>
    </rPh>
    <rPh sb="8" eb="10">
      <t>ギム</t>
    </rPh>
    <rPh sb="10" eb="12">
      <t>キョウイク</t>
    </rPh>
    <phoneticPr fontId="2"/>
  </si>
  <si>
    <t xml:space="preserve"> 　学校卒業生の進路</t>
    <rPh sb="2" eb="4">
      <t>ガッコウ</t>
    </rPh>
    <rPh sb="4" eb="7">
      <t>ソツギョウセイ</t>
    </rPh>
    <rPh sb="8" eb="10">
      <t>シンロ</t>
    </rPh>
    <phoneticPr fontId="2"/>
  </si>
  <si>
    <t>117．各　　種　　学　　校　</t>
    <rPh sb="4" eb="5">
      <t>カク</t>
    </rPh>
    <rPh sb="7" eb="8">
      <t>シュ</t>
    </rPh>
    <rPh sb="10" eb="11">
      <t>ガク</t>
    </rPh>
    <rPh sb="13" eb="14">
      <t>コウ</t>
    </rPh>
    <phoneticPr fontId="2"/>
  </si>
  <si>
    <t xml:space="preserve"> 　の　　概　　況</t>
    <rPh sb="5" eb="6">
      <t>ガイ</t>
    </rPh>
    <rPh sb="8" eb="9">
      <t>キョウ</t>
    </rPh>
    <phoneticPr fontId="2"/>
  </si>
  <si>
    <t>119．高　等　学　校　</t>
    <rPh sb="4" eb="5">
      <t>コウ</t>
    </rPh>
    <rPh sb="6" eb="7">
      <t>トウ</t>
    </rPh>
    <rPh sb="8" eb="9">
      <t>ガク</t>
    </rPh>
    <rPh sb="10" eb="11">
      <t>コウ</t>
    </rPh>
    <phoneticPr fontId="2"/>
  </si>
  <si>
    <t xml:space="preserve"> 　卒　業　生　の　進　路</t>
    <rPh sb="2" eb="3">
      <t>ソツ</t>
    </rPh>
    <rPh sb="4" eb="5">
      <t>ギョウ</t>
    </rPh>
    <rPh sb="6" eb="7">
      <t>セイ</t>
    </rPh>
    <rPh sb="10" eb="11">
      <t>ススム</t>
    </rPh>
    <rPh sb="12" eb="13">
      <t>ミチ</t>
    </rPh>
    <phoneticPr fontId="2"/>
  </si>
  <si>
    <t>歳</t>
    <rPh sb="0" eb="1">
      <t>サイ</t>
    </rPh>
    <phoneticPr fontId="2"/>
  </si>
  <si>
    <t>身長</t>
    <rPh sb="0" eb="2">
      <t>シンチョウ</t>
    </rPh>
    <phoneticPr fontId="2"/>
  </si>
  <si>
    <t>元年度</t>
    <rPh sb="0" eb="1">
      <t>モト</t>
    </rPh>
    <rPh sb="1" eb="3">
      <t>ネンド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</si>
  <si>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</si>
  <si>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</si>
  <si>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</si>
  <si>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</si>
  <si>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</si>
  <si>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幼稚園</t>
    <rPh sb="0" eb="3">
      <t>ヨウチエン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</si>
  <si>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</si>
  <si>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</si>
  <si>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</si>
  <si>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</si>
  <si>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</si>
  <si>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中学校</t>
    <rPh sb="0" eb="1">
      <t>チュウ</t>
    </rPh>
    <rPh sb="1" eb="3">
      <t>ガッコウ</t>
    </rPh>
    <phoneticPr fontId="2"/>
  </si>
  <si>
    <t>小学校</t>
    <rPh sb="0" eb="3">
      <t>ショウガッコウ</t>
    </rPh>
    <phoneticPr fontId="2"/>
  </si>
  <si>
    <t>120．児　童　・　生　徒　　</t>
    <rPh sb="4" eb="5">
      <t>ジ</t>
    </rPh>
    <rPh sb="6" eb="7">
      <t>ワラベ</t>
    </rPh>
    <rPh sb="10" eb="11">
      <t>セイ</t>
    </rPh>
    <rPh sb="12" eb="13">
      <t>ト</t>
    </rPh>
    <phoneticPr fontId="2"/>
  </si>
  <si>
    <t>単位：ｃｍ・ｋｇ</t>
    <rPh sb="0" eb="2">
      <t>タンイ</t>
    </rPh>
    <phoneticPr fontId="2"/>
  </si>
  <si>
    <t>4月</t>
    <rPh sb="1" eb="2">
      <t>ガツ</t>
    </rPh>
    <phoneticPr fontId="2"/>
  </si>
  <si>
    <t>令和元年度</t>
    <rPh sb="0" eb="2">
      <t>レイワ</t>
    </rPh>
    <rPh sb="2" eb="3">
      <t>モト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</si>
  <si>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</si>
  <si>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</si>
  <si>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児童文化センター</t>
    <rPh sb="0" eb="4">
      <t>ジドウブンカ</t>
    </rPh>
    <phoneticPr fontId="2"/>
  </si>
  <si>
    <t>団体利用</t>
    <rPh sb="0" eb="4">
      <t>ダンタイリヨウ</t>
    </rPh>
    <phoneticPr fontId="2"/>
  </si>
  <si>
    <t>個人利用</t>
    <rPh sb="0" eb="4">
      <t>コジンリヨウ</t>
    </rPh>
    <phoneticPr fontId="2"/>
  </si>
  <si>
    <t>児童館</t>
    <rPh sb="0" eb="3">
      <t>ジドウカン</t>
    </rPh>
    <phoneticPr fontId="2"/>
  </si>
  <si>
    <t>くれは音楽堂</t>
    <rPh sb="3" eb="6">
      <t>オンガクドウ</t>
    </rPh>
    <phoneticPr fontId="2"/>
  </si>
  <si>
    <t>歴史民俗資料館</t>
    <rPh sb="0" eb="7">
      <t>レキシミンゾクシリョウカン</t>
    </rPh>
    <phoneticPr fontId="2"/>
  </si>
  <si>
    <t>総合スポーツセンター</t>
    <rPh sb="0" eb="2">
      <t>ソウゴウ</t>
    </rPh>
    <phoneticPr fontId="2"/>
  </si>
  <si>
    <t>122．社　会　教　育　</t>
    <rPh sb="4" eb="5">
      <t>シャ</t>
    </rPh>
    <rPh sb="6" eb="7">
      <t>カイ</t>
    </rPh>
    <rPh sb="8" eb="9">
      <t>キョウ</t>
    </rPh>
    <rPh sb="10" eb="11">
      <t>イク</t>
    </rPh>
    <phoneticPr fontId="2"/>
  </si>
  <si>
    <t>　施　設　利　用　状　況</t>
    <rPh sb="1" eb="2">
      <t>シ</t>
    </rPh>
    <rPh sb="3" eb="4">
      <t>セツ</t>
    </rPh>
    <rPh sb="5" eb="6">
      <t>リ</t>
    </rPh>
    <rPh sb="7" eb="8">
      <t>ヨウ</t>
    </rPh>
    <rPh sb="9" eb="10">
      <t>ジョウ</t>
    </rPh>
    <rPh sb="11" eb="12">
      <t>キョウ</t>
    </rPh>
    <phoneticPr fontId="2"/>
  </si>
  <si>
    <t>単位：件数（件）・人数（人）</t>
    <rPh sb="0" eb="2">
      <t>タンイ</t>
    </rPh>
    <rPh sb="3" eb="5">
      <t>ケンスウ</t>
    </rPh>
    <rPh sb="6" eb="7">
      <t>ケン</t>
    </rPh>
    <rPh sb="9" eb="11">
      <t>ニンズウ</t>
    </rPh>
    <rPh sb="12" eb="13">
      <t>ニン</t>
    </rPh>
    <phoneticPr fontId="2"/>
  </si>
  <si>
    <t>単位：人</t>
    <rPh sb="0" eb="2">
      <t>タンイ</t>
    </rPh>
    <rPh sb="3" eb="4">
      <t>ヒト</t>
    </rPh>
    <phoneticPr fontId="2"/>
  </si>
  <si>
    <t>123．図書館利用状況</t>
    <rPh sb="4" eb="7">
      <t>トショカン</t>
    </rPh>
    <rPh sb="7" eb="9">
      <t>リヨウ</t>
    </rPh>
    <rPh sb="9" eb="11">
      <t>ジョウキョウ</t>
    </rPh>
    <phoneticPr fontId="2"/>
  </si>
  <si>
    <t>123-1．市立図書館</t>
    <rPh sb="6" eb="8">
      <t>シリツ</t>
    </rPh>
    <rPh sb="8" eb="11">
      <t>トショカン</t>
    </rPh>
    <phoneticPr fontId="2"/>
  </si>
  <si>
    <t>一般</t>
    <rPh sb="0" eb="2">
      <t>イッパン</t>
    </rPh>
    <phoneticPr fontId="2"/>
  </si>
  <si>
    <t>学生・生徒数</t>
    <rPh sb="0" eb="2">
      <t>ガクセイ</t>
    </rPh>
    <rPh sb="3" eb="6">
      <t>セイトスウ</t>
    </rPh>
    <phoneticPr fontId="2"/>
  </si>
  <si>
    <t>幼児</t>
    <rPh sb="0" eb="2">
      <t>ヨウジ</t>
    </rPh>
    <phoneticPr fontId="2"/>
  </si>
  <si>
    <t>蔵書数</t>
    <rPh sb="0" eb="3">
      <t>ゾウショスウ</t>
    </rPh>
    <phoneticPr fontId="2"/>
  </si>
  <si>
    <t>（冊）</t>
    <phoneticPr fontId="2"/>
  </si>
  <si>
    <t>（日）</t>
    <rPh sb="1" eb="2">
      <t>ニチ</t>
    </rPh>
    <phoneticPr fontId="2"/>
  </si>
  <si>
    <t>開館日数</t>
    <rPh sb="0" eb="4">
      <t>カイカンニッスウ</t>
    </rPh>
    <phoneticPr fontId="2"/>
  </si>
  <si>
    <t>貸出冊数</t>
    <rPh sb="0" eb="4">
      <t>カシダシサッスウ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</si>
  <si>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</si>
  <si>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</si>
  <si>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</si>
  <si>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123-2．中央公民館（図書コーナー）</t>
    <rPh sb="6" eb="11">
      <t>チュウオウコウミンカン</t>
    </rPh>
    <rPh sb="12" eb="14">
      <t>トショ</t>
    </rPh>
    <phoneticPr fontId="2"/>
  </si>
  <si>
    <t>資料　教育部　図書館　平成31年2月末閉鎖</t>
    <rPh sb="0" eb="2">
      <t>シリョウ</t>
    </rPh>
    <rPh sb="3" eb="6">
      <t>キョウイクブ</t>
    </rPh>
    <rPh sb="7" eb="10">
      <t>トショカン</t>
    </rPh>
    <rPh sb="11" eb="13">
      <t>ヘイセイ</t>
    </rPh>
    <rPh sb="15" eb="16">
      <t>ネン</t>
    </rPh>
    <rPh sb="17" eb="19">
      <t>ガツマツ</t>
    </rPh>
    <rPh sb="19" eb="21">
      <t>ヘイサ</t>
    </rPh>
    <phoneticPr fontId="2"/>
  </si>
  <si>
    <t>資料　教育部　図書館　平成31年4月末休館し、同年5月サンシティ池田に移転</t>
    <rPh sb="0" eb="2">
      <t>シリョウ</t>
    </rPh>
    <rPh sb="3" eb="6">
      <t>キョウイクブ</t>
    </rPh>
    <rPh sb="7" eb="10">
      <t>トショカン</t>
    </rPh>
    <rPh sb="11" eb="13">
      <t>ヘイセイ</t>
    </rPh>
    <rPh sb="15" eb="16">
      <t>ネン</t>
    </rPh>
    <rPh sb="17" eb="19">
      <t>ガツマツ</t>
    </rPh>
    <rPh sb="19" eb="21">
      <t>キュウカン</t>
    </rPh>
    <rPh sb="23" eb="25">
      <t>ドウネン</t>
    </rPh>
    <rPh sb="26" eb="27">
      <t>ガツ</t>
    </rPh>
    <rPh sb="32" eb="34">
      <t>イケダ</t>
    </rPh>
    <rPh sb="35" eb="37">
      <t>イテン</t>
    </rPh>
    <phoneticPr fontId="2"/>
  </si>
  <si>
    <t>123-3．市立石橋図書館</t>
    <rPh sb="6" eb="8">
      <t>シリツ</t>
    </rPh>
    <rPh sb="8" eb="10">
      <t>イシバシ</t>
    </rPh>
    <rPh sb="10" eb="13">
      <t>トショカン</t>
    </rPh>
    <phoneticPr fontId="2"/>
  </si>
  <si>
    <t>資料　教育部　生涯学習推進室　石橋図書館</t>
    <rPh sb="0" eb="2">
      <t>シリョウ</t>
    </rPh>
    <rPh sb="3" eb="5">
      <t>キョウイク</t>
    </rPh>
    <rPh sb="5" eb="6">
      <t>ブ</t>
    </rPh>
    <rPh sb="7" eb="9">
      <t>ショウガイ</t>
    </rPh>
    <rPh sb="9" eb="11">
      <t>ガクシュウ</t>
    </rPh>
    <rPh sb="11" eb="13">
      <t>スイシン</t>
    </rPh>
    <rPh sb="13" eb="14">
      <t>シツ</t>
    </rPh>
    <rPh sb="15" eb="17">
      <t>イシバシ</t>
    </rPh>
    <rPh sb="17" eb="20">
      <t>トショカン</t>
    </rPh>
    <phoneticPr fontId="2"/>
  </si>
  <si>
    <t>-</t>
    <phoneticPr fontId="2"/>
  </si>
  <si>
    <t>　　の　平　均　体　位</t>
    <rPh sb="4" eb="5">
      <t>ヒラ</t>
    </rPh>
    <rPh sb="6" eb="7">
      <t>ヒトシ</t>
    </rPh>
    <rPh sb="8" eb="9">
      <t>カラダ</t>
    </rPh>
    <rPh sb="10" eb="11">
      <t>クライ</t>
    </rPh>
    <phoneticPr fontId="2"/>
  </si>
  <si>
    <t>幼稚園</t>
    <rPh sb="0" eb="3">
      <t>ヨウチエン</t>
    </rPh>
    <phoneticPr fontId="2"/>
  </si>
  <si>
    <t>受検者数</t>
    <rPh sb="0" eb="4">
      <t>ジュケンシャスウ</t>
    </rPh>
    <phoneticPr fontId="2"/>
  </si>
  <si>
    <t>視力1.0以上</t>
    <rPh sb="0" eb="2">
      <t>シリョク</t>
    </rPh>
    <rPh sb="5" eb="7">
      <t>イジョウ</t>
    </rPh>
    <phoneticPr fontId="2"/>
  </si>
  <si>
    <t>小</t>
    <rPh sb="0" eb="1">
      <t>ショウ</t>
    </rPh>
    <phoneticPr fontId="2"/>
  </si>
  <si>
    <t>視力0.7以上
1.0未満</t>
    <rPh sb="0" eb="2">
      <t>シリョク</t>
    </rPh>
    <rPh sb="5" eb="7">
      <t>イジョウ</t>
    </rPh>
    <rPh sb="11" eb="13">
      <t>ミマン</t>
    </rPh>
    <phoneticPr fontId="2"/>
  </si>
  <si>
    <t>視力0.3以上
0.7未満</t>
    <rPh sb="0" eb="2">
      <t>シリョク</t>
    </rPh>
    <rPh sb="5" eb="7">
      <t>イジョウ</t>
    </rPh>
    <rPh sb="11" eb="13">
      <t>ミマン</t>
    </rPh>
    <phoneticPr fontId="2"/>
  </si>
  <si>
    <t>視力0.3未満</t>
    <rPh sb="0" eb="2">
      <t>シリョク</t>
    </rPh>
    <rPh sb="5" eb="7">
      <t>ミマン</t>
    </rPh>
    <phoneticPr fontId="2"/>
  </si>
  <si>
    <t>平成30年度</t>
    <rPh sb="0" eb="2">
      <t>ヘイセイ</t>
    </rPh>
    <rPh sb="4" eb="6">
      <t>ネンド</t>
    </rPh>
    <phoneticPr fontId="2"/>
  </si>
  <si>
    <t>…</t>
    <phoneticPr fontId="2"/>
  </si>
  <si>
    <t>124．中央公民館利用状況</t>
    <rPh sb="4" eb="9">
      <t>チュウオウコウミンカン</t>
    </rPh>
    <rPh sb="9" eb="13">
      <t>リヨウジョウキョウ</t>
    </rPh>
    <phoneticPr fontId="2"/>
  </si>
  <si>
    <t>資料　教育部　中央公民館</t>
    <rPh sb="0" eb="2">
      <t>シリョウ</t>
    </rPh>
    <rPh sb="3" eb="5">
      <t>キョウイク</t>
    </rPh>
    <rPh sb="5" eb="6">
      <t>ブ</t>
    </rPh>
    <rPh sb="7" eb="12">
      <t>チュウオウコウミンカン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</si>
  <si>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</si>
  <si>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</si>
  <si>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来館者総数</t>
    <rPh sb="0" eb="3">
      <t>ライカンシャ</t>
    </rPh>
    <rPh sb="3" eb="5">
      <t>ソウスウ</t>
    </rPh>
    <phoneticPr fontId="2"/>
  </si>
  <si>
    <t>会議室A</t>
    <rPh sb="0" eb="3">
      <t>カイギシツ</t>
    </rPh>
    <phoneticPr fontId="2"/>
  </si>
  <si>
    <t>会議室B</t>
    <rPh sb="0" eb="3">
      <t>カイギシツ</t>
    </rPh>
    <phoneticPr fontId="2"/>
  </si>
  <si>
    <t>会議室AB</t>
    <rPh sb="0" eb="3">
      <t>カイギシツ</t>
    </rPh>
    <phoneticPr fontId="2"/>
  </si>
  <si>
    <t>会議室C</t>
    <rPh sb="0" eb="3">
      <t>カイギシツ</t>
    </rPh>
    <phoneticPr fontId="2"/>
  </si>
  <si>
    <t>制作室</t>
    <rPh sb="0" eb="3">
      <t>セイサクシツ</t>
    </rPh>
    <phoneticPr fontId="2"/>
  </si>
  <si>
    <t>資料　池田文庫</t>
    <rPh sb="0" eb="2">
      <t>シリョウ</t>
    </rPh>
    <rPh sb="3" eb="7">
      <t>イケダブンコ</t>
    </rPh>
    <phoneticPr fontId="2"/>
  </si>
  <si>
    <t>大ホール</t>
    <rPh sb="0" eb="1">
      <t>ダイ</t>
    </rPh>
    <phoneticPr fontId="2"/>
  </si>
  <si>
    <t>調理実習室</t>
    <rPh sb="0" eb="5">
      <t>チョウリジッシュウシツ</t>
    </rPh>
    <phoneticPr fontId="2"/>
  </si>
  <si>
    <t>和室・茶室</t>
    <rPh sb="0" eb="2">
      <t>ワシツ</t>
    </rPh>
    <rPh sb="3" eb="5">
      <t>チャシツ</t>
    </rPh>
    <phoneticPr fontId="2"/>
  </si>
  <si>
    <t>ギャラリーA</t>
    <phoneticPr fontId="2"/>
  </si>
  <si>
    <t>ギャラリーB</t>
    <phoneticPr fontId="2"/>
  </si>
  <si>
    <t>ギャラリーAB</t>
    <phoneticPr fontId="2"/>
  </si>
  <si>
    <t>-</t>
    <phoneticPr fontId="2"/>
  </si>
  <si>
    <t>125．コミュニティ活動施設利用状況</t>
    <rPh sb="10" eb="12">
      <t>カツドウ</t>
    </rPh>
    <rPh sb="12" eb="14">
      <t>シセツ</t>
    </rPh>
    <rPh sb="14" eb="16">
      <t>リヨウ</t>
    </rPh>
    <rPh sb="16" eb="18">
      <t>ジョウキョウ</t>
    </rPh>
    <phoneticPr fontId="2"/>
  </si>
  <si>
    <t>125-1．池田市立コミュニティセンター</t>
    <rPh sb="6" eb="10">
      <t>イケダシリツ</t>
    </rPh>
    <phoneticPr fontId="2"/>
  </si>
  <si>
    <t>大会議室</t>
    <rPh sb="0" eb="4">
      <t>ダイカイギシツ</t>
    </rPh>
    <phoneticPr fontId="2"/>
  </si>
  <si>
    <t>会議室</t>
    <rPh sb="0" eb="3">
      <t>カイギシツ</t>
    </rPh>
    <phoneticPr fontId="2"/>
  </si>
  <si>
    <t>和室</t>
    <rPh sb="0" eb="2">
      <t>ワシツ</t>
    </rPh>
    <phoneticPr fontId="2"/>
  </si>
  <si>
    <t>軽運動室</t>
    <rPh sb="0" eb="4">
      <t>ケイウンドウシツ</t>
    </rPh>
    <phoneticPr fontId="2"/>
  </si>
  <si>
    <t>休養室</t>
    <rPh sb="0" eb="3">
      <t>キュウヨウシツ</t>
    </rPh>
    <phoneticPr fontId="2"/>
  </si>
  <si>
    <t>料理実習室</t>
    <rPh sb="0" eb="5">
      <t>リョウリジッシュウシツ</t>
    </rPh>
    <phoneticPr fontId="2"/>
  </si>
  <si>
    <t>講習室</t>
    <rPh sb="0" eb="3">
      <t>コウシュウシツ</t>
    </rPh>
    <phoneticPr fontId="2"/>
  </si>
  <si>
    <t>学習室</t>
    <rPh sb="0" eb="3">
      <t>ガクシュウシツ</t>
    </rPh>
    <phoneticPr fontId="2"/>
  </si>
  <si>
    <t>託児室</t>
    <rPh sb="0" eb="3">
      <t>タクジシツ</t>
    </rPh>
    <phoneticPr fontId="2"/>
  </si>
  <si>
    <t>-</t>
    <phoneticPr fontId="2"/>
  </si>
  <si>
    <t>大集会室</t>
    <rPh sb="0" eb="4">
      <t>ダイシュウカイシツ</t>
    </rPh>
    <phoneticPr fontId="2"/>
  </si>
  <si>
    <t>小会議室</t>
    <rPh sb="0" eb="4">
      <t>ショウカイギシツ</t>
    </rPh>
    <phoneticPr fontId="2"/>
  </si>
  <si>
    <t>文庫室・会議室</t>
    <rPh sb="0" eb="3">
      <t>ブンコシツ</t>
    </rPh>
    <rPh sb="4" eb="7">
      <t>カイギシツ</t>
    </rPh>
    <phoneticPr fontId="2"/>
  </si>
  <si>
    <t>和室１・２</t>
    <rPh sb="0" eb="2">
      <t>ワシツ</t>
    </rPh>
    <phoneticPr fontId="2"/>
  </si>
  <si>
    <t>総　数</t>
    <rPh sb="0" eb="1">
      <t>ソウ</t>
    </rPh>
    <rPh sb="2" eb="3">
      <t>スウ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</si>
  <si>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</si>
  <si>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</si>
  <si>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125-2．伏尾台コミュニティセンター第1会館</t>
    <rPh sb="6" eb="9">
      <t>フシオダイ</t>
    </rPh>
    <rPh sb="19" eb="20">
      <t>ダイ</t>
    </rPh>
    <rPh sb="21" eb="23">
      <t>カイカン</t>
    </rPh>
    <phoneticPr fontId="2"/>
  </si>
  <si>
    <t>料理実習室</t>
    <rPh sb="0" eb="5">
      <t>リョウリジッシュウシツ</t>
    </rPh>
    <phoneticPr fontId="2"/>
  </si>
  <si>
    <t>年　　度</t>
    <rPh sb="0" eb="1">
      <t>ネン</t>
    </rPh>
    <rPh sb="3" eb="4">
      <t>タビ</t>
    </rPh>
    <phoneticPr fontId="2"/>
  </si>
  <si>
    <t>資料　市民活動部　コミュニティ推進課</t>
    <rPh sb="0" eb="2">
      <t>シリョウ</t>
    </rPh>
    <rPh sb="3" eb="7">
      <t>シミンカツドウ</t>
    </rPh>
    <rPh sb="7" eb="8">
      <t>ブ</t>
    </rPh>
    <rPh sb="15" eb="18">
      <t>スイシンカ</t>
    </rPh>
    <phoneticPr fontId="2"/>
  </si>
  <si>
    <t>125-3．伏尾台コミュニティセンター第2会館</t>
    <rPh sb="6" eb="9">
      <t>フシオダイ</t>
    </rPh>
    <rPh sb="19" eb="20">
      <t>ダイ</t>
    </rPh>
    <rPh sb="21" eb="23">
      <t>カイカン</t>
    </rPh>
    <phoneticPr fontId="2"/>
  </si>
  <si>
    <t>多目的ホール</t>
    <rPh sb="0" eb="3">
      <t>タモクテキ</t>
    </rPh>
    <phoneticPr fontId="2"/>
  </si>
  <si>
    <t>総数</t>
    <rPh sb="0" eb="2">
      <t>ソウスウ</t>
    </rPh>
    <phoneticPr fontId="2"/>
  </si>
  <si>
    <t>集会室</t>
    <rPh sb="0" eb="3">
      <t>シュウカイシツ</t>
    </rPh>
    <phoneticPr fontId="2"/>
  </si>
  <si>
    <t>会議室</t>
    <rPh sb="0" eb="3">
      <t>カイギシツ</t>
    </rPh>
    <phoneticPr fontId="2"/>
  </si>
  <si>
    <t>和室</t>
    <rPh sb="0" eb="2">
      <t>ワシツ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</si>
  <si>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</si>
  <si>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</si>
  <si>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125-5．共同利用施設</t>
    <rPh sb="6" eb="12">
      <t>キョウドウリヨウシセツ</t>
    </rPh>
    <phoneticPr fontId="2"/>
  </si>
  <si>
    <t>単位：人</t>
    <rPh sb="0" eb="2">
      <t>タンイ</t>
    </rPh>
    <rPh sb="3" eb="4">
      <t>ニン</t>
    </rPh>
    <phoneticPr fontId="2"/>
  </si>
  <si>
    <t>125-6．石橋会館</t>
    <rPh sb="6" eb="10">
      <t>イシバシカイカン</t>
    </rPh>
    <phoneticPr fontId="2"/>
  </si>
  <si>
    <t>保育室</t>
    <rPh sb="0" eb="3">
      <t>ホイクシツ</t>
    </rPh>
    <phoneticPr fontId="2"/>
  </si>
  <si>
    <t>神田会館</t>
    <rPh sb="0" eb="4">
      <t>カンダカイカン</t>
    </rPh>
    <phoneticPr fontId="2"/>
  </si>
  <si>
    <t>豊島南会館</t>
    <rPh sb="0" eb="5">
      <t>トヨシマミナミカイカン</t>
    </rPh>
    <phoneticPr fontId="2"/>
  </si>
  <si>
    <t>住吉会館</t>
    <rPh sb="0" eb="4">
      <t>スミヨシカイカン</t>
    </rPh>
    <phoneticPr fontId="2"/>
  </si>
  <si>
    <t>秦野会館</t>
    <rPh sb="0" eb="4">
      <t>ハタノカイカン</t>
    </rPh>
    <phoneticPr fontId="2"/>
  </si>
  <si>
    <t>呉服会館</t>
    <rPh sb="0" eb="2">
      <t>ゴフク</t>
    </rPh>
    <rPh sb="2" eb="4">
      <t>カイカン</t>
    </rPh>
    <phoneticPr fontId="2"/>
  </si>
  <si>
    <t>豊島北会館</t>
    <rPh sb="0" eb="3">
      <t>トヨシマキタ</t>
    </rPh>
    <rPh sb="3" eb="5">
      <t>カイカン</t>
    </rPh>
    <phoneticPr fontId="2"/>
  </si>
  <si>
    <t>早苗の森会館</t>
    <rPh sb="0" eb="2">
      <t>サナエ</t>
    </rPh>
    <rPh sb="3" eb="4">
      <t>モリ</t>
    </rPh>
    <rPh sb="4" eb="6">
      <t>カイカン</t>
    </rPh>
    <phoneticPr fontId="2"/>
  </si>
  <si>
    <t>井口堂北会館</t>
    <rPh sb="0" eb="6">
      <t>イグチドウキタカイカン</t>
    </rPh>
    <phoneticPr fontId="2"/>
  </si>
  <si>
    <t>神田北会館</t>
    <rPh sb="0" eb="5">
      <t>カンダキタカイカン</t>
    </rPh>
    <phoneticPr fontId="2"/>
  </si>
  <si>
    <t>宇保会館</t>
    <rPh sb="0" eb="1">
      <t>ウ</t>
    </rPh>
    <rPh sb="1" eb="2">
      <t>ホ</t>
    </rPh>
    <rPh sb="2" eb="4">
      <t>カイカン</t>
    </rPh>
    <phoneticPr fontId="2"/>
  </si>
  <si>
    <t>城南会館</t>
    <rPh sb="0" eb="4">
      <t>ジョウナンカイカン</t>
    </rPh>
    <phoneticPr fontId="2"/>
  </si>
  <si>
    <t>空港会館</t>
    <rPh sb="0" eb="4">
      <t>クウコウカイカン</t>
    </rPh>
    <phoneticPr fontId="2"/>
  </si>
  <si>
    <t>鉢塚会館</t>
    <rPh sb="0" eb="4">
      <t>ハチヅカカイカン</t>
    </rPh>
    <phoneticPr fontId="2"/>
  </si>
  <si>
    <t>五月丘会館</t>
    <rPh sb="0" eb="3">
      <t>サツキガオカ</t>
    </rPh>
    <rPh sb="3" eb="5">
      <t>カイカン</t>
    </rPh>
    <phoneticPr fontId="2"/>
  </si>
  <si>
    <t>脇塚会館</t>
    <rPh sb="0" eb="4">
      <t>ワキヅカカイカン</t>
    </rPh>
    <phoneticPr fontId="2"/>
  </si>
  <si>
    <t>桃園会館</t>
    <rPh sb="0" eb="4">
      <t>モモゾノカイカン</t>
    </rPh>
    <phoneticPr fontId="2"/>
  </si>
  <si>
    <t>上池田会館</t>
    <rPh sb="0" eb="5">
      <t>ウエイケダカイカン</t>
    </rPh>
    <phoneticPr fontId="2"/>
  </si>
  <si>
    <t>旭丘会館</t>
    <rPh sb="0" eb="4">
      <t>アサヒガオカカイカン</t>
    </rPh>
    <phoneticPr fontId="2"/>
  </si>
  <si>
    <t>渋谷会館</t>
    <rPh sb="0" eb="2">
      <t>シブヤ</t>
    </rPh>
    <rPh sb="2" eb="4">
      <t>カイカン</t>
    </rPh>
    <phoneticPr fontId="2"/>
  </si>
  <si>
    <t>南畑会館</t>
    <rPh sb="0" eb="1">
      <t>ミナミ</t>
    </rPh>
    <rPh sb="1" eb="2">
      <t>ハタケ</t>
    </rPh>
    <rPh sb="2" eb="4">
      <t>カイカン</t>
    </rPh>
    <phoneticPr fontId="2"/>
  </si>
  <si>
    <t>荘園会館</t>
    <rPh sb="0" eb="2">
      <t>ソウエン</t>
    </rPh>
    <rPh sb="2" eb="4">
      <t>カイカン</t>
    </rPh>
    <phoneticPr fontId="2"/>
  </si>
  <si>
    <t>花園会館</t>
    <rPh sb="0" eb="4">
      <t>ハナゾノカイカン</t>
    </rPh>
    <phoneticPr fontId="2"/>
  </si>
  <si>
    <t>石橋北会館</t>
    <rPh sb="0" eb="5">
      <t>イシバシキタカイカン</t>
    </rPh>
    <phoneticPr fontId="2"/>
  </si>
  <si>
    <t>宮之原会館</t>
    <rPh sb="0" eb="3">
      <t>ミヤノハラ</t>
    </rPh>
    <rPh sb="3" eb="5">
      <t>カイカン</t>
    </rPh>
    <phoneticPr fontId="2"/>
  </si>
  <si>
    <t>河原島会館</t>
    <rPh sb="0" eb="5">
      <t>カワラジマカイカン</t>
    </rPh>
    <phoneticPr fontId="2"/>
  </si>
  <si>
    <t>姫室・室町会館</t>
    <rPh sb="0" eb="2">
      <t>ヒメムロ</t>
    </rPh>
    <rPh sb="3" eb="7">
      <t>ムロマチカイカン</t>
    </rPh>
    <phoneticPr fontId="2"/>
  </si>
  <si>
    <t>北神田会館</t>
    <rPh sb="0" eb="1">
      <t>キタ</t>
    </rPh>
    <rPh sb="1" eb="5">
      <t>コウダカイカン</t>
    </rPh>
    <phoneticPr fontId="2"/>
  </si>
  <si>
    <t>池田駅前北会館</t>
    <rPh sb="0" eb="4">
      <t>イケダエキマエ</t>
    </rPh>
    <rPh sb="4" eb="7">
      <t>キタカイカン</t>
    </rPh>
    <phoneticPr fontId="2"/>
  </si>
  <si>
    <t>池田駅前南会館</t>
    <rPh sb="0" eb="4">
      <t>イケダエキマエ</t>
    </rPh>
    <rPh sb="4" eb="7">
      <t>ミナミカイカン</t>
    </rPh>
    <phoneticPr fontId="2"/>
  </si>
  <si>
    <t>小集会室</t>
    <rPh sb="0" eb="1">
      <t>ショウ</t>
    </rPh>
    <rPh sb="1" eb="4">
      <t>シュウカイシツ</t>
    </rPh>
    <phoneticPr fontId="2"/>
  </si>
  <si>
    <t>調理室</t>
    <rPh sb="0" eb="3">
      <t>チョウリシツ</t>
    </rPh>
    <phoneticPr fontId="2"/>
  </si>
  <si>
    <t>125-7．市民活動交流センター</t>
    <rPh sb="6" eb="12">
      <t>シミンカツドウコウリュウ</t>
    </rPh>
    <phoneticPr fontId="2"/>
  </si>
  <si>
    <t>資料　市民活動部　コミュニティ推進課　　　平成31年4月1日よりオープン</t>
    <rPh sb="0" eb="2">
      <t>シリョウ</t>
    </rPh>
    <rPh sb="3" eb="7">
      <t>シミンカツドウ</t>
    </rPh>
    <rPh sb="7" eb="8">
      <t>ブ</t>
    </rPh>
    <rPh sb="15" eb="18">
      <t>スイシンカ</t>
    </rPh>
    <rPh sb="21" eb="23">
      <t>ヘイセイ</t>
    </rPh>
    <rPh sb="25" eb="26">
      <t>ネン</t>
    </rPh>
    <rPh sb="27" eb="28">
      <t>ガツ</t>
    </rPh>
    <rPh sb="29" eb="30">
      <t>ニチ</t>
    </rPh>
    <phoneticPr fontId="2"/>
  </si>
  <si>
    <t>多目的室１</t>
    <rPh sb="0" eb="4">
      <t>タモクテキシツ</t>
    </rPh>
    <phoneticPr fontId="2"/>
  </si>
  <si>
    <t>多目的室２</t>
    <rPh sb="0" eb="3">
      <t>タモクテキ</t>
    </rPh>
    <rPh sb="3" eb="4">
      <t>シツ</t>
    </rPh>
    <phoneticPr fontId="2"/>
  </si>
  <si>
    <t>多目的室３</t>
    <rPh sb="0" eb="4">
      <t>タモクテキシツ</t>
    </rPh>
    <phoneticPr fontId="2"/>
  </si>
  <si>
    <t>中会議室</t>
    <rPh sb="0" eb="4">
      <t>チュウカイギシツ</t>
    </rPh>
    <phoneticPr fontId="2"/>
  </si>
  <si>
    <t>小会議室１</t>
    <rPh sb="0" eb="4">
      <t>ショウカイギシツ</t>
    </rPh>
    <phoneticPr fontId="2"/>
  </si>
  <si>
    <t>小会議室２</t>
    <rPh sb="0" eb="4">
      <t>ショウカイギシツ</t>
    </rPh>
    <phoneticPr fontId="2"/>
  </si>
  <si>
    <t>資料　市民活動部　コミュニティ推進課　　　令和4年6月1日よりオープン</t>
    <rPh sb="0" eb="2">
      <t>シリョウ</t>
    </rPh>
    <rPh sb="3" eb="7">
      <t>シミンカツドウ</t>
    </rPh>
    <rPh sb="7" eb="8">
      <t>ブ</t>
    </rPh>
    <rPh sb="15" eb="18">
      <t>スイシンカ</t>
    </rPh>
    <rPh sb="21" eb="23">
      <t>レイワ</t>
    </rPh>
    <phoneticPr fontId="2"/>
  </si>
  <si>
    <t>126．人権文化交流センター利用状況</t>
    <rPh sb="4" eb="10">
      <t>ジンケンブンカコウリュウ</t>
    </rPh>
    <rPh sb="14" eb="18">
      <t>リヨウジョウキョウ</t>
    </rPh>
    <phoneticPr fontId="2"/>
  </si>
  <si>
    <t>総数</t>
    <rPh sb="0" eb="2">
      <t>ソウスウ</t>
    </rPh>
    <phoneticPr fontId="2"/>
  </si>
  <si>
    <t>ロビー
談話室</t>
    <rPh sb="4" eb="7">
      <t>ダンワシツ</t>
    </rPh>
    <phoneticPr fontId="2"/>
  </si>
  <si>
    <t>浴室</t>
    <rPh sb="0" eb="2">
      <t>ヨクシツ</t>
    </rPh>
    <phoneticPr fontId="2"/>
  </si>
  <si>
    <t>憩の間</t>
    <rPh sb="0" eb="1">
      <t>イコイ</t>
    </rPh>
    <rPh sb="2" eb="3">
      <t>マ</t>
    </rPh>
    <phoneticPr fontId="2"/>
  </si>
  <si>
    <t>茶室</t>
    <rPh sb="0" eb="2">
      <t>チャシツ</t>
    </rPh>
    <phoneticPr fontId="2"/>
  </si>
  <si>
    <t>機能回復
訓練室</t>
    <rPh sb="0" eb="4">
      <t>キノウカイフク</t>
    </rPh>
    <rPh sb="5" eb="8">
      <t>クンレンシツ</t>
    </rPh>
    <phoneticPr fontId="2"/>
  </si>
  <si>
    <t>プレイ
ルーム</t>
    <phoneticPr fontId="2"/>
  </si>
  <si>
    <t>図書室
兼資料室</t>
    <rPh sb="0" eb="3">
      <t>トショシツ</t>
    </rPh>
    <rPh sb="4" eb="5">
      <t>ケン</t>
    </rPh>
    <rPh sb="5" eb="7">
      <t>シリョウ</t>
    </rPh>
    <rPh sb="7" eb="8">
      <t>シツ</t>
    </rPh>
    <phoneticPr fontId="2"/>
  </si>
  <si>
    <t>カルチャー
ルーム</t>
    <phoneticPr fontId="2"/>
  </si>
  <si>
    <t>2階
会議室</t>
    <rPh sb="1" eb="2">
      <t>カイ</t>
    </rPh>
    <rPh sb="3" eb="6">
      <t>カイギシツ</t>
    </rPh>
    <phoneticPr fontId="2"/>
  </si>
  <si>
    <t>3階
会議室</t>
    <rPh sb="1" eb="2">
      <t>カイ</t>
    </rPh>
    <rPh sb="3" eb="6">
      <t>カイギシツ</t>
    </rPh>
    <phoneticPr fontId="2"/>
  </si>
  <si>
    <t>大集会室</t>
    <rPh sb="0" eb="4">
      <t>ダイシュウカイシツ</t>
    </rPh>
    <phoneticPr fontId="2"/>
  </si>
  <si>
    <t>資料　市民活動部　人権文化交流センター</t>
    <rPh sb="0" eb="2">
      <t>シリョウ</t>
    </rPh>
    <rPh sb="3" eb="8">
      <t>シミンカツドウブ</t>
    </rPh>
    <rPh sb="9" eb="15">
      <t>ジンケンブンカコウリュウ</t>
    </rPh>
    <phoneticPr fontId="2"/>
  </si>
  <si>
    <t>健　康
相談室</t>
    <rPh sb="0" eb="1">
      <t>ケン</t>
    </rPh>
    <rPh sb="2" eb="3">
      <t>ヤスシ</t>
    </rPh>
    <rPh sb="4" eb="7">
      <t>ソウダンシツ</t>
    </rPh>
    <phoneticPr fontId="2"/>
  </si>
  <si>
    <t>-</t>
    <phoneticPr fontId="2"/>
  </si>
  <si>
    <t>127．市民文化会館利用状況</t>
    <rPh sb="4" eb="10">
      <t>シミンブンカカイカン</t>
    </rPh>
    <rPh sb="10" eb="14">
      <t>リヨウジョウキョウ</t>
    </rPh>
    <phoneticPr fontId="2"/>
  </si>
  <si>
    <t>単位：件</t>
    <rPh sb="0" eb="2">
      <t>タンイ</t>
    </rPh>
    <rPh sb="3" eb="4">
      <t>ケン</t>
    </rPh>
    <phoneticPr fontId="2"/>
  </si>
  <si>
    <t>総数</t>
    <rPh sb="0" eb="2">
      <t>ソウスウ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</si>
  <si>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</si>
  <si>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</si>
  <si>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中会議室</t>
    <rPh sb="0" eb="4">
      <t>チュウカイギシツ</t>
    </rPh>
    <phoneticPr fontId="2"/>
  </si>
  <si>
    <t>小会議室１</t>
    <rPh sb="0" eb="4">
      <t>ショウカイギシツ</t>
    </rPh>
    <phoneticPr fontId="2"/>
  </si>
  <si>
    <t>小会議室２</t>
    <rPh sb="0" eb="4">
      <t>ショウカイギシツ</t>
    </rPh>
    <phoneticPr fontId="2"/>
  </si>
  <si>
    <t>和室</t>
    <rPh sb="0" eb="2">
      <t>ワシツ</t>
    </rPh>
    <phoneticPr fontId="2"/>
  </si>
  <si>
    <t>イベント
スペース</t>
    <phoneticPr fontId="2"/>
  </si>
  <si>
    <t>スタジオ
関係</t>
    <rPh sb="5" eb="7">
      <t>カンケイ</t>
    </rPh>
    <phoneticPr fontId="2"/>
  </si>
  <si>
    <t>性格・行動</t>
    <rPh sb="0" eb="2">
      <t>セイカク</t>
    </rPh>
    <rPh sb="3" eb="5">
      <t>コウドウ</t>
    </rPh>
    <phoneticPr fontId="2"/>
  </si>
  <si>
    <t>心理検査</t>
    <rPh sb="0" eb="2">
      <t>シンリ</t>
    </rPh>
    <rPh sb="2" eb="4">
      <t>ケンサ</t>
    </rPh>
    <phoneticPr fontId="2"/>
  </si>
  <si>
    <t>進路・適性</t>
    <rPh sb="0" eb="2">
      <t>シンロ</t>
    </rPh>
    <rPh sb="3" eb="5">
      <t>テキセイ</t>
    </rPh>
    <phoneticPr fontId="2"/>
  </si>
  <si>
    <t>その他</t>
    <rPh sb="2" eb="3">
      <t>タ</t>
    </rPh>
    <phoneticPr fontId="2"/>
  </si>
  <si>
    <t>症例別受付件数</t>
    <rPh sb="0" eb="5">
      <t>ショウレイベツウケツケ</t>
    </rPh>
    <rPh sb="5" eb="7">
      <t>ケンスウ</t>
    </rPh>
    <phoneticPr fontId="2"/>
  </si>
  <si>
    <t>128．教育相談利用状況</t>
    <rPh sb="4" eb="6">
      <t>キョウイク</t>
    </rPh>
    <rPh sb="6" eb="8">
      <t>ソウダン</t>
    </rPh>
    <rPh sb="8" eb="12">
      <t>リヨウジョウキョウ</t>
    </rPh>
    <phoneticPr fontId="2"/>
  </si>
  <si>
    <t>資料　教育部　教育センター</t>
    <rPh sb="0" eb="2">
      <t>シリョウ</t>
    </rPh>
    <rPh sb="3" eb="5">
      <t>キョウイク</t>
    </rPh>
    <rPh sb="5" eb="6">
      <t>ブ</t>
    </rPh>
    <rPh sb="7" eb="9">
      <t>キョウイク</t>
    </rPh>
    <phoneticPr fontId="2"/>
  </si>
  <si>
    <t>-</t>
    <phoneticPr fontId="2"/>
  </si>
  <si>
    <t>単位：件数（件）・人数（人）</t>
    <rPh sb="0" eb="2">
      <t>タンイ</t>
    </rPh>
    <rPh sb="3" eb="4">
      <t>ケン</t>
    </rPh>
    <rPh sb="4" eb="5">
      <t>スウ</t>
    </rPh>
    <rPh sb="6" eb="7">
      <t>ケン</t>
    </rPh>
    <rPh sb="9" eb="11">
      <t>ニンズウ</t>
    </rPh>
    <rPh sb="12" eb="13">
      <t>ニン</t>
    </rPh>
    <phoneticPr fontId="2"/>
  </si>
  <si>
    <t>129．カルチャープラザ利用状況</t>
    <rPh sb="12" eb="14">
      <t>リヨウ</t>
    </rPh>
    <rPh sb="14" eb="16">
      <t>ジョウキョウ</t>
    </rPh>
    <phoneticPr fontId="2"/>
  </si>
  <si>
    <t>時間数</t>
    <rPh sb="0" eb="3">
      <t>ジカンスウ</t>
    </rPh>
    <phoneticPr fontId="2"/>
  </si>
  <si>
    <t>人　数</t>
    <rPh sb="0" eb="1">
      <t>ヒト</t>
    </rPh>
    <rPh sb="2" eb="3">
      <t>スウ</t>
    </rPh>
    <phoneticPr fontId="2"/>
  </si>
  <si>
    <t>多目的ホール</t>
    <rPh sb="0" eb="3">
      <t>タモクテキ</t>
    </rPh>
    <phoneticPr fontId="2"/>
  </si>
  <si>
    <t>工芸室</t>
    <rPh sb="0" eb="3">
      <t>コウゲイシツ</t>
    </rPh>
    <phoneticPr fontId="2"/>
  </si>
  <si>
    <t>研修室</t>
    <rPh sb="0" eb="3">
      <t>ケンシュウシツ</t>
    </rPh>
    <phoneticPr fontId="2"/>
  </si>
  <si>
    <t>会議室</t>
    <rPh sb="0" eb="3">
      <t>カイギシツ</t>
    </rPh>
    <phoneticPr fontId="2"/>
  </si>
  <si>
    <t>集会室</t>
    <rPh sb="0" eb="3">
      <t>シュウカイシツ</t>
    </rPh>
    <phoneticPr fontId="2"/>
  </si>
  <si>
    <t>講座室</t>
    <rPh sb="0" eb="3">
      <t>コウザシツ</t>
    </rPh>
    <phoneticPr fontId="2"/>
  </si>
  <si>
    <t>アゼリアキッチン</t>
    <phoneticPr fontId="2"/>
  </si>
  <si>
    <t>人　数</t>
    <rPh sb="0" eb="1">
      <t>ニン</t>
    </rPh>
    <rPh sb="2" eb="3">
      <t>カズ</t>
    </rPh>
    <phoneticPr fontId="2"/>
  </si>
  <si>
    <t>資料　市民活動部　人権・文化国際課</t>
    <rPh sb="0" eb="2">
      <t>シリョウ</t>
    </rPh>
    <rPh sb="3" eb="8">
      <t>シミンカツドウブ</t>
    </rPh>
    <rPh sb="9" eb="11">
      <t>ジンケン</t>
    </rPh>
    <rPh sb="12" eb="14">
      <t>ブンカ</t>
    </rPh>
    <rPh sb="14" eb="16">
      <t>コクサイ</t>
    </rPh>
    <rPh sb="16" eb="17">
      <t>カ</t>
    </rPh>
    <phoneticPr fontId="2"/>
  </si>
  <si>
    <t>知能・学業</t>
    <rPh sb="0" eb="2">
      <t>チノウ</t>
    </rPh>
    <rPh sb="3" eb="5">
      <t>ガクギョウ</t>
    </rPh>
    <phoneticPr fontId="2"/>
  </si>
  <si>
    <t>130．ギャラリーいけだ利用状況</t>
    <rPh sb="12" eb="16">
      <t>リヨウジョウキョウ</t>
    </rPh>
    <phoneticPr fontId="2"/>
  </si>
  <si>
    <t>市主催</t>
    <rPh sb="0" eb="3">
      <t>シシュサイ</t>
    </rPh>
    <phoneticPr fontId="2"/>
  </si>
  <si>
    <t>貸ギャラリー</t>
    <rPh sb="0" eb="1">
      <t>カ</t>
    </rPh>
    <phoneticPr fontId="2"/>
  </si>
  <si>
    <t>件数</t>
  </si>
  <si>
    <t>件数</t>
    <rPh sb="0" eb="2">
      <t>ケンスウ</t>
    </rPh>
    <phoneticPr fontId="2"/>
  </si>
  <si>
    <t>総　　数</t>
    <rPh sb="0" eb="1">
      <t>ソウ</t>
    </rPh>
    <rPh sb="3" eb="4">
      <t>スウ</t>
    </rPh>
    <phoneticPr fontId="2"/>
  </si>
  <si>
    <t>-</t>
    <phoneticPr fontId="2"/>
  </si>
  <si>
    <t>財団運営事業</t>
    <rPh sb="0" eb="2">
      <t>ザイダン</t>
    </rPh>
    <rPh sb="2" eb="4">
      <t>ウンエイ</t>
    </rPh>
    <rPh sb="4" eb="6">
      <t>ジギョウ</t>
    </rPh>
    <phoneticPr fontId="2"/>
  </si>
  <si>
    <t>人　数</t>
    <phoneticPr fontId="2"/>
  </si>
  <si>
    <t>人　数</t>
    <rPh sb="0" eb="1">
      <t>ヒト</t>
    </rPh>
    <rPh sb="2" eb="3">
      <t>スウ</t>
    </rPh>
    <phoneticPr fontId="2"/>
  </si>
  <si>
    <t>単位：件</t>
    <rPh sb="0" eb="2">
      <t>タンイ</t>
    </rPh>
    <rPh sb="3" eb="4">
      <t>ケン</t>
    </rPh>
    <phoneticPr fontId="2"/>
  </si>
  <si>
    <t>会議室１・２</t>
    <rPh sb="0" eb="3">
      <t>カイギシツ</t>
    </rPh>
    <phoneticPr fontId="2"/>
  </si>
  <si>
    <t>会議室１</t>
    <rPh sb="0" eb="3">
      <t>カイギシツ</t>
    </rPh>
    <phoneticPr fontId="2"/>
  </si>
  <si>
    <t>会議室２</t>
    <rPh sb="0" eb="3">
      <t>カイギシツ</t>
    </rPh>
    <phoneticPr fontId="2"/>
  </si>
  <si>
    <t>会議室３</t>
    <rPh sb="0" eb="3">
      <t>カイギシツ</t>
    </rPh>
    <phoneticPr fontId="2"/>
  </si>
  <si>
    <t>多目的
スペース</t>
    <rPh sb="0" eb="3">
      <t>タモクテキ</t>
    </rPh>
    <phoneticPr fontId="2"/>
  </si>
  <si>
    <t>131．ダイバーシティセンター利用状況</t>
    <rPh sb="15" eb="19">
      <t>リヨウジョウキョウ</t>
    </rPh>
    <phoneticPr fontId="2"/>
  </si>
  <si>
    <t>-</t>
    <phoneticPr fontId="2"/>
  </si>
  <si>
    <t>-</t>
    <phoneticPr fontId="2"/>
  </si>
  <si>
    <t>視力1.0以上</t>
    <rPh sb="0" eb="2">
      <t>シリョク</t>
    </rPh>
    <rPh sb="5" eb="7">
      <t>イジョウ</t>
    </rPh>
    <phoneticPr fontId="2"/>
  </si>
  <si>
    <t>視力0.7以上1.0未満</t>
    <rPh sb="0" eb="2">
      <t>シリョク</t>
    </rPh>
    <rPh sb="5" eb="7">
      <t>イジョウ</t>
    </rPh>
    <rPh sb="10" eb="12">
      <t>ミマン</t>
    </rPh>
    <phoneticPr fontId="2"/>
  </si>
  <si>
    <t>視力0.3以上0.7未満</t>
    <rPh sb="0" eb="2">
      <t>シリョク</t>
    </rPh>
    <rPh sb="5" eb="7">
      <t>イジョウ</t>
    </rPh>
    <rPh sb="10" eb="12">
      <t>ミマン</t>
    </rPh>
    <phoneticPr fontId="2"/>
  </si>
  <si>
    <t>　　学　　　　　　　　　　　　校</t>
    <rPh sb="2" eb="3">
      <t>ガクコウ</t>
    </rPh>
    <phoneticPr fontId="2"/>
  </si>
  <si>
    <t>中　　　　　　　学　　　　　　校</t>
    <rPh sb="0" eb="1">
      <t>ナカ</t>
    </rPh>
    <rPh sb="8" eb="9">
      <t>ガク</t>
    </rPh>
    <rPh sb="15" eb="16">
      <t>コウ</t>
    </rPh>
    <phoneticPr fontId="2"/>
  </si>
  <si>
    <t>視力0.3未満</t>
    <rPh sb="0" eb="2">
      <t>シリョク</t>
    </rPh>
    <rPh sb="5" eb="7">
      <t>ミマン</t>
    </rPh>
    <phoneticPr fontId="2"/>
  </si>
  <si>
    <t>受検者数</t>
    <rPh sb="0" eb="2">
      <t>ジュケン</t>
    </rPh>
    <rPh sb="2" eb="3">
      <t>シャ</t>
    </rPh>
    <rPh sb="3" eb="4">
      <t>スウ</t>
    </rPh>
    <phoneticPr fontId="2"/>
  </si>
  <si>
    <t>人数</t>
    <rPh sb="0" eb="2">
      <t>ニンズウ</t>
    </rPh>
    <phoneticPr fontId="2"/>
  </si>
  <si>
    <t>多目的ホール</t>
    <rPh sb="0" eb="3">
      <t>タモクテキ</t>
    </rPh>
    <phoneticPr fontId="2"/>
  </si>
  <si>
    <t>件数</t>
    <rPh sb="0" eb="2">
      <t>ケンスウ</t>
    </rPh>
    <phoneticPr fontId="2"/>
  </si>
  <si>
    <t>談話室1・2</t>
    <rPh sb="0" eb="3">
      <t>ダンワシツ</t>
    </rPh>
    <phoneticPr fontId="2"/>
  </si>
  <si>
    <t>料理実習室</t>
    <rPh sb="0" eb="2">
      <t>リョウリ</t>
    </rPh>
    <rPh sb="2" eb="5">
      <t>ジッシュウシツ</t>
    </rPh>
    <phoneticPr fontId="2"/>
  </si>
  <si>
    <t>年  　度</t>
    <rPh sb="0" eb="1">
      <t>ネン</t>
    </rPh>
    <rPh sb="4" eb="5">
      <t>ド</t>
    </rPh>
    <phoneticPr fontId="2"/>
  </si>
  <si>
    <t>総　　数</t>
    <rPh sb="0" eb="1">
      <t>ソウ</t>
    </rPh>
    <rPh sb="3" eb="4">
      <t>スウ</t>
    </rPh>
    <phoneticPr fontId="2"/>
  </si>
  <si>
    <t>講　座　室</t>
    <rPh sb="0" eb="1">
      <t>コウ</t>
    </rPh>
    <rPh sb="2" eb="3">
      <t>ザ</t>
    </rPh>
    <rPh sb="4" eb="5">
      <t>シツ</t>
    </rPh>
    <phoneticPr fontId="2"/>
  </si>
  <si>
    <t>展示室</t>
    <rPh sb="0" eb="3">
      <t>テンジシツ</t>
    </rPh>
    <phoneticPr fontId="2"/>
  </si>
  <si>
    <t>展示室は令和5年4月に生涯学習推進課より移管</t>
    <rPh sb="0" eb="3">
      <t>テンジシツ</t>
    </rPh>
    <rPh sb="4" eb="6">
      <t>レイワ</t>
    </rPh>
    <rPh sb="7" eb="8">
      <t>ネン</t>
    </rPh>
    <rPh sb="9" eb="10">
      <t>ガツ</t>
    </rPh>
    <rPh sb="11" eb="15">
      <t>ショウガイガクシュウ</t>
    </rPh>
    <rPh sb="15" eb="18">
      <t>スイシンカ</t>
    </rPh>
    <rPh sb="20" eb="22">
      <t>イカン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</si>
  <si>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</si>
  <si>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</si>
  <si>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</si>
  <si>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</si>
  <si>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rPr>
        <sz val="8"/>
        <color theme="1"/>
        <rFont val="ＭＳ Ｐ明朝"/>
        <family val="1"/>
        <charset val="128"/>
      </rPr>
      <t>高　校　生</t>
    </r>
    <r>
      <rPr>
        <sz val="6"/>
        <color theme="1"/>
        <rFont val="ＭＳ Ｐ明朝"/>
        <family val="1"/>
        <charset val="128"/>
      </rPr>
      <t>　　　　(予備校生含む)</t>
    </r>
    <rPh sb="0" eb="1">
      <t>コウ</t>
    </rPh>
    <rPh sb="2" eb="3">
      <t>コウ</t>
    </rPh>
    <rPh sb="4" eb="5">
      <t>セイ</t>
    </rPh>
    <rPh sb="10" eb="14">
      <t>ヨビコウセイ</t>
    </rPh>
    <rPh sb="14" eb="15">
      <t>フク</t>
    </rPh>
    <phoneticPr fontId="2"/>
  </si>
  <si>
    <t>閲覧冊数</t>
    <rPh sb="0" eb="2">
      <t>エツラン</t>
    </rPh>
    <rPh sb="2" eb="4">
      <t>サッスウ</t>
    </rPh>
    <phoneticPr fontId="2"/>
  </si>
  <si>
    <t>-</t>
    <phoneticPr fontId="2"/>
  </si>
  <si>
    <t>123-4．池田文庫</t>
    <rPh sb="6" eb="10">
      <t>イケダブンコ</t>
    </rPh>
    <phoneticPr fontId="2"/>
  </si>
  <si>
    <t>-</t>
    <phoneticPr fontId="2"/>
  </si>
  <si>
    <t>和　室</t>
    <rPh sb="0" eb="1">
      <t>ワ</t>
    </rPh>
    <rPh sb="2" eb="3">
      <t>シツ</t>
    </rPh>
    <phoneticPr fontId="2"/>
  </si>
  <si>
    <t>身　体</t>
    <rPh sb="0" eb="1">
      <t>ミ</t>
    </rPh>
    <rPh sb="2" eb="3">
      <t>カラダ</t>
    </rPh>
    <phoneticPr fontId="2"/>
  </si>
  <si>
    <t>言　語</t>
    <rPh sb="0" eb="1">
      <t>ゲン</t>
    </rPh>
    <rPh sb="2" eb="3">
      <t>ゴ</t>
    </rPh>
    <phoneticPr fontId="2"/>
  </si>
  <si>
    <t>会議室４</t>
    <rPh sb="0" eb="3">
      <t>カイギシツ</t>
    </rPh>
    <phoneticPr fontId="2"/>
  </si>
  <si>
    <t>-</t>
    <phoneticPr fontId="2"/>
  </si>
  <si>
    <t>121.　児　　童　　・　　生　　</t>
    <phoneticPr fontId="2"/>
  </si>
  <si>
    <t>※令和4年5月末で閉館</t>
    <phoneticPr fontId="2"/>
  </si>
  <si>
    <t>和　　室</t>
    <rPh sb="0" eb="1">
      <t>ワ</t>
    </rPh>
    <rPh sb="3" eb="4">
      <t>シツ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</si>
  <si>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</si>
  <si>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</si>
  <si>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総　　　数</t>
    <rPh sb="0" eb="1">
      <t>ソウ</t>
    </rPh>
    <rPh sb="4" eb="5">
      <t>スウ</t>
    </rPh>
    <phoneticPr fontId="2"/>
  </si>
  <si>
    <t>就職等</t>
    <rPh sb="0" eb="2">
      <t>シュウショク</t>
    </rPh>
    <rPh sb="2" eb="3">
      <t>トウ</t>
    </rPh>
    <phoneticPr fontId="2"/>
  </si>
  <si>
    <t>資料　教育部　生涯学習推進室　社会教育課、地域教育課</t>
    <rPh sb="0" eb="2">
      <t>シリョウ</t>
    </rPh>
    <rPh sb="3" eb="6">
      <t>キョウイクブ</t>
    </rPh>
    <rPh sb="7" eb="9">
      <t>ショウガイ</t>
    </rPh>
    <rPh sb="9" eb="11">
      <t>ガクシュウ</t>
    </rPh>
    <rPh sb="11" eb="14">
      <t>スイシンシツ</t>
    </rPh>
    <rPh sb="15" eb="20">
      <t>シャカイキョウイクカ</t>
    </rPh>
    <rPh sb="21" eb="26">
      <t>チイキキョウイクカ</t>
    </rPh>
    <phoneticPr fontId="2"/>
  </si>
  <si>
    <t>石橋プラザ（図書館分館）は令和3年12月27日閉館。翌年4月1日ツナガリエ石橋に移転</t>
    <rPh sb="0" eb="2">
      <t>イシバシ</t>
    </rPh>
    <rPh sb="6" eb="9">
      <t>トショカン</t>
    </rPh>
    <rPh sb="9" eb="11">
      <t>ブンカン</t>
    </rPh>
    <rPh sb="13" eb="15">
      <t>レイワ</t>
    </rPh>
    <rPh sb="16" eb="17">
      <t>ネン</t>
    </rPh>
    <rPh sb="19" eb="20">
      <t>ガツ</t>
    </rPh>
    <rPh sb="22" eb="23">
      <t>ニチ</t>
    </rPh>
    <rPh sb="23" eb="25">
      <t>ヘイカン</t>
    </rPh>
    <rPh sb="26" eb="28">
      <t>ヨクネン</t>
    </rPh>
    <rPh sb="29" eb="30">
      <t>ガツ</t>
    </rPh>
    <rPh sb="30" eb="32">
      <t>ツイタチ</t>
    </rPh>
    <rPh sb="37" eb="39">
      <t>イシバシ</t>
    </rPh>
    <rPh sb="40" eb="42">
      <t>イテン</t>
    </rPh>
    <phoneticPr fontId="2"/>
  </si>
  <si>
    <t>中之嶋会館</t>
    <rPh sb="0" eb="1">
      <t>ナカ</t>
    </rPh>
    <rPh sb="1" eb="2">
      <t>ノ</t>
    </rPh>
    <rPh sb="2" eb="3">
      <t>シマ</t>
    </rPh>
    <rPh sb="3" eb="5">
      <t>カイカン</t>
    </rPh>
    <phoneticPr fontId="2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</si>
  <si>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</si>
  <si>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資料　管理部　学務課　　※年齢は4月1日現在の満年齢</t>
    <rPh sb="0" eb="2">
      <t>シリョウ</t>
    </rPh>
    <rPh sb="3" eb="6">
      <t>カンリブ</t>
    </rPh>
    <rPh sb="7" eb="10">
      <t>ガクムカ</t>
    </rPh>
    <rPh sb="13" eb="15">
      <t>ネンレイ</t>
    </rPh>
    <rPh sb="17" eb="18">
      <t>ガツ</t>
    </rPh>
    <rPh sb="19" eb="20">
      <t>ニチ</t>
    </rPh>
    <rPh sb="20" eb="22">
      <t>ゲンザイ</t>
    </rPh>
    <rPh sb="23" eb="26">
      <t>マンネンレイ</t>
    </rPh>
    <phoneticPr fontId="2"/>
  </si>
  <si>
    <t>資料　管理部　学務課　　※年齢は4月1日現在の満年齢</t>
    <phoneticPr fontId="2"/>
  </si>
  <si>
    <t>　　徒　　の　　視　　力</t>
    <phoneticPr fontId="2"/>
  </si>
  <si>
    <t>年度</t>
    <rPh sb="0" eb="1">
      <t>ネン</t>
    </rPh>
    <rPh sb="1" eb="2">
      <t>タビ</t>
    </rPh>
    <phoneticPr fontId="2"/>
  </si>
  <si>
    <t>蔵書数（冊）</t>
    <rPh sb="0" eb="3">
      <t>ゾウショスウ</t>
    </rPh>
    <phoneticPr fontId="2"/>
  </si>
  <si>
    <t>(雑誌含む)</t>
    <rPh sb="1" eb="3">
      <t>ザッシ</t>
    </rPh>
    <rPh sb="3" eb="4">
      <t>フク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</si>
  <si>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</si>
  <si>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</si>
  <si>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料  理
実習室</t>
    <rPh sb="0" eb="1">
      <t>リョウ</t>
    </rPh>
    <rPh sb="3" eb="4">
      <t>オサム</t>
    </rPh>
    <rPh sb="5" eb="8">
      <t>ジッシュウシツ</t>
    </rPh>
    <phoneticPr fontId="2"/>
  </si>
  <si>
    <t>(特別教育相談含む)</t>
    <phoneticPr fontId="2"/>
  </si>
  <si>
    <t>コンベンション
ルーム</t>
    <phoneticPr fontId="2"/>
  </si>
  <si>
    <t>開　館</t>
    <rPh sb="0" eb="1">
      <t>カイ</t>
    </rPh>
    <rPh sb="2" eb="3">
      <t>カン</t>
    </rPh>
    <phoneticPr fontId="2"/>
  </si>
  <si>
    <t>日　数</t>
    <rPh sb="0" eb="1">
      <t>ヒ</t>
    </rPh>
    <rPh sb="2" eb="3">
      <t>スウ</t>
    </rPh>
    <phoneticPr fontId="2"/>
  </si>
  <si>
    <t>単位：人</t>
    <rPh sb="0" eb="2">
      <t>タンイ</t>
    </rPh>
    <rPh sb="3" eb="4">
      <t>ヒト</t>
    </rPh>
    <phoneticPr fontId="2"/>
  </si>
  <si>
    <t>年　　度</t>
    <rPh sb="0" eb="1">
      <t>トシ</t>
    </rPh>
    <rPh sb="3" eb="4">
      <t>タビ</t>
    </rPh>
    <phoneticPr fontId="2"/>
  </si>
  <si>
    <t>資料　市民活動部　コミュニティ推進課　　　脇塚会館は休館中。</t>
    <rPh sb="0" eb="2">
      <t>シリョウ</t>
    </rPh>
    <rPh sb="3" eb="7">
      <t>シミンカツドウ</t>
    </rPh>
    <rPh sb="7" eb="8">
      <t>ブ</t>
    </rPh>
    <rPh sb="15" eb="18">
      <t>スイシンカ</t>
    </rPh>
    <phoneticPr fontId="2"/>
  </si>
  <si>
    <t>番号</t>
    <rPh sb="0" eb="2">
      <t>バンゴウ</t>
    </rPh>
    <phoneticPr fontId="2"/>
  </si>
  <si>
    <t>項　　　目</t>
    <rPh sb="0" eb="1">
      <t>コウ</t>
    </rPh>
    <rPh sb="4" eb="5">
      <t>メ</t>
    </rPh>
    <phoneticPr fontId="2"/>
  </si>
  <si>
    <t>112-1</t>
    <phoneticPr fontId="2"/>
  </si>
  <si>
    <t>112-2</t>
    <phoneticPr fontId="2"/>
  </si>
  <si>
    <t>123-1</t>
    <phoneticPr fontId="2"/>
  </si>
  <si>
    <t>123-2</t>
    <phoneticPr fontId="2"/>
  </si>
  <si>
    <t>123-3</t>
  </si>
  <si>
    <t>123-4</t>
  </si>
  <si>
    <t>125-1</t>
    <phoneticPr fontId="2"/>
  </si>
  <si>
    <t>125-2</t>
    <phoneticPr fontId="2"/>
  </si>
  <si>
    <t>125-3</t>
  </si>
  <si>
    <t>125-4</t>
  </si>
  <si>
    <t>125-5</t>
  </si>
  <si>
    <t>幼稚園等の概況</t>
    <phoneticPr fontId="2"/>
  </si>
  <si>
    <t>小学校の概況</t>
    <phoneticPr fontId="2"/>
  </si>
  <si>
    <t>中学校の概況</t>
    <rPh sb="0" eb="3">
      <t>チュウガッコウ</t>
    </rPh>
    <rPh sb="4" eb="6">
      <t>ガイキョウ</t>
    </rPh>
    <phoneticPr fontId="2"/>
  </si>
  <si>
    <t>義務教育学校の概況</t>
    <rPh sb="0" eb="2">
      <t>ギム</t>
    </rPh>
    <rPh sb="2" eb="4">
      <t>キョウイク</t>
    </rPh>
    <rPh sb="4" eb="6">
      <t>ガッコウ</t>
    </rPh>
    <rPh sb="7" eb="9">
      <t>ガイキョウ</t>
    </rPh>
    <phoneticPr fontId="2"/>
  </si>
  <si>
    <t>高等学校の概況</t>
    <phoneticPr fontId="2"/>
  </si>
  <si>
    <t>各種学校の概況</t>
    <rPh sb="0" eb="2">
      <t>カクシュ</t>
    </rPh>
    <rPh sb="2" eb="4">
      <t>ガッコウ</t>
    </rPh>
    <rPh sb="5" eb="7">
      <t>ガイキョウ</t>
    </rPh>
    <phoneticPr fontId="2"/>
  </si>
  <si>
    <t>中学校・義務教育学校卒業生の進路</t>
    <phoneticPr fontId="2"/>
  </si>
  <si>
    <t>高等学校卒業生の進路</t>
    <phoneticPr fontId="2"/>
  </si>
  <si>
    <t>児童・生徒の平均体位</t>
    <phoneticPr fontId="2"/>
  </si>
  <si>
    <t>児童・生徒の視力</t>
    <phoneticPr fontId="2"/>
  </si>
  <si>
    <t>社会教育施設利用状況</t>
    <phoneticPr fontId="2"/>
  </si>
  <si>
    <t>図書館利用状況</t>
    <phoneticPr fontId="2"/>
  </si>
  <si>
    <t>中央公民館利用状況</t>
    <phoneticPr fontId="2"/>
  </si>
  <si>
    <t>コミュニティ活動施設利用状況</t>
    <phoneticPr fontId="2"/>
  </si>
  <si>
    <t>125-6</t>
  </si>
  <si>
    <t>125-7</t>
  </si>
  <si>
    <t>人権文化交流センター利用状況</t>
    <phoneticPr fontId="2"/>
  </si>
  <si>
    <t>市民文化会館利用状況</t>
    <phoneticPr fontId="2"/>
  </si>
  <si>
    <t>教育相談利用状況</t>
    <phoneticPr fontId="2"/>
  </si>
  <si>
    <t>カルチャープラザ利用状況</t>
    <phoneticPr fontId="2"/>
  </si>
  <si>
    <t>ギャラリーいけだ利用状況</t>
    <phoneticPr fontId="2"/>
  </si>
  <si>
    <t>ダイバーシティセンター利用状況</t>
    <phoneticPr fontId="2"/>
  </si>
  <si>
    <t>　幼稚園の概況</t>
    <rPh sb="1" eb="4">
      <t>ヨウチエン</t>
    </rPh>
    <rPh sb="5" eb="7">
      <t>ガイキョウ</t>
    </rPh>
    <phoneticPr fontId="2"/>
  </si>
  <si>
    <t>　幼保連携型認定こども園の概況</t>
    <phoneticPr fontId="2"/>
  </si>
  <si>
    <t>　市立図書館</t>
    <phoneticPr fontId="2"/>
  </si>
  <si>
    <t>　中央公民館（図書コーナー）</t>
    <phoneticPr fontId="2"/>
  </si>
  <si>
    <t>　池田文庫</t>
    <phoneticPr fontId="2"/>
  </si>
  <si>
    <t>　市立石橋図書館</t>
    <phoneticPr fontId="2"/>
  </si>
  <si>
    <t>　池田市立コミュニティセンター</t>
    <phoneticPr fontId="2"/>
  </si>
  <si>
    <t>　伏尾台コミュニティセンター第１会館</t>
    <phoneticPr fontId="2"/>
  </si>
  <si>
    <t>　伏尾台コミュニティセンター第２会館</t>
    <phoneticPr fontId="2"/>
  </si>
  <si>
    <t>　細河コミュニティセンター</t>
    <phoneticPr fontId="2"/>
  </si>
  <si>
    <t>　共同利用施設</t>
    <rPh sb="1" eb="7">
      <t>キョウドウリヨウシセツ</t>
    </rPh>
    <phoneticPr fontId="2"/>
  </si>
  <si>
    <t>　石橋会館</t>
    <rPh sb="1" eb="5">
      <t>イシバシカイカン</t>
    </rPh>
    <phoneticPr fontId="2"/>
  </si>
  <si>
    <t>　市民活動交流センター</t>
    <rPh sb="1" eb="7">
      <t>シミンカツドウコウリュウ</t>
    </rPh>
    <phoneticPr fontId="2"/>
  </si>
  <si>
    <t>125-4．細河コミュニティセンター</t>
    <rPh sb="6" eb="8">
      <t>ホソカワ</t>
    </rPh>
    <phoneticPr fontId="2"/>
  </si>
  <si>
    <t>第15章 文教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</si>
</sst>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4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0" xfId="1" applyFont="1">
      <alignment vertical="center"/>
    </xf>
    <xf numFmtId="0" fontId="4" fillId="0" borderId="18" xfId="0" applyFont="1" applyBorder="1">
      <alignment vertical="center"/>
    </xf>
    <xf numFmtId="38" fontId="4" fillId="0" borderId="0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4" xfId="1" applyFont="1" applyBorder="1" applyAlignment="1">
      <alignment horizontal="distributed" vertical="center"/>
    </xf>
    <xf numFmtId="38" fontId="4" fillId="0" borderId="18" xfId="1" applyFont="1" applyBorder="1" applyAlignment="1">
      <alignment horizontal="distributed" vertical="center"/>
    </xf>
    <xf numFmtId="38" fontId="4" fillId="0" borderId="0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5" fillId="0" borderId="4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38" fontId="5" fillId="0" borderId="4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Border="1">
      <alignment vertical="center"/>
    </xf>
    <xf numFmtId="38" fontId="5" fillId="0" borderId="4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4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0" xfId="1" applyFont="1" applyFill="1">
      <alignment vertical="center"/>
    </xf>
    <xf numFmtId="38" fontId="4" fillId="0" borderId="18" xfId="1" applyFont="1" applyFill="1" applyBorder="1" applyAlignment="1">
      <alignment vertical="center"/>
    </xf>
    <xf numFmtId="38" fontId="5" fillId="0" borderId="4" xfId="1" applyFont="1" applyFill="1" applyBorder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0" xfId="1" applyFont="1">
      <alignment vertical="center"/>
    </xf>
    <xf numFmtId="38" fontId="4" fillId="0" borderId="4" xfId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4" fillId="0" borderId="4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4" fillId="0" borderId="3" xfId="1" applyFont="1" applyBorder="1" applyAlignment="1">
      <alignment horizontal="distributed" vertical="center"/>
    </xf>
    <xf numFmtId="38" fontId="7" fillId="0" borderId="0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4" fillId="0" borderId="4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vertical="center"/>
    </xf>
    <xf numFmtId="38" fontId="7" fillId="0" borderId="0" xfId="1" applyFont="1">
      <alignment vertical="center"/>
    </xf>
    <xf numFmtId="38" fontId="4" fillId="0" borderId="0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0" fontId="14" fillId="0" borderId="0" xfId="2" applyAlignment="1">
      <alignment horizontal="left"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indent="3"/>
    </xf>
    <xf numFmtId="38" fontId="4" fillId="0" borderId="4" xfId="1" applyFont="1" applyBorder="1">
      <alignment vertical="center"/>
    </xf>
    <xf numFmtId="38" fontId="4" fillId="0" borderId="4" xfId="1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indent="3"/>
    </xf>
    <xf numFmtId="0" fontId="4" fillId="0" borderId="5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8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10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4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38" fontId="4" fillId="0" borderId="3" xfId="1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38" fontId="12" fillId="0" borderId="4" xfId="1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8" xfId="1" applyFont="1" applyBorder="1">
      <alignment vertical="center"/>
    </xf>
    <xf numFmtId="0" fontId="4" fillId="0" borderId="7" xfId="0" applyFont="1" applyBorder="1" applyAlignment="1">
      <alignment horizontal="distributed" vertical="center" indent="7"/>
    </xf>
    <xf numFmtId="0" fontId="4" fillId="0" borderId="5" xfId="0" applyFont="1" applyBorder="1" applyAlignment="1">
      <alignment horizontal="distributed" vertical="center" indent="7"/>
    </xf>
    <xf numFmtId="0" fontId="4" fillId="0" borderId="15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4"/>
    </xf>
    <xf numFmtId="0" fontId="4" fillId="0" borderId="5" xfId="0" applyFont="1" applyBorder="1" applyAlignment="1">
      <alignment horizontal="distributed" vertical="center" indent="4"/>
    </xf>
    <xf numFmtId="38" fontId="4" fillId="0" borderId="0" xfId="0" applyNumberFormat="1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7"/>
    </xf>
    <xf numFmtId="0" fontId="4" fillId="0" borderId="3" xfId="0" applyFont="1" applyBorder="1" applyAlignment="1">
      <alignment horizontal="distributed" vertical="center" indent="7"/>
    </xf>
    <xf numFmtId="0" fontId="4" fillId="0" borderId="13" xfId="0" applyFont="1" applyBorder="1" applyAlignment="1">
      <alignment horizontal="distributed" vertical="center" indent="7"/>
    </xf>
    <xf numFmtId="38" fontId="4" fillId="0" borderId="4" xfId="0" applyNumberFormat="1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28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4" fillId="0" borderId="29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distributed" vertical="center" indent="1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 indent="2"/>
    </xf>
    <xf numFmtId="0" fontId="4" fillId="0" borderId="22" xfId="0" applyFont="1" applyBorder="1" applyAlignment="1">
      <alignment horizontal="distributed" vertical="center" indent="5"/>
    </xf>
    <xf numFmtId="0" fontId="4" fillId="0" borderId="7" xfId="0" applyFont="1" applyBorder="1" applyAlignment="1">
      <alignment horizontal="distributed" vertical="center" indent="5"/>
    </xf>
    <xf numFmtId="0" fontId="4" fillId="0" borderId="22" xfId="0" applyFont="1" applyBorder="1" applyAlignment="1">
      <alignment horizontal="distributed" vertical="center" indent="10"/>
    </xf>
    <xf numFmtId="176" fontId="4" fillId="0" borderId="0" xfId="0" applyNumberFormat="1" applyFont="1" applyFill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indent="7"/>
    </xf>
    <xf numFmtId="0" fontId="7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indent="3"/>
    </xf>
    <xf numFmtId="0" fontId="4" fillId="0" borderId="2" xfId="0" applyFont="1" applyBorder="1" applyAlignment="1">
      <alignment horizontal="distributed" vertical="center" indent="3"/>
    </xf>
    <xf numFmtId="0" fontId="4" fillId="0" borderId="15" xfId="0" applyFont="1" applyBorder="1" applyAlignment="1">
      <alignment horizontal="distributed" vertical="center" indent="7"/>
    </xf>
    <xf numFmtId="0" fontId="4" fillId="0" borderId="11" xfId="0" applyFont="1" applyBorder="1" applyAlignment="1">
      <alignment horizontal="distributed" vertical="center" indent="3"/>
    </xf>
    <xf numFmtId="0" fontId="4" fillId="0" borderId="0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0" fontId="4" fillId="0" borderId="10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7" fillId="0" borderId="19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12" xfId="1" applyFont="1" applyBorder="1">
      <alignment vertical="center"/>
    </xf>
    <xf numFmtId="0" fontId="8" fillId="0" borderId="0" xfId="0" applyFont="1" applyFill="1" applyAlignment="1">
      <alignment horizontal="center" vertical="center"/>
    </xf>
    <xf numFmtId="38" fontId="7" fillId="0" borderId="21" xfId="1" applyFont="1" applyFill="1" applyBorder="1">
      <alignment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30" xfId="1" applyFont="1" applyFill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38" fontId="7" fillId="0" borderId="0" xfId="1" applyFo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8" fontId="7" fillId="0" borderId="4" xfId="1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8" fontId="7" fillId="0" borderId="0" xfId="1" applyFont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7" fillId="0" borderId="4" xfId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38" fontId="4" fillId="0" borderId="3" xfId="1" applyFont="1" applyBorder="1" applyAlignment="1">
      <alignment horizontal="distributed" vertical="center"/>
    </xf>
    <xf numFmtId="38" fontId="4" fillId="0" borderId="3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7" fillId="0" borderId="19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7" fillId="0" borderId="8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1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13" fillId="0" borderId="0" xfId="1" applyFont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7" fillId="0" borderId="12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 wrapText="1"/>
    </xf>
    <xf numFmtId="38" fontId="4" fillId="0" borderId="3" xfId="1" applyFont="1" applyBorder="1" applyAlignment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14" xfId="1" applyFont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wrapText="1"/>
    </xf>
    <xf numFmtId="38" fontId="4" fillId="0" borderId="12" xfId="1" applyFont="1" applyBorder="1" applyAlignment="1">
      <alignment vertical="center"/>
    </xf>
    <xf numFmtId="38" fontId="4" fillId="0" borderId="7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distributed" vertical="center" wrapText="1" indent="2"/>
    </xf>
    <xf numFmtId="38" fontId="4" fillId="0" borderId="5" xfId="1" applyFont="1" applyFill="1" applyBorder="1" applyAlignment="1">
      <alignment horizontal="distributed" vertical="center" wrapText="1" indent="2"/>
    </xf>
    <xf numFmtId="38" fontId="4" fillId="0" borderId="7" xfId="1" applyFont="1" applyFill="1" applyBorder="1" applyAlignment="1">
      <alignment horizontal="distributed" vertical="center" wrapText="1" indent="3"/>
    </xf>
    <xf numFmtId="38" fontId="4" fillId="0" borderId="5" xfId="1" applyFont="1" applyFill="1" applyBorder="1" applyAlignment="1">
      <alignment horizontal="distributed" vertical="center" wrapText="1" indent="3"/>
    </xf>
    <xf numFmtId="38" fontId="4" fillId="0" borderId="3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9" fillId="0" borderId="16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vertical="center" wrapText="1"/>
    </xf>
    <xf numFmtId="38" fontId="4" fillId="0" borderId="13" xfId="1" applyFont="1" applyBorder="1">
      <alignment vertical="center"/>
    </xf>
    <xf numFmtId="38" fontId="7" fillId="0" borderId="0" xfId="1" applyFont="1" applyBorder="1" applyAlignment="1">
      <alignment vertical="center" wrapText="1"/>
    </xf>
    <xf numFmtId="38" fontId="4" fillId="0" borderId="1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38" fontId="4" fillId="0" borderId="0" xfId="1" applyFo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0FED-9194-4F6F-975B-3E64D302022B}">
  <dimension ref="A1:P35"/>
  <sheetViews>
    <sheetView showGridLines="0" tabSelected="1" zoomScaleNormal="100" zoomScaleSheetLayoutView="100" workbookViewId="0">
      <selection activeCell="A2" sqref="A2"/>
    </sheetView>
  </sheetViews>
  <sheetFormatPr defaultColWidth="4.375" defaultRowHeight="24" customHeight="1" x14ac:dyDescent="0.4"/>
  <cols>
    <col min="1" max="1" width="4.375" style="510"/>
    <col min="2" max="2" width="6.5" style="38" bestFit="1" customWidth="1"/>
    <col min="3" max="3" width="38" style="39" bestFit="1" customWidth="1"/>
    <col min="4" max="16384" width="4.375" style="510"/>
  </cols>
  <sheetData>
    <row r="1" spans="1:16" ht="24" customHeight="1" x14ac:dyDescent="0.4">
      <c r="A1" s="201" t="s">
        <v>415</v>
      </c>
    </row>
    <row r="2" spans="1:16" ht="13.5" x14ac:dyDescent="0.4">
      <c r="B2" s="509" t="s">
        <v>366</v>
      </c>
      <c r="C2" s="509" t="s">
        <v>367</v>
      </c>
    </row>
    <row r="3" spans="1:16" ht="24" customHeight="1" x14ac:dyDescent="0.4">
      <c r="B3" s="39">
        <v>112</v>
      </c>
      <c r="C3" s="39" t="s">
        <v>379</v>
      </c>
    </row>
    <row r="4" spans="1:16" ht="24" customHeight="1" x14ac:dyDescent="0.4">
      <c r="B4" s="39" t="s">
        <v>368</v>
      </c>
      <c r="C4" s="199" t="s">
        <v>401</v>
      </c>
    </row>
    <row r="5" spans="1:16" s="511" customFormat="1" ht="24" customHeight="1" x14ac:dyDescent="0.4">
      <c r="B5" s="39" t="s">
        <v>369</v>
      </c>
      <c r="C5" s="199" t="s">
        <v>402</v>
      </c>
    </row>
    <row r="6" spans="1:16" s="511" customFormat="1" ht="24" customHeight="1" x14ac:dyDescent="0.4">
      <c r="B6" s="39">
        <v>113</v>
      </c>
      <c r="C6" s="199" t="s">
        <v>380</v>
      </c>
    </row>
    <row r="7" spans="1:16" s="511" customFormat="1" ht="24" customHeight="1" x14ac:dyDescent="0.4">
      <c r="B7" s="512">
        <v>114</v>
      </c>
      <c r="C7" s="199" t="s">
        <v>381</v>
      </c>
    </row>
    <row r="8" spans="1:16" s="511" customFormat="1" ht="24" customHeight="1" x14ac:dyDescent="0.4">
      <c r="B8" s="39">
        <v>115</v>
      </c>
      <c r="C8" s="199" t="s">
        <v>382</v>
      </c>
    </row>
    <row r="9" spans="1:16" ht="24" customHeight="1" x14ac:dyDescent="0.4">
      <c r="B9" s="512">
        <v>116</v>
      </c>
      <c r="C9" s="199" t="s">
        <v>383</v>
      </c>
    </row>
    <row r="10" spans="1:16" ht="24" customHeight="1" x14ac:dyDescent="0.4">
      <c r="B10" s="39">
        <v>117</v>
      </c>
      <c r="C10" s="199" t="s">
        <v>384</v>
      </c>
    </row>
    <row r="11" spans="1:16" ht="24" customHeight="1" x14ac:dyDescent="0.4">
      <c r="B11" s="512">
        <v>118</v>
      </c>
      <c r="C11" s="200" t="s">
        <v>385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24" customHeight="1" x14ac:dyDescent="0.4">
      <c r="B12" s="39">
        <v>119</v>
      </c>
      <c r="C12" s="200" t="s">
        <v>386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24" customHeight="1" x14ac:dyDescent="0.4">
      <c r="B13" s="512">
        <v>120</v>
      </c>
      <c r="C13" s="200" t="s">
        <v>387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24" customHeight="1" x14ac:dyDescent="0.4">
      <c r="B14" s="39">
        <v>121</v>
      </c>
      <c r="C14" s="200" t="s">
        <v>388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24" customHeight="1" x14ac:dyDescent="0.4">
      <c r="B15" s="512">
        <v>122</v>
      </c>
      <c r="C15" s="200" t="s">
        <v>389</v>
      </c>
    </row>
    <row r="16" spans="1:16" ht="24" customHeight="1" x14ac:dyDescent="0.4">
      <c r="B16" s="512">
        <v>123</v>
      </c>
      <c r="C16" s="513" t="s">
        <v>390</v>
      </c>
    </row>
    <row r="17" spans="2:3" ht="24" customHeight="1" x14ac:dyDescent="0.4">
      <c r="B17" s="39" t="s">
        <v>370</v>
      </c>
      <c r="C17" s="200" t="s">
        <v>403</v>
      </c>
    </row>
    <row r="18" spans="2:3" ht="24" customHeight="1" x14ac:dyDescent="0.4">
      <c r="B18" s="512" t="s">
        <v>371</v>
      </c>
      <c r="C18" s="200" t="s">
        <v>404</v>
      </c>
    </row>
    <row r="19" spans="2:3" ht="24" customHeight="1" x14ac:dyDescent="0.4">
      <c r="B19" s="39" t="s">
        <v>372</v>
      </c>
      <c r="C19" s="200" t="s">
        <v>406</v>
      </c>
    </row>
    <row r="20" spans="2:3" ht="24" customHeight="1" x14ac:dyDescent="0.4">
      <c r="B20" s="512" t="s">
        <v>373</v>
      </c>
      <c r="C20" s="200" t="s">
        <v>405</v>
      </c>
    </row>
    <row r="21" spans="2:3" ht="24" customHeight="1" x14ac:dyDescent="0.4">
      <c r="B21" s="39">
        <v>124</v>
      </c>
      <c r="C21" s="200" t="s">
        <v>391</v>
      </c>
    </row>
    <row r="22" spans="2:3" ht="24" customHeight="1" x14ac:dyDescent="0.4">
      <c r="B22" s="39">
        <v>125</v>
      </c>
      <c r="C22" s="39" t="s">
        <v>392</v>
      </c>
    </row>
    <row r="23" spans="2:3" ht="24" customHeight="1" x14ac:dyDescent="0.4">
      <c r="B23" s="39" t="s">
        <v>374</v>
      </c>
      <c r="C23" s="200" t="s">
        <v>407</v>
      </c>
    </row>
    <row r="24" spans="2:3" ht="24" customHeight="1" x14ac:dyDescent="0.4">
      <c r="B24" s="39" t="s">
        <v>375</v>
      </c>
      <c r="C24" s="200" t="s">
        <v>408</v>
      </c>
    </row>
    <row r="25" spans="2:3" ht="24" customHeight="1" x14ac:dyDescent="0.4">
      <c r="B25" s="39" t="s">
        <v>376</v>
      </c>
      <c r="C25" s="200" t="s">
        <v>409</v>
      </c>
    </row>
    <row r="26" spans="2:3" ht="24" customHeight="1" x14ac:dyDescent="0.4">
      <c r="B26" s="39" t="s">
        <v>377</v>
      </c>
      <c r="C26" s="200" t="s">
        <v>410</v>
      </c>
    </row>
    <row r="27" spans="2:3" ht="24" customHeight="1" x14ac:dyDescent="0.4">
      <c r="B27" s="39" t="s">
        <v>378</v>
      </c>
      <c r="C27" s="202" t="s">
        <v>411</v>
      </c>
    </row>
    <row r="28" spans="2:3" ht="24" customHeight="1" x14ac:dyDescent="0.4">
      <c r="B28" s="39" t="s">
        <v>393</v>
      </c>
      <c r="C28" s="202" t="s">
        <v>412</v>
      </c>
    </row>
    <row r="29" spans="2:3" ht="24" customHeight="1" x14ac:dyDescent="0.4">
      <c r="B29" s="39" t="s">
        <v>394</v>
      </c>
      <c r="C29" s="202" t="s">
        <v>413</v>
      </c>
    </row>
    <row r="30" spans="2:3" ht="24" customHeight="1" x14ac:dyDescent="0.4">
      <c r="B30" s="39">
        <v>126</v>
      </c>
      <c r="C30" s="202" t="s">
        <v>395</v>
      </c>
    </row>
    <row r="31" spans="2:3" ht="24" customHeight="1" x14ac:dyDescent="0.4">
      <c r="B31" s="39">
        <v>127</v>
      </c>
      <c r="C31" s="202" t="s">
        <v>396</v>
      </c>
    </row>
    <row r="32" spans="2:3" ht="24" customHeight="1" x14ac:dyDescent="0.4">
      <c r="B32" s="39">
        <v>128</v>
      </c>
      <c r="C32" s="200" t="s">
        <v>397</v>
      </c>
    </row>
    <row r="33" spans="2:3" ht="24" customHeight="1" x14ac:dyDescent="0.4">
      <c r="B33" s="39">
        <v>129</v>
      </c>
      <c r="C33" s="200" t="s">
        <v>398</v>
      </c>
    </row>
    <row r="34" spans="2:3" ht="24" customHeight="1" x14ac:dyDescent="0.4">
      <c r="B34" s="39">
        <v>130</v>
      </c>
      <c r="C34" s="200" t="s">
        <v>399</v>
      </c>
    </row>
    <row r="35" spans="2:3" ht="24" customHeight="1" x14ac:dyDescent="0.4">
      <c r="B35" s="39">
        <v>131</v>
      </c>
      <c r="C35" s="200" t="s">
        <v>400</v>
      </c>
    </row>
  </sheetData>
  <phoneticPr fontId="2"/>
  <hyperlinks>
    <hyperlink ref="C15" location="'122'!A1" display="社会教育施設利用状況" xr:uid="{4A7E4E9C-F13B-407A-832E-FCD0E15F74ED}"/>
    <hyperlink ref="C14" location="'120,121'!A27" display="児童・生徒の視力" xr:uid="{22518666-8C1C-4E2C-8B4E-DF954B923743}"/>
    <hyperlink ref="C12" location="'117,118,119'!A26" display="高等学校卒業生の進路" xr:uid="{D08C6521-58BB-4CB0-9619-26ED53CC879F}"/>
    <hyperlink ref="C11" location="'117,118,119'!A14" display="中学校・義務教育学校卒業生の進路" xr:uid="{7DD4A90F-D5D3-4A30-B9AA-FE99DAB02051}"/>
    <hyperlink ref="C10" location="'117,118,119'!A1" display="各種学校の概況" xr:uid="{1F39FBC4-54B3-4B23-93DA-BA293B793C49}"/>
    <hyperlink ref="C9" location="'114,115,116'!A40" display="高等学校の概況" xr:uid="{623FF394-B9ED-4CC6-97AC-413AD8EC9F4A}"/>
    <hyperlink ref="C8" location="'114,115,116'!A28" display="義務教育学校の概況" xr:uid="{D1740DDB-F2AD-40E1-AF72-4E0C835C1B6A}"/>
    <hyperlink ref="C7" location="'114,115,116'!A1" display="中学校の概況" xr:uid="{72662750-0947-4A1F-891B-A3D8FD512E31}"/>
    <hyperlink ref="C6" location="'112-1,112-2,113'!A30" display="小学校の概況" xr:uid="{9B939D83-7934-408E-B0FD-258F2D38CDBB}"/>
    <hyperlink ref="C5" location="'112-1,112-2,113'!A16" display="幼保連携型認定こども園の概況" xr:uid="{B763C3E3-B75A-40C6-962B-8C7F51355FA3}"/>
    <hyperlink ref="C4" location="'112-1,112-2,113'!A2" display="幼稚園の概況" xr:uid="{680DEF5E-B8A2-47C4-9FD6-073278C49836}"/>
    <hyperlink ref="C13" location="'120,121'!A1" display="児童・生徒の平均体位" xr:uid="{FE40BD13-CA4A-4D42-9323-853A709D8008}"/>
    <hyperlink ref="C17" location="'123-1,123-2,123-3'!A2" display="市立図書館" xr:uid="{46DCA144-574E-42D9-9B1F-3C67E1CD2F08}"/>
    <hyperlink ref="C18" location="'123-1,123-2,123-3'!A15" display="中央公民館（図書コーナー）" xr:uid="{342DD3F4-7AA7-408C-94D3-1CF343355234}"/>
    <hyperlink ref="C19" location="'123-1,123-2,123-3'!A24" display="市立石橋図書館" xr:uid="{4F77ABED-52BC-41EB-B261-A3148BA9719D}"/>
    <hyperlink ref="C20" location="'123-4,124'!A1" display="池田文庫" xr:uid="{13BF5C1E-6DFC-48FD-8BC6-F919B403E295}"/>
    <hyperlink ref="C21" location="'123-4,124'!A12" display="中央公民館利用状況" xr:uid="{A4CA4C55-0480-48A5-BE5E-9578909348A3}"/>
    <hyperlink ref="C23" location="'125-1,125-2,125-3,125-4'!A2" display="池田市立コミュニティセンター" xr:uid="{74CCDE95-A3DA-4B2C-B904-1F9508FC4929}"/>
    <hyperlink ref="C24" location="'125-1,125-2,125-3,125-4'!A20" display="伏尾台コミュニティセンター第１会館" xr:uid="{971D8F6B-3D67-492C-B33B-BC8FAA9E3EFB}"/>
    <hyperlink ref="C25" location="'125-1,125-2,125-3,125-4'!A32" display="伏尾台コミュニティセンター第２会館" xr:uid="{E223DE39-5960-4C81-9B76-CC00C67D5E2D}"/>
    <hyperlink ref="C26" location="'125-1,125-2,125-3,125-4'!A44" display="細河コミュニティセンター" xr:uid="{8403E9E7-9091-4396-AE87-501B9EF3D6A3}"/>
    <hyperlink ref="C27" location="'125-5,125-6,125-7'!A1" display="　共同利用施設" xr:uid="{B348722D-7EAF-4D97-96B5-40E976DDBC32}"/>
    <hyperlink ref="C28" location="'125-5,125-6,125-7'!A43" display="　石橋会館" xr:uid="{D1251ACE-FB55-4D55-AB51-3B4554954BFB}"/>
    <hyperlink ref="C29" location="'125-5,125-6,125-7'!A52" display="　市民活動交流センター" xr:uid="{C0116267-F749-43EE-8826-EBC344A44044}"/>
    <hyperlink ref="C30" location="'126,127,128,129'!A1" display="人権文化交流センター利用状況" xr:uid="{05DB691A-5F64-49C3-A802-B9C65E609BDA}"/>
    <hyperlink ref="C31" location="'126,127,128,129'!A13" display="市民文化会館利用状況" xr:uid="{23882E14-921B-4B45-90D4-9396DDB90187}"/>
    <hyperlink ref="C32" location="'126,127,128,129'!A25" display="教育相談利用状況" xr:uid="{35E0F10D-F3FE-4B12-AAC4-9AFB4569BA52}"/>
    <hyperlink ref="C33" location="'126,127,128,129'!A38" display="カルチャープラザ利用状況" xr:uid="{4F19CFDF-BD3F-444C-9655-DAEFB89322F3}"/>
    <hyperlink ref="C34" location="'130,131'!A1" display="ギャラリーいけだ利用状況" xr:uid="{B94D9ADB-E831-47FF-AF90-9C825E44CEF6}"/>
    <hyperlink ref="C35" location="'130,131'!A14" display="ダイバーシティセンター利用状況" xr:uid="{77D38828-C565-4B9D-9843-0122FFAEA0A7}"/>
  </hyperlink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151B-B2D2-4926-BBA2-A63AD7CAC7E8}">
  <dimension ref="A1:BC57"/>
  <sheetViews>
    <sheetView view="pageBreakPreview" topLeftCell="A18" zoomScale="112" zoomScaleNormal="100" zoomScaleSheetLayoutView="112" workbookViewId="0">
      <selection activeCell="A52" sqref="A52:AZ52"/>
    </sheetView>
  </sheetViews>
  <sheetFormatPr defaultColWidth="1.625" defaultRowHeight="13.5" x14ac:dyDescent="0.4"/>
  <cols>
    <col min="1" max="9" width="1.625" style="71"/>
    <col min="10" max="10" width="1.625" style="71" customWidth="1"/>
    <col min="11" max="16384" width="1.625" style="71"/>
  </cols>
  <sheetData>
    <row r="1" spans="1:55" ht="24" x14ac:dyDescent="0.4">
      <c r="A1" s="439" t="s">
        <v>196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72"/>
      <c r="BB1" s="72"/>
      <c r="BC1" s="72"/>
    </row>
    <row r="2" spans="1:55" x14ac:dyDescent="0.4">
      <c r="A2" s="68" t="s">
        <v>197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</row>
    <row r="3" spans="1:55" ht="15" customHeight="1" x14ac:dyDescent="0.4">
      <c r="A3" s="411" t="s">
        <v>186</v>
      </c>
      <c r="B3" s="411"/>
      <c r="C3" s="411"/>
      <c r="D3" s="411"/>
      <c r="E3" s="411"/>
      <c r="F3" s="411"/>
      <c r="G3" s="411"/>
      <c r="H3" s="411"/>
      <c r="I3" s="411"/>
      <c r="J3" s="411"/>
      <c r="K3" s="407" t="s">
        <v>294</v>
      </c>
      <c r="L3" s="408"/>
      <c r="M3" s="408"/>
      <c r="N3" s="408"/>
      <c r="O3" s="408"/>
      <c r="P3" s="408"/>
      <c r="Q3" s="407" t="s">
        <v>174</v>
      </c>
      <c r="R3" s="408"/>
      <c r="S3" s="408"/>
      <c r="T3" s="408"/>
      <c r="U3" s="408"/>
      <c r="V3" s="408"/>
      <c r="W3" s="407" t="s">
        <v>199</v>
      </c>
      <c r="X3" s="408"/>
      <c r="Y3" s="408"/>
      <c r="Z3" s="408"/>
      <c r="AA3" s="408"/>
      <c r="AB3" s="408"/>
      <c r="AC3" s="407" t="s">
        <v>177</v>
      </c>
      <c r="AD3" s="408"/>
      <c r="AE3" s="408"/>
      <c r="AF3" s="408"/>
      <c r="AG3" s="408"/>
      <c r="AH3" s="408"/>
      <c r="AI3" s="407" t="s">
        <v>171</v>
      </c>
      <c r="AJ3" s="408"/>
      <c r="AK3" s="408"/>
      <c r="AL3" s="408"/>
      <c r="AM3" s="408"/>
      <c r="AN3" s="408"/>
      <c r="AO3" s="407" t="s">
        <v>172</v>
      </c>
      <c r="AP3" s="408"/>
      <c r="AQ3" s="408"/>
      <c r="AR3" s="408"/>
      <c r="AS3" s="408"/>
      <c r="AT3" s="408"/>
      <c r="AU3" s="407" t="s">
        <v>78</v>
      </c>
      <c r="AV3" s="408"/>
      <c r="AW3" s="408"/>
      <c r="AX3" s="408"/>
      <c r="AY3" s="408"/>
      <c r="AZ3" s="408"/>
    </row>
    <row r="4" spans="1:55" ht="13.5" customHeight="1" x14ac:dyDescent="0.4">
      <c r="A4" s="73"/>
      <c r="B4" s="425" t="s">
        <v>71</v>
      </c>
      <c r="C4" s="425"/>
      <c r="D4" s="425"/>
      <c r="E4" s="425"/>
      <c r="F4" s="425"/>
      <c r="G4" s="425"/>
      <c r="H4" s="425"/>
      <c r="I4" s="425"/>
      <c r="J4" s="73"/>
      <c r="K4" s="437">
        <f>SUM(Q4:AZ4)</f>
        <v>357496</v>
      </c>
      <c r="L4" s="438"/>
      <c r="M4" s="438"/>
      <c r="N4" s="438"/>
      <c r="O4" s="438"/>
      <c r="P4" s="438"/>
      <c r="Q4" s="438">
        <v>20782</v>
      </c>
      <c r="R4" s="438"/>
      <c r="S4" s="438"/>
      <c r="T4" s="438"/>
      <c r="U4" s="438"/>
      <c r="V4" s="438"/>
      <c r="W4" s="438">
        <v>86674</v>
      </c>
      <c r="X4" s="438"/>
      <c r="Y4" s="438"/>
      <c r="Z4" s="438"/>
      <c r="AA4" s="438"/>
      <c r="AB4" s="438"/>
      <c r="AC4" s="438">
        <v>183171</v>
      </c>
      <c r="AD4" s="438"/>
      <c r="AE4" s="438"/>
      <c r="AF4" s="438"/>
      <c r="AG4" s="438"/>
      <c r="AH4" s="438"/>
      <c r="AI4" s="438">
        <v>53237</v>
      </c>
      <c r="AJ4" s="438"/>
      <c r="AK4" s="438"/>
      <c r="AL4" s="438"/>
      <c r="AM4" s="438"/>
      <c r="AN4" s="438"/>
      <c r="AO4" s="438">
        <v>13132</v>
      </c>
      <c r="AP4" s="438"/>
      <c r="AQ4" s="438"/>
      <c r="AR4" s="438"/>
      <c r="AS4" s="438"/>
      <c r="AT4" s="438"/>
      <c r="AU4" s="438">
        <v>500</v>
      </c>
      <c r="AV4" s="438"/>
      <c r="AW4" s="438"/>
      <c r="AX4" s="438"/>
      <c r="AY4" s="438"/>
      <c r="AZ4" s="438"/>
    </row>
    <row r="5" spans="1:55" ht="15.75" customHeight="1" x14ac:dyDescent="0.4">
      <c r="A5" s="75"/>
      <c r="B5" s="75"/>
      <c r="C5" s="75"/>
      <c r="D5" s="75"/>
      <c r="E5" s="433">
        <v>2</v>
      </c>
      <c r="F5" s="433"/>
      <c r="G5" s="75"/>
      <c r="H5" s="75"/>
      <c r="I5" s="75"/>
      <c r="J5" s="74"/>
      <c r="K5" s="428">
        <f>SUM(Q5:AZ5)</f>
        <v>148004</v>
      </c>
      <c r="L5" s="429"/>
      <c r="M5" s="429"/>
      <c r="N5" s="429"/>
      <c r="O5" s="429"/>
      <c r="P5" s="429"/>
      <c r="Q5" s="429">
        <v>4462</v>
      </c>
      <c r="R5" s="429"/>
      <c r="S5" s="429"/>
      <c r="T5" s="429"/>
      <c r="U5" s="429"/>
      <c r="V5" s="429"/>
      <c r="W5" s="429">
        <v>41754</v>
      </c>
      <c r="X5" s="429"/>
      <c r="Y5" s="429"/>
      <c r="Z5" s="429"/>
      <c r="AA5" s="429"/>
      <c r="AB5" s="429"/>
      <c r="AC5" s="429">
        <v>78265</v>
      </c>
      <c r="AD5" s="429"/>
      <c r="AE5" s="429"/>
      <c r="AF5" s="429"/>
      <c r="AG5" s="429"/>
      <c r="AH5" s="429"/>
      <c r="AI5" s="429">
        <v>22049</v>
      </c>
      <c r="AJ5" s="429"/>
      <c r="AK5" s="429"/>
      <c r="AL5" s="429"/>
      <c r="AM5" s="429"/>
      <c r="AN5" s="429"/>
      <c r="AO5" s="429">
        <v>673</v>
      </c>
      <c r="AP5" s="429"/>
      <c r="AQ5" s="429"/>
      <c r="AR5" s="429"/>
      <c r="AS5" s="429"/>
      <c r="AT5" s="429"/>
      <c r="AU5" s="429">
        <v>801</v>
      </c>
      <c r="AV5" s="429"/>
      <c r="AW5" s="429"/>
      <c r="AX5" s="429"/>
      <c r="AY5" s="429"/>
      <c r="AZ5" s="429"/>
    </row>
    <row r="6" spans="1:55" x14ac:dyDescent="0.4">
      <c r="A6" s="67"/>
      <c r="B6" s="67"/>
      <c r="C6" s="67"/>
      <c r="D6" s="67"/>
      <c r="E6" s="433">
        <v>3</v>
      </c>
      <c r="F6" s="433"/>
      <c r="G6" s="67"/>
      <c r="H6" s="67"/>
      <c r="I6" s="67"/>
      <c r="J6" s="74"/>
      <c r="K6" s="428">
        <f>SUM(Q6:AZ6)</f>
        <v>147527</v>
      </c>
      <c r="L6" s="429"/>
      <c r="M6" s="429"/>
      <c r="N6" s="429"/>
      <c r="O6" s="429"/>
      <c r="P6" s="429"/>
      <c r="Q6" s="429">
        <v>4797</v>
      </c>
      <c r="R6" s="429"/>
      <c r="S6" s="429"/>
      <c r="T6" s="429"/>
      <c r="U6" s="429"/>
      <c r="V6" s="429"/>
      <c r="W6" s="429">
        <v>39364</v>
      </c>
      <c r="X6" s="429"/>
      <c r="Y6" s="429"/>
      <c r="Z6" s="429"/>
      <c r="AA6" s="429"/>
      <c r="AB6" s="429"/>
      <c r="AC6" s="429">
        <v>79823</v>
      </c>
      <c r="AD6" s="429"/>
      <c r="AE6" s="429"/>
      <c r="AF6" s="429"/>
      <c r="AG6" s="429"/>
      <c r="AH6" s="429"/>
      <c r="AI6" s="429">
        <v>20555</v>
      </c>
      <c r="AJ6" s="429"/>
      <c r="AK6" s="429"/>
      <c r="AL6" s="429"/>
      <c r="AM6" s="429"/>
      <c r="AN6" s="429"/>
      <c r="AO6" s="429">
        <v>1198</v>
      </c>
      <c r="AP6" s="429"/>
      <c r="AQ6" s="429"/>
      <c r="AR6" s="429"/>
      <c r="AS6" s="429"/>
      <c r="AT6" s="429"/>
      <c r="AU6" s="429">
        <v>1790</v>
      </c>
      <c r="AV6" s="429"/>
      <c r="AW6" s="429"/>
      <c r="AX6" s="429"/>
      <c r="AY6" s="429"/>
      <c r="AZ6" s="429"/>
    </row>
    <row r="7" spans="1:55" x14ac:dyDescent="0.4">
      <c r="A7" s="67"/>
      <c r="B7" s="67"/>
      <c r="C7" s="67"/>
      <c r="D7" s="67"/>
      <c r="E7" s="433">
        <v>4</v>
      </c>
      <c r="F7" s="433"/>
      <c r="G7" s="67"/>
      <c r="H7" s="67"/>
      <c r="I7" s="67"/>
      <c r="J7" s="74"/>
      <c r="K7" s="428">
        <f>SUM(Q7:AZ7)</f>
        <v>219145</v>
      </c>
      <c r="L7" s="429"/>
      <c r="M7" s="429"/>
      <c r="N7" s="429"/>
      <c r="O7" s="429"/>
      <c r="P7" s="429"/>
      <c r="Q7" s="429">
        <v>9095</v>
      </c>
      <c r="R7" s="429"/>
      <c r="S7" s="429"/>
      <c r="T7" s="429"/>
      <c r="U7" s="429"/>
      <c r="V7" s="429"/>
      <c r="W7" s="429">
        <v>52544</v>
      </c>
      <c r="X7" s="429"/>
      <c r="Y7" s="429"/>
      <c r="Z7" s="429"/>
      <c r="AA7" s="429"/>
      <c r="AB7" s="429"/>
      <c r="AC7" s="429">
        <v>120173</v>
      </c>
      <c r="AD7" s="429"/>
      <c r="AE7" s="429"/>
      <c r="AF7" s="429"/>
      <c r="AG7" s="429"/>
      <c r="AH7" s="429"/>
      <c r="AI7" s="429">
        <v>31116</v>
      </c>
      <c r="AJ7" s="429"/>
      <c r="AK7" s="429"/>
      <c r="AL7" s="429"/>
      <c r="AM7" s="429"/>
      <c r="AN7" s="429"/>
      <c r="AO7" s="429">
        <v>4190</v>
      </c>
      <c r="AP7" s="429"/>
      <c r="AQ7" s="429"/>
      <c r="AR7" s="429"/>
      <c r="AS7" s="429"/>
      <c r="AT7" s="429"/>
      <c r="AU7" s="429">
        <v>2027</v>
      </c>
      <c r="AV7" s="429"/>
      <c r="AW7" s="429"/>
      <c r="AX7" s="429"/>
      <c r="AY7" s="429"/>
      <c r="AZ7" s="429"/>
    </row>
    <row r="8" spans="1:55" x14ac:dyDescent="0.4">
      <c r="A8" s="67"/>
      <c r="B8" s="67"/>
      <c r="C8" s="67"/>
      <c r="D8" s="67"/>
      <c r="E8" s="433">
        <v>5</v>
      </c>
      <c r="F8" s="433"/>
      <c r="G8" s="67"/>
      <c r="H8" s="67"/>
      <c r="I8" s="67"/>
      <c r="J8" s="74"/>
      <c r="K8" s="428">
        <f>SUM(Q8:AZ8)</f>
        <v>246032</v>
      </c>
      <c r="L8" s="429"/>
      <c r="M8" s="429"/>
      <c r="N8" s="429"/>
      <c r="O8" s="429"/>
      <c r="P8" s="429"/>
      <c r="Q8" s="429">
        <v>9479</v>
      </c>
      <c r="R8" s="429"/>
      <c r="S8" s="429"/>
      <c r="T8" s="429"/>
      <c r="U8" s="429"/>
      <c r="V8" s="429"/>
      <c r="W8" s="429">
        <v>54203</v>
      </c>
      <c r="X8" s="429"/>
      <c r="Y8" s="429"/>
      <c r="Z8" s="429"/>
      <c r="AA8" s="429"/>
      <c r="AB8" s="429"/>
      <c r="AC8" s="429">
        <v>138055</v>
      </c>
      <c r="AD8" s="429"/>
      <c r="AE8" s="429"/>
      <c r="AF8" s="429"/>
      <c r="AG8" s="429"/>
      <c r="AH8" s="429"/>
      <c r="AI8" s="429">
        <v>36276</v>
      </c>
      <c r="AJ8" s="429"/>
      <c r="AK8" s="429"/>
      <c r="AL8" s="429"/>
      <c r="AM8" s="429"/>
      <c r="AN8" s="429"/>
      <c r="AO8" s="429">
        <v>5428</v>
      </c>
      <c r="AP8" s="429"/>
      <c r="AQ8" s="429"/>
      <c r="AR8" s="429"/>
      <c r="AS8" s="429"/>
      <c r="AT8" s="429"/>
      <c r="AU8" s="429">
        <v>2591</v>
      </c>
      <c r="AV8" s="429"/>
      <c r="AW8" s="429"/>
      <c r="AX8" s="429"/>
      <c r="AY8" s="429"/>
      <c r="AZ8" s="429"/>
    </row>
    <row r="9" spans="1:55" ht="9" customHeight="1" x14ac:dyDescent="0.4">
      <c r="A9" s="67"/>
      <c r="B9" s="67"/>
      <c r="C9" s="67"/>
      <c r="D9" s="67"/>
      <c r="E9" s="75"/>
      <c r="F9" s="75"/>
      <c r="G9" s="67"/>
      <c r="H9" s="67"/>
      <c r="I9" s="67"/>
      <c r="J9" s="74"/>
      <c r="K9" s="186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</row>
    <row r="10" spans="1:55" ht="12.75" customHeight="1" x14ac:dyDescent="0.4">
      <c r="B10" s="433" t="s">
        <v>200</v>
      </c>
      <c r="C10" s="433"/>
      <c r="D10" s="433"/>
      <c r="E10" s="433"/>
      <c r="F10" s="433"/>
      <c r="G10" s="433"/>
      <c r="H10" s="433"/>
      <c r="I10" s="433"/>
      <c r="J10" s="66"/>
      <c r="K10" s="428">
        <f t="shared" ref="K10:K23" si="0">SUM(Q10:AZ10)</f>
        <v>5408</v>
      </c>
      <c r="L10" s="429"/>
      <c r="M10" s="429"/>
      <c r="N10" s="429"/>
      <c r="O10" s="429"/>
      <c r="P10" s="429"/>
      <c r="Q10" s="429">
        <v>514</v>
      </c>
      <c r="R10" s="429"/>
      <c r="S10" s="429"/>
      <c r="T10" s="429"/>
      <c r="U10" s="429"/>
      <c r="V10" s="429"/>
      <c r="W10" s="429">
        <v>2957</v>
      </c>
      <c r="X10" s="429"/>
      <c r="Y10" s="429"/>
      <c r="Z10" s="429"/>
      <c r="AA10" s="429"/>
      <c r="AB10" s="429"/>
      <c r="AC10" s="429">
        <v>1356</v>
      </c>
      <c r="AD10" s="429"/>
      <c r="AE10" s="429"/>
      <c r="AF10" s="429"/>
      <c r="AG10" s="429"/>
      <c r="AH10" s="429"/>
      <c r="AI10" s="429">
        <v>581</v>
      </c>
      <c r="AJ10" s="429"/>
      <c r="AK10" s="429"/>
      <c r="AL10" s="429"/>
      <c r="AM10" s="429"/>
      <c r="AN10" s="429"/>
      <c r="AO10" s="351" t="s">
        <v>338</v>
      </c>
      <c r="AP10" s="351"/>
      <c r="AQ10" s="351"/>
      <c r="AR10" s="351"/>
      <c r="AS10" s="351"/>
      <c r="AT10" s="351"/>
      <c r="AU10" s="351" t="s">
        <v>338</v>
      </c>
      <c r="AV10" s="351"/>
      <c r="AW10" s="351"/>
      <c r="AX10" s="351"/>
      <c r="AY10" s="351"/>
      <c r="AZ10" s="351"/>
    </row>
    <row r="11" spans="1:55" ht="12.75" customHeight="1" x14ac:dyDescent="0.4">
      <c r="B11" s="433" t="s">
        <v>201</v>
      </c>
      <c r="C11" s="433"/>
      <c r="D11" s="433"/>
      <c r="E11" s="433"/>
      <c r="F11" s="433"/>
      <c r="G11" s="433"/>
      <c r="H11" s="433"/>
      <c r="I11" s="433"/>
      <c r="J11" s="75"/>
      <c r="K11" s="428">
        <f t="shared" si="0"/>
        <v>892</v>
      </c>
      <c r="L11" s="429"/>
      <c r="M11" s="429"/>
      <c r="N11" s="429"/>
      <c r="O11" s="429"/>
      <c r="P11" s="429"/>
      <c r="Q11" s="351" t="s">
        <v>338</v>
      </c>
      <c r="R11" s="351"/>
      <c r="S11" s="351"/>
      <c r="T11" s="351"/>
      <c r="U11" s="351"/>
      <c r="V11" s="351"/>
      <c r="W11" s="435">
        <v>231</v>
      </c>
      <c r="X11" s="435"/>
      <c r="Y11" s="435"/>
      <c r="Z11" s="435"/>
      <c r="AA11" s="435"/>
      <c r="AB11" s="435"/>
      <c r="AC11" s="429">
        <v>641</v>
      </c>
      <c r="AD11" s="429"/>
      <c r="AE11" s="429"/>
      <c r="AF11" s="429"/>
      <c r="AG11" s="429"/>
      <c r="AH11" s="429"/>
      <c r="AI11" s="350">
        <v>10</v>
      </c>
      <c r="AJ11" s="350"/>
      <c r="AK11" s="350"/>
      <c r="AL11" s="350"/>
      <c r="AM11" s="350"/>
      <c r="AN11" s="350"/>
      <c r="AO11" s="351">
        <v>10</v>
      </c>
      <c r="AP11" s="351"/>
      <c r="AQ11" s="351"/>
      <c r="AR11" s="351"/>
      <c r="AS11" s="351"/>
      <c r="AT11" s="351"/>
      <c r="AU11" s="351" t="s">
        <v>338</v>
      </c>
      <c r="AV11" s="351"/>
      <c r="AW11" s="351"/>
      <c r="AX11" s="351"/>
      <c r="AY11" s="351"/>
      <c r="AZ11" s="351"/>
    </row>
    <row r="12" spans="1:55" ht="12.75" customHeight="1" x14ac:dyDescent="0.4">
      <c r="B12" s="433" t="s">
        <v>202</v>
      </c>
      <c r="C12" s="433"/>
      <c r="D12" s="433"/>
      <c r="E12" s="433"/>
      <c r="F12" s="433"/>
      <c r="G12" s="433"/>
      <c r="H12" s="433"/>
      <c r="I12" s="433"/>
      <c r="J12" s="75"/>
      <c r="K12" s="428">
        <f t="shared" si="0"/>
        <v>3020</v>
      </c>
      <c r="L12" s="429"/>
      <c r="M12" s="429"/>
      <c r="N12" s="429"/>
      <c r="O12" s="429"/>
      <c r="P12" s="429"/>
      <c r="Q12" s="351" t="s">
        <v>338</v>
      </c>
      <c r="R12" s="351"/>
      <c r="S12" s="351"/>
      <c r="T12" s="351"/>
      <c r="U12" s="351"/>
      <c r="V12" s="351"/>
      <c r="W12" s="351" t="s">
        <v>338</v>
      </c>
      <c r="X12" s="351"/>
      <c r="Y12" s="351"/>
      <c r="Z12" s="351"/>
      <c r="AA12" s="351"/>
      <c r="AB12" s="351"/>
      <c r="AC12" s="429">
        <v>1671</v>
      </c>
      <c r="AD12" s="429"/>
      <c r="AE12" s="429"/>
      <c r="AF12" s="429"/>
      <c r="AG12" s="429"/>
      <c r="AH12" s="429"/>
      <c r="AI12" s="429">
        <v>175</v>
      </c>
      <c r="AJ12" s="429"/>
      <c r="AK12" s="429"/>
      <c r="AL12" s="429"/>
      <c r="AM12" s="429"/>
      <c r="AN12" s="429"/>
      <c r="AO12" s="435">
        <v>1174</v>
      </c>
      <c r="AP12" s="435"/>
      <c r="AQ12" s="435"/>
      <c r="AR12" s="435"/>
      <c r="AS12" s="435"/>
      <c r="AT12" s="435"/>
      <c r="AU12" s="351" t="s">
        <v>338</v>
      </c>
      <c r="AV12" s="351"/>
      <c r="AW12" s="351"/>
      <c r="AX12" s="351"/>
      <c r="AY12" s="351"/>
      <c r="AZ12" s="351"/>
    </row>
    <row r="13" spans="1:55" ht="12.75" customHeight="1" x14ac:dyDescent="0.4">
      <c r="B13" s="433" t="s">
        <v>203</v>
      </c>
      <c r="C13" s="433"/>
      <c r="D13" s="433"/>
      <c r="E13" s="433"/>
      <c r="F13" s="433"/>
      <c r="G13" s="433"/>
      <c r="H13" s="433"/>
      <c r="I13" s="433"/>
      <c r="J13" s="75"/>
      <c r="K13" s="428">
        <f t="shared" si="0"/>
        <v>8279</v>
      </c>
      <c r="L13" s="429"/>
      <c r="M13" s="429"/>
      <c r="N13" s="429"/>
      <c r="O13" s="429"/>
      <c r="P13" s="429"/>
      <c r="Q13" s="429">
        <v>160</v>
      </c>
      <c r="R13" s="429"/>
      <c r="S13" s="429"/>
      <c r="T13" s="429"/>
      <c r="U13" s="429"/>
      <c r="V13" s="429"/>
      <c r="W13" s="429">
        <v>3306</v>
      </c>
      <c r="X13" s="429"/>
      <c r="Y13" s="429"/>
      <c r="Z13" s="429"/>
      <c r="AA13" s="429"/>
      <c r="AB13" s="429"/>
      <c r="AC13" s="429">
        <v>4663</v>
      </c>
      <c r="AD13" s="429"/>
      <c r="AE13" s="429"/>
      <c r="AF13" s="429"/>
      <c r="AG13" s="429"/>
      <c r="AH13" s="429"/>
      <c r="AI13" s="429">
        <v>150</v>
      </c>
      <c r="AJ13" s="429"/>
      <c r="AK13" s="429"/>
      <c r="AL13" s="429"/>
      <c r="AM13" s="429"/>
      <c r="AN13" s="429"/>
      <c r="AO13" s="351" t="s">
        <v>338</v>
      </c>
      <c r="AP13" s="351"/>
      <c r="AQ13" s="351"/>
      <c r="AR13" s="351"/>
      <c r="AS13" s="351"/>
      <c r="AT13" s="351"/>
      <c r="AU13" s="351" t="s">
        <v>338</v>
      </c>
      <c r="AV13" s="351"/>
      <c r="AW13" s="351"/>
      <c r="AX13" s="351"/>
      <c r="AY13" s="351"/>
      <c r="AZ13" s="351"/>
    </row>
    <row r="14" spans="1:55" ht="12.75" customHeight="1" x14ac:dyDescent="0.4">
      <c r="B14" s="433" t="s">
        <v>204</v>
      </c>
      <c r="C14" s="433"/>
      <c r="D14" s="433"/>
      <c r="E14" s="433"/>
      <c r="F14" s="433"/>
      <c r="G14" s="433"/>
      <c r="H14" s="433"/>
      <c r="I14" s="433"/>
      <c r="J14" s="75"/>
      <c r="K14" s="428">
        <f t="shared" si="0"/>
        <v>20662</v>
      </c>
      <c r="L14" s="429"/>
      <c r="M14" s="429"/>
      <c r="N14" s="429"/>
      <c r="O14" s="429"/>
      <c r="P14" s="429"/>
      <c r="Q14" s="350" t="s">
        <v>325</v>
      </c>
      <c r="R14" s="350"/>
      <c r="S14" s="350"/>
      <c r="T14" s="350"/>
      <c r="U14" s="350"/>
      <c r="V14" s="350"/>
      <c r="W14" s="429">
        <v>11162</v>
      </c>
      <c r="X14" s="429"/>
      <c r="Y14" s="429"/>
      <c r="Z14" s="429"/>
      <c r="AA14" s="429"/>
      <c r="AB14" s="429"/>
      <c r="AC14" s="429">
        <v>7827</v>
      </c>
      <c r="AD14" s="429"/>
      <c r="AE14" s="429"/>
      <c r="AF14" s="429"/>
      <c r="AG14" s="429"/>
      <c r="AH14" s="429"/>
      <c r="AI14" s="429">
        <v>1527</v>
      </c>
      <c r="AJ14" s="429"/>
      <c r="AK14" s="429"/>
      <c r="AL14" s="429"/>
      <c r="AM14" s="429"/>
      <c r="AN14" s="429"/>
      <c r="AO14" s="435">
        <v>146</v>
      </c>
      <c r="AP14" s="435"/>
      <c r="AQ14" s="435"/>
      <c r="AR14" s="435"/>
      <c r="AS14" s="435"/>
      <c r="AT14" s="435"/>
      <c r="AU14" s="351" t="s">
        <v>338</v>
      </c>
      <c r="AV14" s="351"/>
      <c r="AW14" s="351"/>
      <c r="AX14" s="351"/>
      <c r="AY14" s="351"/>
      <c r="AZ14" s="351"/>
    </row>
    <row r="15" spans="1:55" ht="12.75" customHeight="1" x14ac:dyDescent="0.4">
      <c r="B15" s="433" t="s">
        <v>205</v>
      </c>
      <c r="C15" s="433"/>
      <c r="D15" s="433"/>
      <c r="E15" s="433"/>
      <c r="F15" s="433"/>
      <c r="G15" s="433"/>
      <c r="H15" s="433"/>
      <c r="I15" s="433"/>
      <c r="J15" s="75"/>
      <c r="K15" s="428">
        <f t="shared" si="0"/>
        <v>4130</v>
      </c>
      <c r="L15" s="429"/>
      <c r="M15" s="429"/>
      <c r="N15" s="429"/>
      <c r="O15" s="429"/>
      <c r="P15" s="429"/>
      <c r="Q15" s="429">
        <v>8</v>
      </c>
      <c r="R15" s="429"/>
      <c r="S15" s="429"/>
      <c r="T15" s="429"/>
      <c r="U15" s="429"/>
      <c r="V15" s="429"/>
      <c r="W15" s="429">
        <v>1627</v>
      </c>
      <c r="X15" s="429"/>
      <c r="Y15" s="429"/>
      <c r="Z15" s="429"/>
      <c r="AA15" s="429"/>
      <c r="AB15" s="429"/>
      <c r="AC15" s="429">
        <v>1779</v>
      </c>
      <c r="AD15" s="429"/>
      <c r="AE15" s="429"/>
      <c r="AF15" s="429"/>
      <c r="AG15" s="429"/>
      <c r="AH15" s="429"/>
      <c r="AI15" s="429">
        <v>716</v>
      </c>
      <c r="AJ15" s="429"/>
      <c r="AK15" s="429"/>
      <c r="AL15" s="429"/>
      <c r="AM15" s="429"/>
      <c r="AN15" s="429"/>
      <c r="AO15" s="351" t="s">
        <v>338</v>
      </c>
      <c r="AP15" s="351"/>
      <c r="AQ15" s="351"/>
      <c r="AR15" s="351"/>
      <c r="AS15" s="351"/>
      <c r="AT15" s="351"/>
      <c r="AU15" s="351" t="s">
        <v>338</v>
      </c>
      <c r="AV15" s="351"/>
      <c r="AW15" s="351"/>
      <c r="AX15" s="351"/>
      <c r="AY15" s="351"/>
      <c r="AZ15" s="351"/>
    </row>
    <row r="16" spans="1:55" ht="12.75" customHeight="1" x14ac:dyDescent="0.4">
      <c r="B16" s="433" t="s">
        <v>206</v>
      </c>
      <c r="C16" s="433"/>
      <c r="D16" s="433"/>
      <c r="E16" s="433"/>
      <c r="F16" s="433"/>
      <c r="G16" s="433"/>
      <c r="H16" s="433"/>
      <c r="I16" s="433"/>
      <c r="J16" s="75"/>
      <c r="K16" s="428">
        <f t="shared" si="0"/>
        <v>12156</v>
      </c>
      <c r="L16" s="429"/>
      <c r="M16" s="429"/>
      <c r="N16" s="429"/>
      <c r="O16" s="429"/>
      <c r="P16" s="429"/>
      <c r="Q16" s="429">
        <v>33</v>
      </c>
      <c r="R16" s="429"/>
      <c r="S16" s="429"/>
      <c r="T16" s="429"/>
      <c r="U16" s="429"/>
      <c r="V16" s="429"/>
      <c r="W16" s="429">
        <v>860</v>
      </c>
      <c r="X16" s="429"/>
      <c r="Y16" s="429"/>
      <c r="Z16" s="429"/>
      <c r="AA16" s="429"/>
      <c r="AB16" s="429"/>
      <c r="AC16" s="429">
        <v>7830</v>
      </c>
      <c r="AD16" s="429"/>
      <c r="AE16" s="429"/>
      <c r="AF16" s="429"/>
      <c r="AG16" s="429"/>
      <c r="AH16" s="429"/>
      <c r="AI16" s="429">
        <v>2998</v>
      </c>
      <c r="AJ16" s="429"/>
      <c r="AK16" s="429"/>
      <c r="AL16" s="429"/>
      <c r="AM16" s="429"/>
      <c r="AN16" s="429"/>
      <c r="AO16" s="435">
        <v>420</v>
      </c>
      <c r="AP16" s="435"/>
      <c r="AQ16" s="435"/>
      <c r="AR16" s="435"/>
      <c r="AS16" s="435"/>
      <c r="AT16" s="435"/>
      <c r="AU16" s="435">
        <v>15</v>
      </c>
      <c r="AV16" s="435"/>
      <c r="AW16" s="435"/>
      <c r="AX16" s="435"/>
      <c r="AY16" s="435"/>
      <c r="AZ16" s="435"/>
    </row>
    <row r="17" spans="2:52" ht="12.75" customHeight="1" x14ac:dyDescent="0.4">
      <c r="B17" s="433" t="s">
        <v>207</v>
      </c>
      <c r="C17" s="433"/>
      <c r="D17" s="433"/>
      <c r="E17" s="433"/>
      <c r="F17" s="433"/>
      <c r="G17" s="433"/>
      <c r="H17" s="433"/>
      <c r="I17" s="433"/>
      <c r="J17" s="75"/>
      <c r="K17" s="428">
        <f t="shared" si="0"/>
        <v>20001</v>
      </c>
      <c r="L17" s="429"/>
      <c r="M17" s="429"/>
      <c r="N17" s="429"/>
      <c r="O17" s="429"/>
      <c r="P17" s="429"/>
      <c r="Q17" s="429">
        <v>285</v>
      </c>
      <c r="R17" s="429"/>
      <c r="S17" s="429"/>
      <c r="T17" s="429"/>
      <c r="U17" s="429"/>
      <c r="V17" s="429"/>
      <c r="W17" s="429">
        <v>841</v>
      </c>
      <c r="X17" s="429"/>
      <c r="Y17" s="429"/>
      <c r="Z17" s="429"/>
      <c r="AA17" s="429"/>
      <c r="AB17" s="429"/>
      <c r="AC17" s="429">
        <v>14832</v>
      </c>
      <c r="AD17" s="429"/>
      <c r="AE17" s="429"/>
      <c r="AF17" s="429"/>
      <c r="AG17" s="429"/>
      <c r="AH17" s="429"/>
      <c r="AI17" s="429">
        <v>2410</v>
      </c>
      <c r="AJ17" s="429"/>
      <c r="AK17" s="429"/>
      <c r="AL17" s="429"/>
      <c r="AM17" s="429"/>
      <c r="AN17" s="429"/>
      <c r="AO17" s="435">
        <v>1345</v>
      </c>
      <c r="AP17" s="435"/>
      <c r="AQ17" s="435"/>
      <c r="AR17" s="435"/>
      <c r="AS17" s="435"/>
      <c r="AT17" s="435"/>
      <c r="AU17" s="435">
        <v>288</v>
      </c>
      <c r="AV17" s="435"/>
      <c r="AW17" s="435"/>
      <c r="AX17" s="435"/>
      <c r="AY17" s="435"/>
      <c r="AZ17" s="435"/>
    </row>
    <row r="18" spans="2:52" ht="12.75" customHeight="1" x14ac:dyDescent="0.4">
      <c r="B18" s="433" t="s">
        <v>208</v>
      </c>
      <c r="C18" s="433"/>
      <c r="D18" s="433"/>
      <c r="E18" s="433"/>
      <c r="F18" s="433"/>
      <c r="G18" s="433"/>
      <c r="H18" s="433"/>
      <c r="I18" s="433"/>
      <c r="J18" s="75"/>
      <c r="K18" s="428">
        <f t="shared" si="0"/>
        <v>7984</v>
      </c>
      <c r="L18" s="429"/>
      <c r="M18" s="429"/>
      <c r="N18" s="429"/>
      <c r="O18" s="429"/>
      <c r="P18" s="429"/>
      <c r="Q18" s="429">
        <v>10</v>
      </c>
      <c r="R18" s="429"/>
      <c r="S18" s="429"/>
      <c r="T18" s="429"/>
      <c r="U18" s="429"/>
      <c r="V18" s="429"/>
      <c r="W18" s="429">
        <v>1746</v>
      </c>
      <c r="X18" s="429"/>
      <c r="Y18" s="429"/>
      <c r="Z18" s="429"/>
      <c r="AA18" s="429"/>
      <c r="AB18" s="429"/>
      <c r="AC18" s="429">
        <v>5106</v>
      </c>
      <c r="AD18" s="429"/>
      <c r="AE18" s="429"/>
      <c r="AF18" s="429"/>
      <c r="AG18" s="429"/>
      <c r="AH18" s="429"/>
      <c r="AI18" s="429">
        <v>1122</v>
      </c>
      <c r="AJ18" s="429"/>
      <c r="AK18" s="429"/>
      <c r="AL18" s="429"/>
      <c r="AM18" s="429"/>
      <c r="AN18" s="429"/>
      <c r="AO18" s="351" t="s">
        <v>338</v>
      </c>
      <c r="AP18" s="351"/>
      <c r="AQ18" s="351"/>
      <c r="AR18" s="351"/>
      <c r="AS18" s="351"/>
      <c r="AT18" s="351"/>
      <c r="AU18" s="351" t="s">
        <v>338</v>
      </c>
      <c r="AV18" s="351"/>
      <c r="AW18" s="351"/>
      <c r="AX18" s="351"/>
      <c r="AY18" s="351"/>
      <c r="AZ18" s="351"/>
    </row>
    <row r="19" spans="2:52" ht="12.75" customHeight="1" x14ac:dyDescent="0.4">
      <c r="B19" s="433" t="s">
        <v>209</v>
      </c>
      <c r="C19" s="433"/>
      <c r="D19" s="433"/>
      <c r="E19" s="433"/>
      <c r="F19" s="433"/>
      <c r="G19" s="433"/>
      <c r="H19" s="433"/>
      <c r="I19" s="433"/>
      <c r="J19" s="75"/>
      <c r="K19" s="428">
        <f t="shared" si="0"/>
        <v>8859</v>
      </c>
      <c r="L19" s="429"/>
      <c r="M19" s="429"/>
      <c r="N19" s="429"/>
      <c r="O19" s="429"/>
      <c r="P19" s="429"/>
      <c r="Q19" s="429">
        <v>212</v>
      </c>
      <c r="R19" s="429"/>
      <c r="S19" s="429"/>
      <c r="T19" s="429"/>
      <c r="U19" s="429"/>
      <c r="V19" s="429"/>
      <c r="W19" s="429">
        <v>4778</v>
      </c>
      <c r="X19" s="429"/>
      <c r="Y19" s="429"/>
      <c r="Z19" s="429"/>
      <c r="AA19" s="429"/>
      <c r="AB19" s="429"/>
      <c r="AC19" s="429">
        <v>3094</v>
      </c>
      <c r="AD19" s="429"/>
      <c r="AE19" s="429"/>
      <c r="AF19" s="429"/>
      <c r="AG19" s="429"/>
      <c r="AH19" s="429"/>
      <c r="AI19" s="429">
        <v>775</v>
      </c>
      <c r="AJ19" s="429"/>
      <c r="AK19" s="429"/>
      <c r="AL19" s="429"/>
      <c r="AM19" s="429"/>
      <c r="AN19" s="429"/>
      <c r="AO19" s="351" t="s">
        <v>338</v>
      </c>
      <c r="AP19" s="351"/>
      <c r="AQ19" s="351"/>
      <c r="AR19" s="351"/>
      <c r="AS19" s="351"/>
      <c r="AT19" s="351"/>
      <c r="AU19" s="351" t="s">
        <v>338</v>
      </c>
      <c r="AV19" s="351"/>
      <c r="AW19" s="351"/>
      <c r="AX19" s="351"/>
      <c r="AY19" s="351"/>
      <c r="AZ19" s="351"/>
    </row>
    <row r="20" spans="2:52" ht="12.75" customHeight="1" x14ac:dyDescent="0.4">
      <c r="B20" s="433" t="s">
        <v>210</v>
      </c>
      <c r="C20" s="433"/>
      <c r="D20" s="433"/>
      <c r="E20" s="433"/>
      <c r="F20" s="433"/>
      <c r="G20" s="433"/>
      <c r="H20" s="433"/>
      <c r="I20" s="433"/>
      <c r="J20" s="75"/>
      <c r="K20" s="428">
        <f t="shared" si="0"/>
        <v>12556</v>
      </c>
      <c r="L20" s="429"/>
      <c r="M20" s="429"/>
      <c r="N20" s="429"/>
      <c r="O20" s="429"/>
      <c r="P20" s="429"/>
      <c r="Q20" s="429">
        <v>171</v>
      </c>
      <c r="R20" s="429"/>
      <c r="S20" s="429"/>
      <c r="T20" s="429"/>
      <c r="U20" s="429"/>
      <c r="V20" s="429"/>
      <c r="W20" s="429">
        <v>1081</v>
      </c>
      <c r="X20" s="429"/>
      <c r="Y20" s="429"/>
      <c r="Z20" s="429"/>
      <c r="AA20" s="429"/>
      <c r="AB20" s="429"/>
      <c r="AC20" s="429">
        <v>9182</v>
      </c>
      <c r="AD20" s="429"/>
      <c r="AE20" s="429"/>
      <c r="AF20" s="429"/>
      <c r="AG20" s="429"/>
      <c r="AH20" s="429"/>
      <c r="AI20" s="429">
        <v>2118</v>
      </c>
      <c r="AJ20" s="429"/>
      <c r="AK20" s="429"/>
      <c r="AL20" s="429"/>
      <c r="AM20" s="429"/>
      <c r="AN20" s="429"/>
      <c r="AO20" s="351" t="s">
        <v>338</v>
      </c>
      <c r="AP20" s="351"/>
      <c r="AQ20" s="351"/>
      <c r="AR20" s="351"/>
      <c r="AS20" s="351"/>
      <c r="AT20" s="351"/>
      <c r="AU20" s="435">
        <v>4</v>
      </c>
      <c r="AV20" s="435"/>
      <c r="AW20" s="435"/>
      <c r="AX20" s="435"/>
      <c r="AY20" s="435"/>
      <c r="AZ20" s="435"/>
    </row>
    <row r="21" spans="2:52" ht="12.75" customHeight="1" x14ac:dyDescent="0.4">
      <c r="B21" s="433" t="s">
        <v>211</v>
      </c>
      <c r="C21" s="433"/>
      <c r="D21" s="433"/>
      <c r="E21" s="433"/>
      <c r="F21" s="433"/>
      <c r="G21" s="433"/>
      <c r="H21" s="433"/>
      <c r="I21" s="433"/>
      <c r="J21" s="75"/>
      <c r="K21" s="434">
        <f t="shared" si="0"/>
        <v>4419</v>
      </c>
      <c r="L21" s="435"/>
      <c r="M21" s="435"/>
      <c r="N21" s="435"/>
      <c r="O21" s="435"/>
      <c r="P21" s="435"/>
      <c r="Q21" s="351" t="s">
        <v>338</v>
      </c>
      <c r="R21" s="351"/>
      <c r="S21" s="351"/>
      <c r="T21" s="351"/>
      <c r="U21" s="351"/>
      <c r="V21" s="351"/>
      <c r="W21" s="435">
        <v>256</v>
      </c>
      <c r="X21" s="435"/>
      <c r="Y21" s="435"/>
      <c r="Z21" s="435"/>
      <c r="AA21" s="435"/>
      <c r="AB21" s="435"/>
      <c r="AC21" s="435">
        <v>3024</v>
      </c>
      <c r="AD21" s="435"/>
      <c r="AE21" s="435"/>
      <c r="AF21" s="435"/>
      <c r="AG21" s="435"/>
      <c r="AH21" s="435"/>
      <c r="AI21" s="435">
        <v>920</v>
      </c>
      <c r="AJ21" s="435"/>
      <c r="AK21" s="435"/>
      <c r="AL21" s="435"/>
      <c r="AM21" s="435"/>
      <c r="AN21" s="435"/>
      <c r="AO21" s="435">
        <v>35</v>
      </c>
      <c r="AP21" s="435"/>
      <c r="AQ21" s="435"/>
      <c r="AR21" s="435"/>
      <c r="AS21" s="435"/>
      <c r="AT21" s="435"/>
      <c r="AU21" s="435">
        <v>184</v>
      </c>
      <c r="AV21" s="435"/>
      <c r="AW21" s="435"/>
      <c r="AX21" s="435"/>
      <c r="AY21" s="435"/>
      <c r="AZ21" s="435"/>
    </row>
    <row r="22" spans="2:52" ht="12.75" customHeight="1" x14ac:dyDescent="0.4">
      <c r="B22" s="433" t="s">
        <v>212</v>
      </c>
      <c r="C22" s="433"/>
      <c r="D22" s="433"/>
      <c r="E22" s="433"/>
      <c r="F22" s="433"/>
      <c r="G22" s="433"/>
      <c r="H22" s="433"/>
      <c r="I22" s="433"/>
      <c r="J22" s="75"/>
      <c r="K22" s="434">
        <f t="shared" si="0"/>
        <v>3337</v>
      </c>
      <c r="L22" s="435"/>
      <c r="M22" s="435"/>
      <c r="N22" s="435"/>
      <c r="O22" s="435"/>
      <c r="P22" s="435"/>
      <c r="Q22" s="435">
        <v>394</v>
      </c>
      <c r="R22" s="435"/>
      <c r="S22" s="435"/>
      <c r="T22" s="435"/>
      <c r="U22" s="435"/>
      <c r="V22" s="435"/>
      <c r="W22" s="435">
        <v>412</v>
      </c>
      <c r="X22" s="435"/>
      <c r="Y22" s="435"/>
      <c r="Z22" s="435"/>
      <c r="AA22" s="435"/>
      <c r="AB22" s="435"/>
      <c r="AC22" s="435">
        <v>2234</v>
      </c>
      <c r="AD22" s="435"/>
      <c r="AE22" s="435"/>
      <c r="AF22" s="435"/>
      <c r="AG22" s="435"/>
      <c r="AH22" s="435"/>
      <c r="AI22" s="435">
        <v>110</v>
      </c>
      <c r="AJ22" s="435"/>
      <c r="AK22" s="435"/>
      <c r="AL22" s="435"/>
      <c r="AM22" s="435"/>
      <c r="AN22" s="435"/>
      <c r="AO22" s="435">
        <v>187</v>
      </c>
      <c r="AP22" s="435"/>
      <c r="AQ22" s="435"/>
      <c r="AR22" s="435"/>
      <c r="AS22" s="435"/>
      <c r="AT22" s="435"/>
      <c r="AU22" s="351" t="s">
        <v>338</v>
      </c>
      <c r="AV22" s="351"/>
      <c r="AW22" s="351"/>
      <c r="AX22" s="351"/>
      <c r="AY22" s="351"/>
      <c r="AZ22" s="351"/>
    </row>
    <row r="23" spans="2:52" ht="12.75" customHeight="1" x14ac:dyDescent="0.4">
      <c r="B23" s="433" t="s">
        <v>213</v>
      </c>
      <c r="C23" s="433"/>
      <c r="D23" s="433"/>
      <c r="E23" s="433"/>
      <c r="F23" s="433"/>
      <c r="G23" s="433"/>
      <c r="H23" s="433"/>
      <c r="I23" s="433"/>
      <c r="J23" s="75"/>
      <c r="K23" s="434">
        <f t="shared" si="0"/>
        <v>11021</v>
      </c>
      <c r="L23" s="435"/>
      <c r="M23" s="435"/>
      <c r="N23" s="435"/>
      <c r="O23" s="435"/>
      <c r="P23" s="435"/>
      <c r="Q23" s="351" t="s">
        <v>338</v>
      </c>
      <c r="R23" s="351"/>
      <c r="S23" s="351"/>
      <c r="T23" s="351"/>
      <c r="U23" s="351"/>
      <c r="V23" s="351"/>
      <c r="W23" s="435">
        <v>4649</v>
      </c>
      <c r="X23" s="435"/>
      <c r="Y23" s="435"/>
      <c r="Z23" s="435"/>
      <c r="AA23" s="435"/>
      <c r="AB23" s="435"/>
      <c r="AC23" s="435">
        <v>5559</v>
      </c>
      <c r="AD23" s="435"/>
      <c r="AE23" s="435"/>
      <c r="AF23" s="435"/>
      <c r="AG23" s="435"/>
      <c r="AH23" s="435"/>
      <c r="AI23" s="435">
        <v>289</v>
      </c>
      <c r="AJ23" s="435"/>
      <c r="AK23" s="435"/>
      <c r="AL23" s="435"/>
      <c r="AM23" s="435"/>
      <c r="AN23" s="435"/>
      <c r="AO23" s="435">
        <v>454</v>
      </c>
      <c r="AP23" s="435"/>
      <c r="AQ23" s="435"/>
      <c r="AR23" s="435"/>
      <c r="AS23" s="435"/>
      <c r="AT23" s="435"/>
      <c r="AU23" s="435">
        <v>70</v>
      </c>
      <c r="AV23" s="435"/>
      <c r="AW23" s="435"/>
      <c r="AX23" s="435"/>
      <c r="AY23" s="435"/>
      <c r="AZ23" s="435"/>
    </row>
    <row r="24" spans="2:52" ht="12.75" customHeight="1" x14ac:dyDescent="0.4">
      <c r="B24" s="433" t="s">
        <v>214</v>
      </c>
      <c r="C24" s="433"/>
      <c r="D24" s="433"/>
      <c r="E24" s="433"/>
      <c r="F24" s="433"/>
      <c r="G24" s="433"/>
      <c r="H24" s="433"/>
      <c r="I24" s="433"/>
      <c r="J24" s="75"/>
      <c r="K24" s="436" t="s">
        <v>338</v>
      </c>
      <c r="L24" s="351"/>
      <c r="M24" s="351"/>
      <c r="N24" s="351"/>
      <c r="O24" s="351"/>
      <c r="P24" s="351"/>
      <c r="Q24" s="351" t="s">
        <v>338</v>
      </c>
      <c r="R24" s="351"/>
      <c r="S24" s="351"/>
      <c r="T24" s="351"/>
      <c r="U24" s="351"/>
      <c r="V24" s="351"/>
      <c r="W24" s="351" t="s">
        <v>338</v>
      </c>
      <c r="X24" s="351"/>
      <c r="Y24" s="351"/>
      <c r="Z24" s="351"/>
      <c r="AA24" s="351"/>
      <c r="AB24" s="351"/>
      <c r="AC24" s="351" t="s">
        <v>338</v>
      </c>
      <c r="AD24" s="351"/>
      <c r="AE24" s="351"/>
      <c r="AF24" s="351"/>
      <c r="AG24" s="351"/>
      <c r="AH24" s="351"/>
      <c r="AI24" s="351" t="s">
        <v>338</v>
      </c>
      <c r="AJ24" s="351"/>
      <c r="AK24" s="351"/>
      <c r="AL24" s="351"/>
      <c r="AM24" s="351"/>
      <c r="AN24" s="351"/>
      <c r="AO24" s="351" t="s">
        <v>338</v>
      </c>
      <c r="AP24" s="351"/>
      <c r="AQ24" s="351"/>
      <c r="AR24" s="351"/>
      <c r="AS24" s="351"/>
      <c r="AT24" s="351"/>
      <c r="AU24" s="351" t="s">
        <v>338</v>
      </c>
      <c r="AV24" s="351"/>
      <c r="AW24" s="351"/>
      <c r="AX24" s="351"/>
      <c r="AY24" s="351"/>
      <c r="AZ24" s="351"/>
    </row>
    <row r="25" spans="2:52" ht="12.75" customHeight="1" x14ac:dyDescent="0.4">
      <c r="B25" s="433" t="s">
        <v>215</v>
      </c>
      <c r="C25" s="433"/>
      <c r="D25" s="433"/>
      <c r="E25" s="433"/>
      <c r="F25" s="433"/>
      <c r="G25" s="433"/>
      <c r="H25" s="433"/>
      <c r="I25" s="433"/>
      <c r="J25" s="75"/>
      <c r="K25" s="434">
        <f>SUM(Q25:AZ25)</f>
        <v>4209</v>
      </c>
      <c r="L25" s="435"/>
      <c r="M25" s="435"/>
      <c r="N25" s="435"/>
      <c r="O25" s="435"/>
      <c r="P25" s="435"/>
      <c r="Q25" s="435">
        <v>10</v>
      </c>
      <c r="R25" s="435"/>
      <c r="S25" s="435"/>
      <c r="T25" s="435"/>
      <c r="U25" s="435"/>
      <c r="V25" s="435"/>
      <c r="W25" s="435">
        <v>975</v>
      </c>
      <c r="X25" s="435"/>
      <c r="Y25" s="435"/>
      <c r="Z25" s="435"/>
      <c r="AA25" s="435"/>
      <c r="AB25" s="435"/>
      <c r="AC25" s="435">
        <v>3153</v>
      </c>
      <c r="AD25" s="435"/>
      <c r="AE25" s="435"/>
      <c r="AF25" s="435"/>
      <c r="AG25" s="435"/>
      <c r="AH25" s="435"/>
      <c r="AI25" s="351" t="s">
        <v>338</v>
      </c>
      <c r="AJ25" s="351"/>
      <c r="AK25" s="351"/>
      <c r="AL25" s="351"/>
      <c r="AM25" s="351"/>
      <c r="AN25" s="351"/>
      <c r="AO25" s="435">
        <v>71</v>
      </c>
      <c r="AP25" s="435"/>
      <c r="AQ25" s="435"/>
      <c r="AR25" s="435"/>
      <c r="AS25" s="435"/>
      <c r="AT25" s="435"/>
      <c r="AU25" s="351" t="s">
        <v>338</v>
      </c>
      <c r="AV25" s="351"/>
      <c r="AW25" s="351"/>
      <c r="AX25" s="351"/>
      <c r="AY25" s="351"/>
      <c r="AZ25" s="351"/>
    </row>
    <row r="26" spans="2:52" ht="12.75" customHeight="1" x14ac:dyDescent="0.4">
      <c r="B26" s="433" t="s">
        <v>216</v>
      </c>
      <c r="C26" s="433"/>
      <c r="D26" s="433"/>
      <c r="E26" s="433"/>
      <c r="F26" s="433"/>
      <c r="G26" s="433"/>
      <c r="H26" s="433"/>
      <c r="I26" s="433"/>
      <c r="J26" s="75"/>
      <c r="K26" s="434">
        <v>7221</v>
      </c>
      <c r="L26" s="435"/>
      <c r="M26" s="435"/>
      <c r="N26" s="435"/>
      <c r="O26" s="435"/>
      <c r="P26" s="435"/>
      <c r="Q26" s="435">
        <v>32</v>
      </c>
      <c r="R26" s="435"/>
      <c r="S26" s="435"/>
      <c r="T26" s="435"/>
      <c r="U26" s="435"/>
      <c r="V26" s="435"/>
      <c r="W26" s="435">
        <v>282</v>
      </c>
      <c r="X26" s="435"/>
      <c r="Y26" s="435"/>
      <c r="Z26" s="435"/>
      <c r="AA26" s="435"/>
      <c r="AB26" s="435"/>
      <c r="AC26" s="435">
        <v>6123</v>
      </c>
      <c r="AD26" s="435"/>
      <c r="AE26" s="435"/>
      <c r="AF26" s="435"/>
      <c r="AG26" s="435"/>
      <c r="AH26" s="435"/>
      <c r="AI26" s="435">
        <v>658</v>
      </c>
      <c r="AJ26" s="435"/>
      <c r="AK26" s="435"/>
      <c r="AL26" s="435"/>
      <c r="AM26" s="435"/>
      <c r="AN26" s="435"/>
      <c r="AO26" s="435">
        <v>120</v>
      </c>
      <c r="AP26" s="435"/>
      <c r="AQ26" s="435"/>
      <c r="AR26" s="435"/>
      <c r="AS26" s="435"/>
      <c r="AT26" s="435"/>
      <c r="AU26" s="435">
        <v>6</v>
      </c>
      <c r="AV26" s="435"/>
      <c r="AW26" s="435"/>
      <c r="AX26" s="435"/>
      <c r="AY26" s="435"/>
      <c r="AZ26" s="435"/>
    </row>
    <row r="27" spans="2:52" ht="12.75" customHeight="1" x14ac:dyDescent="0.4">
      <c r="B27" s="433" t="s">
        <v>217</v>
      </c>
      <c r="C27" s="433"/>
      <c r="D27" s="433"/>
      <c r="E27" s="433"/>
      <c r="F27" s="433"/>
      <c r="G27" s="433"/>
      <c r="H27" s="433"/>
      <c r="I27" s="433"/>
      <c r="J27" s="75"/>
      <c r="K27" s="434">
        <f t="shared" ref="K27:K39" si="1">SUM(Q27:AZ27)</f>
        <v>4041</v>
      </c>
      <c r="L27" s="435"/>
      <c r="M27" s="435"/>
      <c r="N27" s="435"/>
      <c r="O27" s="435"/>
      <c r="P27" s="435"/>
      <c r="Q27" s="351" t="s">
        <v>338</v>
      </c>
      <c r="R27" s="351"/>
      <c r="S27" s="351"/>
      <c r="T27" s="351"/>
      <c r="U27" s="351"/>
      <c r="V27" s="351"/>
      <c r="W27" s="435">
        <v>2607</v>
      </c>
      <c r="X27" s="435"/>
      <c r="Y27" s="435"/>
      <c r="Z27" s="435"/>
      <c r="AA27" s="435"/>
      <c r="AB27" s="435"/>
      <c r="AC27" s="435">
        <v>530</v>
      </c>
      <c r="AD27" s="435"/>
      <c r="AE27" s="435"/>
      <c r="AF27" s="435"/>
      <c r="AG27" s="435"/>
      <c r="AH27" s="435"/>
      <c r="AI27" s="435">
        <v>824</v>
      </c>
      <c r="AJ27" s="435"/>
      <c r="AK27" s="435"/>
      <c r="AL27" s="435"/>
      <c r="AM27" s="435"/>
      <c r="AN27" s="435"/>
      <c r="AO27" s="435">
        <v>80</v>
      </c>
      <c r="AP27" s="435"/>
      <c r="AQ27" s="435"/>
      <c r="AR27" s="435"/>
      <c r="AS27" s="435"/>
      <c r="AT27" s="435"/>
      <c r="AU27" s="351" t="s">
        <v>338</v>
      </c>
      <c r="AV27" s="351"/>
      <c r="AW27" s="351"/>
      <c r="AX27" s="351"/>
      <c r="AY27" s="351"/>
      <c r="AZ27" s="351"/>
    </row>
    <row r="28" spans="2:52" ht="12.75" customHeight="1" x14ac:dyDescent="0.4">
      <c r="B28" s="433" t="s">
        <v>218</v>
      </c>
      <c r="C28" s="433"/>
      <c r="D28" s="433"/>
      <c r="E28" s="433"/>
      <c r="F28" s="433"/>
      <c r="G28" s="433"/>
      <c r="H28" s="433"/>
      <c r="I28" s="433"/>
      <c r="J28" s="75"/>
      <c r="K28" s="434">
        <f t="shared" si="1"/>
        <v>9308</v>
      </c>
      <c r="L28" s="435"/>
      <c r="M28" s="435"/>
      <c r="N28" s="435"/>
      <c r="O28" s="435"/>
      <c r="P28" s="435"/>
      <c r="Q28" s="435">
        <v>780</v>
      </c>
      <c r="R28" s="435"/>
      <c r="S28" s="435"/>
      <c r="T28" s="435"/>
      <c r="U28" s="435"/>
      <c r="V28" s="435"/>
      <c r="W28" s="435">
        <v>1146</v>
      </c>
      <c r="X28" s="435"/>
      <c r="Y28" s="435"/>
      <c r="Z28" s="435"/>
      <c r="AA28" s="435"/>
      <c r="AB28" s="435"/>
      <c r="AC28" s="435">
        <v>4171</v>
      </c>
      <c r="AD28" s="435"/>
      <c r="AE28" s="435"/>
      <c r="AF28" s="435"/>
      <c r="AG28" s="435"/>
      <c r="AH28" s="435"/>
      <c r="AI28" s="435">
        <v>2337</v>
      </c>
      <c r="AJ28" s="435"/>
      <c r="AK28" s="435"/>
      <c r="AL28" s="435"/>
      <c r="AM28" s="435"/>
      <c r="AN28" s="435"/>
      <c r="AO28" s="435">
        <v>874</v>
      </c>
      <c r="AP28" s="435"/>
      <c r="AQ28" s="435"/>
      <c r="AR28" s="435"/>
      <c r="AS28" s="435"/>
      <c r="AT28" s="435"/>
      <c r="AU28" s="351" t="s">
        <v>338</v>
      </c>
      <c r="AV28" s="351"/>
      <c r="AW28" s="351"/>
      <c r="AX28" s="351"/>
      <c r="AY28" s="351"/>
      <c r="AZ28" s="351"/>
    </row>
    <row r="29" spans="2:52" ht="12.75" customHeight="1" x14ac:dyDescent="0.4">
      <c r="B29" s="433" t="s">
        <v>219</v>
      </c>
      <c r="C29" s="433"/>
      <c r="D29" s="433"/>
      <c r="E29" s="433"/>
      <c r="F29" s="433"/>
      <c r="G29" s="433"/>
      <c r="H29" s="433"/>
      <c r="I29" s="433"/>
      <c r="J29" s="75"/>
      <c r="K29" s="434">
        <f t="shared" si="1"/>
        <v>12535</v>
      </c>
      <c r="L29" s="435"/>
      <c r="M29" s="435"/>
      <c r="N29" s="435"/>
      <c r="O29" s="435"/>
      <c r="P29" s="435"/>
      <c r="Q29" s="351" t="s">
        <v>338</v>
      </c>
      <c r="R29" s="351"/>
      <c r="S29" s="351"/>
      <c r="T29" s="351"/>
      <c r="U29" s="351"/>
      <c r="V29" s="351"/>
      <c r="W29" s="435">
        <v>241</v>
      </c>
      <c r="X29" s="435"/>
      <c r="Y29" s="435"/>
      <c r="Z29" s="435"/>
      <c r="AA29" s="435"/>
      <c r="AB29" s="435"/>
      <c r="AC29" s="435">
        <v>7443</v>
      </c>
      <c r="AD29" s="435"/>
      <c r="AE29" s="435"/>
      <c r="AF29" s="435"/>
      <c r="AG29" s="435"/>
      <c r="AH29" s="435"/>
      <c r="AI29" s="435">
        <v>2591</v>
      </c>
      <c r="AJ29" s="435"/>
      <c r="AK29" s="435"/>
      <c r="AL29" s="435"/>
      <c r="AM29" s="435"/>
      <c r="AN29" s="435"/>
      <c r="AO29" s="435">
        <v>236</v>
      </c>
      <c r="AP29" s="435"/>
      <c r="AQ29" s="435"/>
      <c r="AR29" s="435"/>
      <c r="AS29" s="435"/>
      <c r="AT29" s="435"/>
      <c r="AU29" s="435">
        <v>2024</v>
      </c>
      <c r="AV29" s="435"/>
      <c r="AW29" s="435"/>
      <c r="AX29" s="435"/>
      <c r="AY29" s="435"/>
      <c r="AZ29" s="435"/>
    </row>
    <row r="30" spans="2:52" ht="12.75" customHeight="1" x14ac:dyDescent="0.4">
      <c r="B30" s="433" t="s">
        <v>220</v>
      </c>
      <c r="C30" s="433"/>
      <c r="D30" s="433"/>
      <c r="E30" s="433"/>
      <c r="F30" s="433"/>
      <c r="G30" s="433"/>
      <c r="H30" s="433"/>
      <c r="I30" s="433"/>
      <c r="J30" s="75"/>
      <c r="K30" s="434">
        <f t="shared" si="1"/>
        <v>6078</v>
      </c>
      <c r="L30" s="435"/>
      <c r="M30" s="435"/>
      <c r="N30" s="435"/>
      <c r="O30" s="435"/>
      <c r="P30" s="435"/>
      <c r="Q30" s="435">
        <v>76</v>
      </c>
      <c r="R30" s="435"/>
      <c r="S30" s="435"/>
      <c r="T30" s="435"/>
      <c r="U30" s="435"/>
      <c r="V30" s="435"/>
      <c r="W30" s="435">
        <v>1664</v>
      </c>
      <c r="X30" s="435"/>
      <c r="Y30" s="435"/>
      <c r="Z30" s="435"/>
      <c r="AA30" s="435"/>
      <c r="AB30" s="435"/>
      <c r="AC30" s="435">
        <v>4114</v>
      </c>
      <c r="AD30" s="435"/>
      <c r="AE30" s="435"/>
      <c r="AF30" s="435"/>
      <c r="AG30" s="435"/>
      <c r="AH30" s="435"/>
      <c r="AI30" s="435">
        <v>224</v>
      </c>
      <c r="AJ30" s="435"/>
      <c r="AK30" s="435"/>
      <c r="AL30" s="435"/>
      <c r="AM30" s="435"/>
      <c r="AN30" s="435"/>
      <c r="AO30" s="351" t="s">
        <v>325</v>
      </c>
      <c r="AP30" s="351"/>
      <c r="AQ30" s="351"/>
      <c r="AR30" s="351"/>
      <c r="AS30" s="351"/>
      <c r="AT30" s="351"/>
      <c r="AU30" s="351" t="s">
        <v>338</v>
      </c>
      <c r="AV30" s="351"/>
      <c r="AW30" s="351"/>
      <c r="AX30" s="351"/>
      <c r="AY30" s="351"/>
      <c r="AZ30" s="351"/>
    </row>
    <row r="31" spans="2:52" ht="12.75" customHeight="1" x14ac:dyDescent="0.4">
      <c r="B31" s="433" t="s">
        <v>221</v>
      </c>
      <c r="C31" s="433"/>
      <c r="D31" s="433"/>
      <c r="E31" s="433"/>
      <c r="F31" s="433"/>
      <c r="G31" s="433"/>
      <c r="H31" s="433"/>
      <c r="I31" s="433"/>
      <c r="J31" s="75"/>
      <c r="K31" s="434">
        <f t="shared" si="1"/>
        <v>1809</v>
      </c>
      <c r="L31" s="435"/>
      <c r="M31" s="435"/>
      <c r="N31" s="435"/>
      <c r="O31" s="435"/>
      <c r="P31" s="435"/>
      <c r="Q31" s="435">
        <v>441</v>
      </c>
      <c r="R31" s="435"/>
      <c r="S31" s="435"/>
      <c r="T31" s="435"/>
      <c r="U31" s="435"/>
      <c r="V31" s="435"/>
      <c r="W31" s="351" t="s">
        <v>325</v>
      </c>
      <c r="X31" s="351"/>
      <c r="Y31" s="351"/>
      <c r="Z31" s="351"/>
      <c r="AA31" s="351"/>
      <c r="AB31" s="351"/>
      <c r="AC31" s="435">
        <v>1051</v>
      </c>
      <c r="AD31" s="435"/>
      <c r="AE31" s="435"/>
      <c r="AF31" s="435"/>
      <c r="AG31" s="435"/>
      <c r="AH31" s="435"/>
      <c r="AI31" s="435">
        <v>293</v>
      </c>
      <c r="AJ31" s="435"/>
      <c r="AK31" s="435"/>
      <c r="AL31" s="435"/>
      <c r="AM31" s="435"/>
      <c r="AN31" s="435"/>
      <c r="AO31" s="435">
        <v>24</v>
      </c>
      <c r="AP31" s="435"/>
      <c r="AQ31" s="435"/>
      <c r="AR31" s="435"/>
      <c r="AS31" s="435"/>
      <c r="AT31" s="435"/>
      <c r="AU31" s="351" t="s">
        <v>338</v>
      </c>
      <c r="AV31" s="351"/>
      <c r="AW31" s="351"/>
      <c r="AX31" s="351"/>
      <c r="AY31" s="351"/>
      <c r="AZ31" s="351"/>
    </row>
    <row r="32" spans="2:52" ht="12.75" customHeight="1" x14ac:dyDescent="0.4">
      <c r="B32" s="433" t="s">
        <v>222</v>
      </c>
      <c r="C32" s="433"/>
      <c r="D32" s="433"/>
      <c r="E32" s="433"/>
      <c r="F32" s="433"/>
      <c r="G32" s="433"/>
      <c r="H32" s="433"/>
      <c r="I32" s="433"/>
      <c r="J32" s="75"/>
      <c r="K32" s="434">
        <f t="shared" si="1"/>
        <v>12629</v>
      </c>
      <c r="L32" s="435"/>
      <c r="M32" s="435"/>
      <c r="N32" s="435"/>
      <c r="O32" s="435"/>
      <c r="P32" s="435"/>
      <c r="Q32" s="351" t="s">
        <v>338</v>
      </c>
      <c r="R32" s="351"/>
      <c r="S32" s="351"/>
      <c r="T32" s="351"/>
      <c r="U32" s="351"/>
      <c r="V32" s="351"/>
      <c r="W32" s="435">
        <v>4050</v>
      </c>
      <c r="X32" s="435"/>
      <c r="Y32" s="435"/>
      <c r="Z32" s="435"/>
      <c r="AA32" s="435"/>
      <c r="AB32" s="435"/>
      <c r="AC32" s="435">
        <v>7158</v>
      </c>
      <c r="AD32" s="435"/>
      <c r="AE32" s="435"/>
      <c r="AF32" s="435"/>
      <c r="AG32" s="435"/>
      <c r="AH32" s="435"/>
      <c r="AI32" s="435">
        <v>1343</v>
      </c>
      <c r="AJ32" s="435"/>
      <c r="AK32" s="435"/>
      <c r="AL32" s="435"/>
      <c r="AM32" s="435"/>
      <c r="AN32" s="435"/>
      <c r="AO32" s="435">
        <v>78</v>
      </c>
      <c r="AP32" s="435"/>
      <c r="AQ32" s="435"/>
      <c r="AR32" s="435"/>
      <c r="AS32" s="435"/>
      <c r="AT32" s="435"/>
      <c r="AU32" s="351" t="s">
        <v>338</v>
      </c>
      <c r="AV32" s="351"/>
      <c r="AW32" s="351"/>
      <c r="AX32" s="351"/>
      <c r="AY32" s="351"/>
      <c r="AZ32" s="351"/>
    </row>
    <row r="33" spans="1:55" ht="12.75" customHeight="1" x14ac:dyDescent="0.4">
      <c r="B33" s="433" t="s">
        <v>223</v>
      </c>
      <c r="C33" s="433"/>
      <c r="D33" s="433"/>
      <c r="E33" s="433"/>
      <c r="F33" s="433"/>
      <c r="G33" s="433"/>
      <c r="H33" s="433"/>
      <c r="I33" s="433"/>
      <c r="J33" s="75"/>
      <c r="K33" s="434">
        <f t="shared" si="1"/>
        <v>186</v>
      </c>
      <c r="L33" s="435"/>
      <c r="M33" s="435"/>
      <c r="N33" s="435"/>
      <c r="O33" s="435"/>
      <c r="P33" s="435"/>
      <c r="Q33" s="351" t="s">
        <v>338</v>
      </c>
      <c r="R33" s="351"/>
      <c r="S33" s="351"/>
      <c r="T33" s="351"/>
      <c r="U33" s="351"/>
      <c r="V33" s="351"/>
      <c r="W33" s="351" t="s">
        <v>338</v>
      </c>
      <c r="X33" s="351"/>
      <c r="Y33" s="351"/>
      <c r="Z33" s="351"/>
      <c r="AA33" s="351"/>
      <c r="AB33" s="351"/>
      <c r="AC33" s="435">
        <v>17</v>
      </c>
      <c r="AD33" s="435"/>
      <c r="AE33" s="435"/>
      <c r="AF33" s="435"/>
      <c r="AG33" s="435"/>
      <c r="AH33" s="435"/>
      <c r="AI33" s="435">
        <v>169</v>
      </c>
      <c r="AJ33" s="435"/>
      <c r="AK33" s="435"/>
      <c r="AL33" s="435"/>
      <c r="AM33" s="435"/>
      <c r="AN33" s="435"/>
      <c r="AO33" s="351" t="s">
        <v>338</v>
      </c>
      <c r="AP33" s="351"/>
      <c r="AQ33" s="351"/>
      <c r="AR33" s="351"/>
      <c r="AS33" s="351"/>
      <c r="AT33" s="351"/>
      <c r="AU33" s="351" t="s">
        <v>338</v>
      </c>
      <c r="AV33" s="351"/>
      <c r="AW33" s="351"/>
      <c r="AX33" s="351"/>
      <c r="AY33" s="351"/>
      <c r="AZ33" s="351"/>
    </row>
    <row r="34" spans="1:55" ht="12.75" customHeight="1" x14ac:dyDescent="0.4">
      <c r="B34" s="433" t="s">
        <v>348</v>
      </c>
      <c r="C34" s="433"/>
      <c r="D34" s="433"/>
      <c r="E34" s="433"/>
      <c r="F34" s="433"/>
      <c r="G34" s="433"/>
      <c r="H34" s="433"/>
      <c r="I34" s="433"/>
      <c r="J34" s="75"/>
      <c r="K34" s="434">
        <f t="shared" si="1"/>
        <v>206</v>
      </c>
      <c r="L34" s="435"/>
      <c r="M34" s="435"/>
      <c r="N34" s="435"/>
      <c r="O34" s="435"/>
      <c r="P34" s="435"/>
      <c r="Q34" s="351" t="s">
        <v>338</v>
      </c>
      <c r="R34" s="351"/>
      <c r="S34" s="351"/>
      <c r="T34" s="351"/>
      <c r="U34" s="351"/>
      <c r="V34" s="351"/>
      <c r="W34" s="351" t="s">
        <v>338</v>
      </c>
      <c r="X34" s="351"/>
      <c r="Y34" s="351"/>
      <c r="Z34" s="351"/>
      <c r="AA34" s="351"/>
      <c r="AB34" s="351"/>
      <c r="AC34" s="435">
        <v>206</v>
      </c>
      <c r="AD34" s="435"/>
      <c r="AE34" s="435"/>
      <c r="AF34" s="435"/>
      <c r="AG34" s="435"/>
      <c r="AH34" s="435"/>
      <c r="AI34" s="351" t="s">
        <v>338</v>
      </c>
      <c r="AJ34" s="351"/>
      <c r="AK34" s="351"/>
      <c r="AL34" s="351"/>
      <c r="AM34" s="351"/>
      <c r="AN34" s="351"/>
      <c r="AO34" s="351" t="s">
        <v>338</v>
      </c>
      <c r="AP34" s="351"/>
      <c r="AQ34" s="351"/>
      <c r="AR34" s="351"/>
      <c r="AS34" s="351"/>
      <c r="AT34" s="351"/>
      <c r="AU34" s="351" t="s">
        <v>338</v>
      </c>
      <c r="AV34" s="351"/>
      <c r="AW34" s="351"/>
      <c r="AX34" s="351"/>
      <c r="AY34" s="351"/>
      <c r="AZ34" s="351"/>
    </row>
    <row r="35" spans="1:55" ht="12.75" customHeight="1" x14ac:dyDescent="0.4">
      <c r="B35" s="433" t="s">
        <v>224</v>
      </c>
      <c r="C35" s="433"/>
      <c r="D35" s="433"/>
      <c r="E35" s="433"/>
      <c r="F35" s="433"/>
      <c r="G35" s="433"/>
      <c r="H35" s="433"/>
      <c r="I35" s="433"/>
      <c r="J35" s="75"/>
      <c r="K35" s="434">
        <f t="shared" si="1"/>
        <v>571</v>
      </c>
      <c r="L35" s="435"/>
      <c r="M35" s="435"/>
      <c r="N35" s="435"/>
      <c r="O35" s="435"/>
      <c r="P35" s="435"/>
      <c r="Q35" s="351" t="s">
        <v>338</v>
      </c>
      <c r="R35" s="351"/>
      <c r="S35" s="351"/>
      <c r="T35" s="351"/>
      <c r="U35" s="351"/>
      <c r="V35" s="351"/>
      <c r="W35" s="351" t="s">
        <v>338</v>
      </c>
      <c r="X35" s="351"/>
      <c r="Y35" s="351"/>
      <c r="Z35" s="351"/>
      <c r="AA35" s="351"/>
      <c r="AB35" s="351"/>
      <c r="AC35" s="435">
        <v>571</v>
      </c>
      <c r="AD35" s="435"/>
      <c r="AE35" s="435"/>
      <c r="AF35" s="435"/>
      <c r="AG35" s="435"/>
      <c r="AH35" s="435"/>
      <c r="AI35" s="351" t="s">
        <v>338</v>
      </c>
      <c r="AJ35" s="351"/>
      <c r="AK35" s="351"/>
      <c r="AL35" s="351"/>
      <c r="AM35" s="351"/>
      <c r="AN35" s="351"/>
      <c r="AO35" s="351" t="s">
        <v>338</v>
      </c>
      <c r="AP35" s="351"/>
      <c r="AQ35" s="351"/>
      <c r="AR35" s="351"/>
      <c r="AS35" s="351"/>
      <c r="AT35" s="351"/>
      <c r="AU35" s="351" t="s">
        <v>338</v>
      </c>
      <c r="AV35" s="351"/>
      <c r="AW35" s="351"/>
      <c r="AX35" s="351"/>
      <c r="AY35" s="351"/>
      <c r="AZ35" s="351"/>
    </row>
    <row r="36" spans="1:55" ht="12.75" customHeight="1" x14ac:dyDescent="0.4">
      <c r="B36" s="433" t="s">
        <v>225</v>
      </c>
      <c r="C36" s="433"/>
      <c r="D36" s="433"/>
      <c r="E36" s="433"/>
      <c r="F36" s="433"/>
      <c r="G36" s="433"/>
      <c r="H36" s="433"/>
      <c r="I36" s="433"/>
      <c r="J36" s="75"/>
      <c r="K36" s="434">
        <f t="shared" si="1"/>
        <v>17353</v>
      </c>
      <c r="L36" s="435"/>
      <c r="M36" s="435"/>
      <c r="N36" s="435"/>
      <c r="O36" s="435"/>
      <c r="P36" s="435"/>
      <c r="Q36" s="351" t="s">
        <v>338</v>
      </c>
      <c r="R36" s="351"/>
      <c r="S36" s="351"/>
      <c r="T36" s="351"/>
      <c r="U36" s="351"/>
      <c r="V36" s="351"/>
      <c r="W36" s="435">
        <v>2413</v>
      </c>
      <c r="X36" s="435"/>
      <c r="Y36" s="435"/>
      <c r="Z36" s="435"/>
      <c r="AA36" s="435"/>
      <c r="AB36" s="435"/>
      <c r="AC36" s="435">
        <v>5295</v>
      </c>
      <c r="AD36" s="435"/>
      <c r="AE36" s="435"/>
      <c r="AF36" s="435"/>
      <c r="AG36" s="435"/>
      <c r="AH36" s="435"/>
      <c r="AI36" s="435">
        <v>9471</v>
      </c>
      <c r="AJ36" s="435"/>
      <c r="AK36" s="435"/>
      <c r="AL36" s="435"/>
      <c r="AM36" s="435"/>
      <c r="AN36" s="435"/>
      <c r="AO36" s="435">
        <v>174</v>
      </c>
      <c r="AP36" s="435"/>
      <c r="AQ36" s="435"/>
      <c r="AR36" s="435"/>
      <c r="AS36" s="435"/>
      <c r="AT36" s="435"/>
      <c r="AU36" s="351" t="s">
        <v>338</v>
      </c>
      <c r="AV36" s="351"/>
      <c r="AW36" s="351"/>
      <c r="AX36" s="351"/>
      <c r="AY36" s="351"/>
      <c r="AZ36" s="351"/>
    </row>
    <row r="37" spans="1:55" ht="12.75" customHeight="1" x14ac:dyDescent="0.4">
      <c r="B37" s="433" t="s">
        <v>226</v>
      </c>
      <c r="C37" s="433"/>
      <c r="D37" s="433"/>
      <c r="E37" s="433"/>
      <c r="F37" s="433"/>
      <c r="G37" s="433"/>
      <c r="H37" s="433"/>
      <c r="I37" s="433"/>
      <c r="J37" s="75"/>
      <c r="K37" s="434">
        <f t="shared" si="1"/>
        <v>449</v>
      </c>
      <c r="L37" s="435"/>
      <c r="M37" s="435"/>
      <c r="N37" s="435"/>
      <c r="O37" s="435"/>
      <c r="P37" s="435"/>
      <c r="Q37" s="351" t="s">
        <v>338</v>
      </c>
      <c r="R37" s="351"/>
      <c r="S37" s="351"/>
      <c r="T37" s="351"/>
      <c r="U37" s="351"/>
      <c r="V37" s="351"/>
      <c r="W37" s="351" t="s">
        <v>338</v>
      </c>
      <c r="X37" s="351"/>
      <c r="Y37" s="351"/>
      <c r="Z37" s="351"/>
      <c r="AA37" s="351"/>
      <c r="AB37" s="351"/>
      <c r="AC37" s="435">
        <v>449</v>
      </c>
      <c r="AD37" s="435"/>
      <c r="AE37" s="435"/>
      <c r="AF37" s="435"/>
      <c r="AG37" s="435"/>
      <c r="AH37" s="435"/>
      <c r="AI37" s="351" t="s">
        <v>338</v>
      </c>
      <c r="AJ37" s="351"/>
      <c r="AK37" s="351"/>
      <c r="AL37" s="351"/>
      <c r="AM37" s="351"/>
      <c r="AN37" s="351"/>
      <c r="AO37" s="351" t="s">
        <v>338</v>
      </c>
      <c r="AP37" s="351"/>
      <c r="AQ37" s="351"/>
      <c r="AR37" s="351"/>
      <c r="AS37" s="351"/>
      <c r="AT37" s="351"/>
      <c r="AU37" s="351" t="s">
        <v>338</v>
      </c>
      <c r="AV37" s="351"/>
      <c r="AW37" s="351"/>
      <c r="AX37" s="351"/>
      <c r="AY37" s="351"/>
      <c r="AZ37" s="351"/>
    </row>
    <row r="38" spans="1:55" ht="12.75" customHeight="1" x14ac:dyDescent="0.4">
      <c r="B38" s="433" t="s">
        <v>227</v>
      </c>
      <c r="C38" s="433"/>
      <c r="D38" s="433"/>
      <c r="E38" s="433"/>
      <c r="F38" s="433"/>
      <c r="G38" s="433"/>
      <c r="H38" s="433"/>
      <c r="I38" s="433"/>
      <c r="J38" s="75"/>
      <c r="K38" s="428">
        <f t="shared" si="1"/>
        <v>24531</v>
      </c>
      <c r="L38" s="429"/>
      <c r="M38" s="429"/>
      <c r="N38" s="429"/>
      <c r="O38" s="429"/>
      <c r="P38" s="429"/>
      <c r="Q38" s="429">
        <v>2307</v>
      </c>
      <c r="R38" s="429"/>
      <c r="S38" s="429"/>
      <c r="T38" s="429"/>
      <c r="U38" s="429"/>
      <c r="V38" s="429"/>
      <c r="W38" s="429">
        <v>3767</v>
      </c>
      <c r="X38" s="429"/>
      <c r="Y38" s="429"/>
      <c r="Z38" s="429"/>
      <c r="AA38" s="429"/>
      <c r="AB38" s="429"/>
      <c r="AC38" s="429">
        <v>15178</v>
      </c>
      <c r="AD38" s="429"/>
      <c r="AE38" s="429"/>
      <c r="AF38" s="429"/>
      <c r="AG38" s="429"/>
      <c r="AH38" s="429"/>
      <c r="AI38" s="429">
        <v>3279</v>
      </c>
      <c r="AJ38" s="429"/>
      <c r="AK38" s="429"/>
      <c r="AL38" s="429"/>
      <c r="AM38" s="429"/>
      <c r="AN38" s="429"/>
      <c r="AO38" s="351" t="s">
        <v>338</v>
      </c>
      <c r="AP38" s="351"/>
      <c r="AQ38" s="351"/>
      <c r="AR38" s="351"/>
      <c r="AS38" s="351"/>
      <c r="AT38" s="351"/>
      <c r="AU38" s="351" t="s">
        <v>338</v>
      </c>
      <c r="AV38" s="351"/>
      <c r="AW38" s="351"/>
      <c r="AX38" s="351"/>
      <c r="AY38" s="351"/>
      <c r="AZ38" s="351"/>
    </row>
    <row r="39" spans="1:55" ht="12.75" customHeight="1" x14ac:dyDescent="0.4">
      <c r="B39" s="433" t="s">
        <v>228</v>
      </c>
      <c r="C39" s="433"/>
      <c r="D39" s="433"/>
      <c r="E39" s="433"/>
      <c r="F39" s="433"/>
      <c r="G39" s="433"/>
      <c r="H39" s="433"/>
      <c r="I39" s="433"/>
      <c r="J39" s="75"/>
      <c r="K39" s="428">
        <f t="shared" si="1"/>
        <v>22182</v>
      </c>
      <c r="L39" s="429"/>
      <c r="M39" s="429"/>
      <c r="N39" s="429"/>
      <c r="O39" s="429"/>
      <c r="P39" s="429"/>
      <c r="Q39" s="429">
        <v>4046</v>
      </c>
      <c r="R39" s="429"/>
      <c r="S39" s="429"/>
      <c r="T39" s="429"/>
      <c r="U39" s="429"/>
      <c r="V39" s="429"/>
      <c r="W39" s="429">
        <v>3152</v>
      </c>
      <c r="X39" s="429"/>
      <c r="Y39" s="429"/>
      <c r="Z39" s="429"/>
      <c r="AA39" s="429"/>
      <c r="AB39" s="429"/>
      <c r="AC39" s="429">
        <v>13798</v>
      </c>
      <c r="AD39" s="429"/>
      <c r="AE39" s="429"/>
      <c r="AF39" s="429"/>
      <c r="AG39" s="429"/>
      <c r="AH39" s="429"/>
      <c r="AI39" s="429">
        <v>1186</v>
      </c>
      <c r="AJ39" s="429"/>
      <c r="AK39" s="429"/>
      <c r="AL39" s="429"/>
      <c r="AM39" s="429"/>
      <c r="AN39" s="429"/>
      <c r="AO39" s="351" t="s">
        <v>338</v>
      </c>
      <c r="AP39" s="351"/>
      <c r="AQ39" s="351"/>
      <c r="AR39" s="351"/>
      <c r="AS39" s="351"/>
      <c r="AT39" s="351"/>
      <c r="AU39" s="351" t="s">
        <v>338</v>
      </c>
      <c r="AV39" s="351"/>
      <c r="AW39" s="351"/>
      <c r="AX39" s="351"/>
      <c r="AY39" s="351"/>
      <c r="AZ39" s="351"/>
    </row>
    <row r="40" spans="1:55" ht="6" customHeight="1" x14ac:dyDescent="0.4">
      <c r="A40" s="68"/>
      <c r="B40" s="68"/>
      <c r="C40" s="68"/>
      <c r="D40" s="68"/>
      <c r="E40" s="70"/>
      <c r="F40" s="68"/>
      <c r="G40" s="68"/>
      <c r="H40" s="68"/>
      <c r="I40" s="68"/>
      <c r="J40" s="76"/>
      <c r="K40" s="77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69"/>
      <c r="AK40" s="69"/>
      <c r="AL40" s="69"/>
      <c r="AM40" s="69"/>
      <c r="AN40" s="76"/>
      <c r="AO40" s="76"/>
      <c r="AP40" s="76"/>
      <c r="AQ40" s="76"/>
      <c r="AR40" s="76"/>
      <c r="AS40" s="69"/>
      <c r="AT40" s="69"/>
      <c r="AU40" s="69"/>
      <c r="AV40" s="69"/>
      <c r="AW40" s="69"/>
      <c r="AX40" s="69"/>
      <c r="AY40" s="69"/>
      <c r="AZ40" s="69"/>
    </row>
    <row r="41" spans="1:55" x14ac:dyDescent="0.4">
      <c r="A41" s="71" t="s">
        <v>365</v>
      </c>
    </row>
    <row r="43" spans="1:55" ht="24" x14ac:dyDescent="0.4">
      <c r="A43" s="430" t="s">
        <v>198</v>
      </c>
      <c r="B43" s="430"/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430"/>
      <c r="AH43" s="430"/>
      <c r="AI43" s="430"/>
      <c r="AJ43" s="430"/>
      <c r="AK43" s="430"/>
      <c r="AL43" s="430"/>
      <c r="AM43" s="430"/>
      <c r="AN43" s="430"/>
      <c r="AO43" s="430"/>
      <c r="AP43" s="430"/>
      <c r="AQ43" s="430"/>
      <c r="AR43" s="430"/>
      <c r="AS43" s="430"/>
      <c r="AT43" s="430"/>
      <c r="AU43" s="430"/>
      <c r="AV43" s="430"/>
      <c r="AW43" s="430"/>
      <c r="AX43" s="430"/>
      <c r="AY43" s="430"/>
      <c r="AZ43" s="430"/>
      <c r="BA43" s="72"/>
      <c r="BB43" s="72"/>
      <c r="BC43" s="72"/>
    </row>
    <row r="44" spans="1:55" ht="12" customHeight="1" x14ac:dyDescent="0.4">
      <c r="A44" s="68" t="s">
        <v>197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5" ht="15" customHeight="1" x14ac:dyDescent="0.4">
      <c r="A45" s="408" t="s">
        <v>186</v>
      </c>
      <c r="B45" s="408"/>
      <c r="C45" s="408"/>
      <c r="D45" s="408"/>
      <c r="E45" s="408"/>
      <c r="F45" s="408"/>
      <c r="G45" s="408"/>
      <c r="H45" s="408"/>
      <c r="I45" s="408"/>
      <c r="J45" s="417"/>
      <c r="K45" s="407" t="s">
        <v>294</v>
      </c>
      <c r="L45" s="408"/>
      <c r="M45" s="408"/>
      <c r="N45" s="408"/>
      <c r="O45" s="408"/>
      <c r="P45" s="408"/>
      <c r="Q45" s="408"/>
      <c r="R45" s="407" t="s">
        <v>177</v>
      </c>
      <c r="S45" s="408"/>
      <c r="T45" s="408"/>
      <c r="U45" s="408"/>
      <c r="V45" s="408"/>
      <c r="W45" s="408"/>
      <c r="X45" s="408"/>
      <c r="Y45" s="407" t="s">
        <v>189</v>
      </c>
      <c r="Z45" s="408"/>
      <c r="AA45" s="408"/>
      <c r="AB45" s="408"/>
      <c r="AC45" s="408"/>
      <c r="AD45" s="408"/>
      <c r="AE45" s="408"/>
      <c r="AF45" s="407" t="s">
        <v>229</v>
      </c>
      <c r="AG45" s="408"/>
      <c r="AH45" s="408"/>
      <c r="AI45" s="408"/>
      <c r="AJ45" s="408"/>
      <c r="AK45" s="408"/>
      <c r="AL45" s="408"/>
      <c r="AM45" s="407" t="s">
        <v>341</v>
      </c>
      <c r="AN45" s="408"/>
      <c r="AO45" s="408"/>
      <c r="AP45" s="408"/>
      <c r="AQ45" s="408"/>
      <c r="AR45" s="408"/>
      <c r="AS45" s="408"/>
      <c r="AT45" s="407" t="s">
        <v>230</v>
      </c>
      <c r="AU45" s="408"/>
      <c r="AV45" s="408"/>
      <c r="AW45" s="408"/>
      <c r="AX45" s="408"/>
      <c r="AY45" s="408"/>
      <c r="AZ45" s="408"/>
    </row>
    <row r="46" spans="1:55" ht="13.5" customHeight="1" x14ac:dyDescent="0.4">
      <c r="A46" s="184"/>
      <c r="B46" s="425" t="s">
        <v>357</v>
      </c>
      <c r="C46" s="425"/>
      <c r="D46" s="425"/>
      <c r="E46" s="426">
        <v>2</v>
      </c>
      <c r="F46" s="426"/>
      <c r="G46" s="425" t="s">
        <v>356</v>
      </c>
      <c r="H46" s="425"/>
      <c r="I46" s="425"/>
      <c r="J46" s="184"/>
      <c r="K46" s="428">
        <f>SUM(R46:AZ46)</f>
        <v>9520</v>
      </c>
      <c r="L46" s="429"/>
      <c r="M46" s="429"/>
      <c r="N46" s="429"/>
      <c r="O46" s="429"/>
      <c r="P46" s="429"/>
      <c r="Q46" s="429"/>
      <c r="R46" s="429">
        <v>3639</v>
      </c>
      <c r="S46" s="429"/>
      <c r="T46" s="429"/>
      <c r="U46" s="429"/>
      <c r="V46" s="429"/>
      <c r="W46" s="429"/>
      <c r="X46" s="429"/>
      <c r="Y46" s="429">
        <v>1845</v>
      </c>
      <c r="Z46" s="429"/>
      <c r="AA46" s="429"/>
      <c r="AB46" s="429"/>
      <c r="AC46" s="429"/>
      <c r="AD46" s="429"/>
      <c r="AE46" s="429"/>
      <c r="AF46" s="429">
        <v>592</v>
      </c>
      <c r="AG46" s="429"/>
      <c r="AH46" s="429"/>
      <c r="AI46" s="429"/>
      <c r="AJ46" s="429"/>
      <c r="AK46" s="429"/>
      <c r="AL46" s="429"/>
      <c r="AM46" s="429">
        <v>3444</v>
      </c>
      <c r="AN46" s="429"/>
      <c r="AO46" s="429"/>
      <c r="AP46" s="429"/>
      <c r="AQ46" s="429"/>
      <c r="AR46" s="429"/>
      <c r="AS46" s="429"/>
      <c r="AT46" s="350" t="s">
        <v>18</v>
      </c>
      <c r="AU46" s="350"/>
      <c r="AV46" s="350"/>
      <c r="AW46" s="350"/>
      <c r="AX46" s="350"/>
      <c r="AY46" s="350"/>
      <c r="AZ46" s="350"/>
    </row>
    <row r="47" spans="1:55" ht="13.5" customHeight="1" x14ac:dyDescent="0.4">
      <c r="A47" s="196"/>
      <c r="B47" s="196"/>
      <c r="C47" s="196"/>
      <c r="D47" s="196"/>
      <c r="E47" s="402">
        <v>3</v>
      </c>
      <c r="F47" s="402"/>
      <c r="G47" s="196"/>
      <c r="H47" s="196"/>
      <c r="I47" s="196"/>
      <c r="J47" s="195"/>
      <c r="K47" s="428">
        <f t="shared" ref="K47:K49" si="2">SUM(R47:AZ47)</f>
        <v>13188</v>
      </c>
      <c r="L47" s="429"/>
      <c r="M47" s="429"/>
      <c r="N47" s="429"/>
      <c r="O47" s="429"/>
      <c r="P47" s="429"/>
      <c r="Q47" s="429"/>
      <c r="R47" s="429">
        <v>5078</v>
      </c>
      <c r="S47" s="429"/>
      <c r="T47" s="429"/>
      <c r="U47" s="429"/>
      <c r="V47" s="429"/>
      <c r="W47" s="429"/>
      <c r="X47" s="429"/>
      <c r="Y47" s="429">
        <v>2499</v>
      </c>
      <c r="Z47" s="429"/>
      <c r="AA47" s="429"/>
      <c r="AB47" s="429"/>
      <c r="AC47" s="429"/>
      <c r="AD47" s="429"/>
      <c r="AE47" s="429"/>
      <c r="AF47" s="429">
        <v>995</v>
      </c>
      <c r="AG47" s="429"/>
      <c r="AH47" s="429"/>
      <c r="AI47" s="429"/>
      <c r="AJ47" s="429"/>
      <c r="AK47" s="429"/>
      <c r="AL47" s="429"/>
      <c r="AM47" s="429">
        <v>4616</v>
      </c>
      <c r="AN47" s="429"/>
      <c r="AO47" s="429"/>
      <c r="AP47" s="429"/>
      <c r="AQ47" s="429"/>
      <c r="AR47" s="429"/>
      <c r="AS47" s="429"/>
      <c r="AT47" s="350" t="s">
        <v>18</v>
      </c>
      <c r="AU47" s="350"/>
      <c r="AV47" s="350"/>
      <c r="AW47" s="350"/>
      <c r="AX47" s="350"/>
      <c r="AY47" s="350"/>
      <c r="AZ47" s="350"/>
    </row>
    <row r="48" spans="1:55" x14ac:dyDescent="0.4">
      <c r="A48" s="193"/>
      <c r="B48" s="193"/>
      <c r="C48" s="193"/>
      <c r="D48" s="196"/>
      <c r="E48" s="402">
        <v>4</v>
      </c>
      <c r="F48" s="402"/>
      <c r="G48" s="195"/>
      <c r="H48" s="195"/>
      <c r="I48" s="195"/>
      <c r="J48" s="195"/>
      <c r="K48" s="428">
        <f t="shared" si="2"/>
        <v>23730</v>
      </c>
      <c r="L48" s="429"/>
      <c r="M48" s="429"/>
      <c r="N48" s="429"/>
      <c r="O48" s="429"/>
      <c r="P48" s="429"/>
      <c r="Q48" s="429"/>
      <c r="R48" s="429">
        <v>10317</v>
      </c>
      <c r="S48" s="429"/>
      <c r="T48" s="429"/>
      <c r="U48" s="429"/>
      <c r="V48" s="429"/>
      <c r="W48" s="429"/>
      <c r="X48" s="429"/>
      <c r="Y48" s="429">
        <v>5506</v>
      </c>
      <c r="Z48" s="429"/>
      <c r="AA48" s="429"/>
      <c r="AB48" s="429"/>
      <c r="AC48" s="429"/>
      <c r="AD48" s="429"/>
      <c r="AE48" s="429"/>
      <c r="AF48" s="429">
        <v>2675</v>
      </c>
      <c r="AG48" s="429"/>
      <c r="AH48" s="429"/>
      <c r="AI48" s="429"/>
      <c r="AJ48" s="429"/>
      <c r="AK48" s="429"/>
      <c r="AL48" s="429"/>
      <c r="AM48" s="429">
        <v>3875</v>
      </c>
      <c r="AN48" s="429"/>
      <c r="AO48" s="429"/>
      <c r="AP48" s="429"/>
      <c r="AQ48" s="429"/>
      <c r="AR48" s="429"/>
      <c r="AS48" s="429"/>
      <c r="AT48" s="429">
        <v>1357</v>
      </c>
      <c r="AU48" s="429"/>
      <c r="AV48" s="429"/>
      <c r="AW48" s="429"/>
      <c r="AX48" s="429"/>
      <c r="AY48" s="429"/>
      <c r="AZ48" s="429"/>
    </row>
    <row r="49" spans="1:55" x14ac:dyDescent="0.4">
      <c r="A49" s="194"/>
      <c r="B49" s="194"/>
      <c r="C49" s="194"/>
      <c r="D49" s="65"/>
      <c r="E49" s="416">
        <v>5</v>
      </c>
      <c r="F49" s="416"/>
      <c r="G49" s="197"/>
      <c r="H49" s="197"/>
      <c r="I49" s="197"/>
      <c r="J49" s="197"/>
      <c r="K49" s="431">
        <f t="shared" si="2"/>
        <v>28781</v>
      </c>
      <c r="L49" s="432"/>
      <c r="M49" s="432"/>
      <c r="N49" s="432"/>
      <c r="O49" s="432"/>
      <c r="P49" s="432"/>
      <c r="Q49" s="432"/>
      <c r="R49" s="432">
        <v>12482</v>
      </c>
      <c r="S49" s="432"/>
      <c r="T49" s="432"/>
      <c r="U49" s="432"/>
      <c r="V49" s="432"/>
      <c r="W49" s="432"/>
      <c r="X49" s="432"/>
      <c r="Y49" s="432">
        <v>7057</v>
      </c>
      <c r="Z49" s="432"/>
      <c r="AA49" s="432"/>
      <c r="AB49" s="432"/>
      <c r="AC49" s="432"/>
      <c r="AD49" s="432"/>
      <c r="AE49" s="432"/>
      <c r="AF49" s="432">
        <v>1981</v>
      </c>
      <c r="AG49" s="432"/>
      <c r="AH49" s="432"/>
      <c r="AI49" s="432"/>
      <c r="AJ49" s="432"/>
      <c r="AK49" s="432"/>
      <c r="AL49" s="432"/>
      <c r="AM49" s="432">
        <v>5242</v>
      </c>
      <c r="AN49" s="432"/>
      <c r="AO49" s="432"/>
      <c r="AP49" s="432"/>
      <c r="AQ49" s="432"/>
      <c r="AR49" s="432"/>
      <c r="AS49" s="432"/>
      <c r="AT49" s="432">
        <v>2019</v>
      </c>
      <c r="AU49" s="432"/>
      <c r="AV49" s="432"/>
      <c r="AW49" s="432"/>
      <c r="AX49" s="432"/>
      <c r="AY49" s="432"/>
      <c r="AZ49" s="432"/>
    </row>
    <row r="50" spans="1:55" x14ac:dyDescent="0.4">
      <c r="A50" s="71" t="s">
        <v>232</v>
      </c>
    </row>
    <row r="51" spans="1:55" ht="12" customHeight="1" x14ac:dyDescent="0.4"/>
    <row r="52" spans="1:55" ht="24" x14ac:dyDescent="0.4">
      <c r="A52" s="430" t="s">
        <v>231</v>
      </c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0"/>
      <c r="AW52" s="430"/>
      <c r="AX52" s="430"/>
      <c r="AY52" s="430"/>
      <c r="AZ52" s="430"/>
      <c r="BA52" s="72"/>
      <c r="BB52" s="72"/>
      <c r="BC52" s="72"/>
    </row>
    <row r="53" spans="1:55" ht="12" customHeight="1" x14ac:dyDescent="0.4">
      <c r="A53" s="68" t="s">
        <v>197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</row>
    <row r="54" spans="1:55" ht="14.25" customHeight="1" x14ac:dyDescent="0.4">
      <c r="A54" s="408" t="s">
        <v>186</v>
      </c>
      <c r="B54" s="408"/>
      <c r="C54" s="408"/>
      <c r="D54" s="408"/>
      <c r="E54" s="408"/>
      <c r="F54" s="408"/>
      <c r="G54" s="408"/>
      <c r="H54" s="408"/>
      <c r="I54" s="408"/>
      <c r="J54" s="417"/>
      <c r="K54" s="407" t="s">
        <v>294</v>
      </c>
      <c r="L54" s="408"/>
      <c r="M54" s="408"/>
      <c r="N54" s="408"/>
      <c r="O54" s="408"/>
      <c r="P54" s="427" t="s">
        <v>167</v>
      </c>
      <c r="Q54" s="418"/>
      <c r="R54" s="418"/>
      <c r="S54" s="418"/>
      <c r="T54" s="418"/>
      <c r="U54" s="427" t="s">
        <v>233</v>
      </c>
      <c r="V54" s="418"/>
      <c r="W54" s="418"/>
      <c r="X54" s="418"/>
      <c r="Y54" s="418"/>
      <c r="Z54" s="427" t="s">
        <v>234</v>
      </c>
      <c r="AA54" s="418"/>
      <c r="AB54" s="418"/>
      <c r="AC54" s="418"/>
      <c r="AD54" s="419"/>
      <c r="AE54" s="427" t="s">
        <v>235</v>
      </c>
      <c r="AF54" s="418"/>
      <c r="AG54" s="418"/>
      <c r="AH54" s="418"/>
      <c r="AI54" s="418"/>
      <c r="AJ54" s="427" t="s">
        <v>236</v>
      </c>
      <c r="AK54" s="418"/>
      <c r="AL54" s="418"/>
      <c r="AM54" s="418"/>
      <c r="AN54" s="418"/>
      <c r="AO54" s="427" t="s">
        <v>237</v>
      </c>
      <c r="AP54" s="418"/>
      <c r="AQ54" s="418"/>
      <c r="AR54" s="418"/>
      <c r="AS54" s="418"/>
      <c r="AT54" s="427" t="s">
        <v>238</v>
      </c>
      <c r="AU54" s="418"/>
      <c r="AV54" s="418"/>
      <c r="AW54" s="418"/>
      <c r="AX54" s="418"/>
    </row>
    <row r="55" spans="1:55" ht="13.5" customHeight="1" x14ac:dyDescent="0.4">
      <c r="A55" s="184"/>
      <c r="B55" s="425" t="s">
        <v>357</v>
      </c>
      <c r="C55" s="425"/>
      <c r="D55" s="425"/>
      <c r="E55" s="426">
        <v>4</v>
      </c>
      <c r="F55" s="426"/>
      <c r="G55" s="425" t="s">
        <v>356</v>
      </c>
      <c r="H55" s="425"/>
      <c r="I55" s="425"/>
      <c r="J55" s="184"/>
      <c r="K55" s="345">
        <f>SUM(P55:AX55)</f>
        <v>18269</v>
      </c>
      <c r="L55" s="346"/>
      <c r="M55" s="346"/>
      <c r="N55" s="346"/>
      <c r="O55" s="346"/>
      <c r="P55" s="346">
        <v>7138</v>
      </c>
      <c r="Q55" s="346"/>
      <c r="R55" s="346"/>
      <c r="S55" s="346"/>
      <c r="T55" s="346"/>
      <c r="U55" s="346">
        <v>5058</v>
      </c>
      <c r="V55" s="346"/>
      <c r="W55" s="346"/>
      <c r="X55" s="346"/>
      <c r="Y55" s="346"/>
      <c r="Z55" s="355">
        <v>984</v>
      </c>
      <c r="AA55" s="355"/>
      <c r="AB55" s="355"/>
      <c r="AC55" s="355"/>
      <c r="AD55" s="355"/>
      <c r="AE55" s="346">
        <v>573</v>
      </c>
      <c r="AF55" s="346"/>
      <c r="AG55" s="346"/>
      <c r="AH55" s="346"/>
      <c r="AI55" s="346"/>
      <c r="AJ55" s="346">
        <v>2147</v>
      </c>
      <c r="AK55" s="346"/>
      <c r="AL55" s="346"/>
      <c r="AM55" s="346"/>
      <c r="AN55" s="346"/>
      <c r="AO55" s="346">
        <v>1143</v>
      </c>
      <c r="AP55" s="346"/>
      <c r="AQ55" s="346"/>
      <c r="AR55" s="346"/>
      <c r="AS55" s="346"/>
      <c r="AT55" s="355">
        <v>1226</v>
      </c>
      <c r="AU55" s="355"/>
      <c r="AV55" s="355"/>
      <c r="AW55" s="355"/>
      <c r="AX55" s="355"/>
    </row>
    <row r="56" spans="1:55" ht="13.5" customHeight="1" x14ac:dyDescent="0.4">
      <c r="A56" s="65"/>
      <c r="B56" s="65"/>
      <c r="C56" s="65"/>
      <c r="D56" s="65"/>
      <c r="E56" s="416">
        <v>5</v>
      </c>
      <c r="F56" s="416"/>
      <c r="G56" s="65"/>
      <c r="H56" s="65"/>
      <c r="I56" s="65"/>
      <c r="J56" s="76"/>
      <c r="K56" s="353">
        <f>SUM(P56:AX56)</f>
        <v>23672</v>
      </c>
      <c r="L56" s="354"/>
      <c r="M56" s="354"/>
      <c r="N56" s="354"/>
      <c r="O56" s="354"/>
      <c r="P56" s="354">
        <v>8005</v>
      </c>
      <c r="Q56" s="354"/>
      <c r="R56" s="354"/>
      <c r="S56" s="354"/>
      <c r="T56" s="354"/>
      <c r="U56" s="354">
        <v>7981</v>
      </c>
      <c r="V56" s="354"/>
      <c r="W56" s="354"/>
      <c r="X56" s="354"/>
      <c r="Y56" s="354"/>
      <c r="Z56" s="354">
        <v>1735</v>
      </c>
      <c r="AA56" s="354"/>
      <c r="AB56" s="354"/>
      <c r="AC56" s="354"/>
      <c r="AD56" s="354"/>
      <c r="AE56" s="354">
        <v>778</v>
      </c>
      <c r="AF56" s="354"/>
      <c r="AG56" s="354"/>
      <c r="AH56" s="354"/>
      <c r="AI56" s="354"/>
      <c r="AJ56" s="354">
        <v>2234</v>
      </c>
      <c r="AK56" s="354"/>
      <c r="AL56" s="354"/>
      <c r="AM56" s="354"/>
      <c r="AN56" s="354"/>
      <c r="AO56" s="354">
        <v>1639</v>
      </c>
      <c r="AP56" s="354"/>
      <c r="AQ56" s="354"/>
      <c r="AR56" s="354"/>
      <c r="AS56" s="354"/>
      <c r="AT56" s="354">
        <v>1300</v>
      </c>
      <c r="AU56" s="354"/>
      <c r="AV56" s="354"/>
      <c r="AW56" s="354"/>
      <c r="AX56" s="354"/>
    </row>
    <row r="57" spans="1:55" ht="12" customHeight="1" x14ac:dyDescent="0.4">
      <c r="A57" s="71" t="s">
        <v>239</v>
      </c>
    </row>
  </sheetData>
  <mergeCells count="357">
    <mergeCell ref="AC5:AH5"/>
    <mergeCell ref="AI5:AN5"/>
    <mergeCell ref="AO5:AT5"/>
    <mergeCell ref="AU5:AZ5"/>
    <mergeCell ref="B4:I4"/>
    <mergeCell ref="K4:P4"/>
    <mergeCell ref="Q4:V4"/>
    <mergeCell ref="W4:AB4"/>
    <mergeCell ref="A1:AZ1"/>
    <mergeCell ref="A3:J3"/>
    <mergeCell ref="K3:P3"/>
    <mergeCell ref="Q3:V3"/>
    <mergeCell ref="W3:AB3"/>
    <mergeCell ref="AC3:AH3"/>
    <mergeCell ref="AI3:AN3"/>
    <mergeCell ref="AO3:AT3"/>
    <mergeCell ref="AU3:AZ3"/>
    <mergeCell ref="AC4:AH4"/>
    <mergeCell ref="AI4:AN4"/>
    <mergeCell ref="AO4:AT4"/>
    <mergeCell ref="AU4:AZ4"/>
    <mergeCell ref="E5:F5"/>
    <mergeCell ref="K5:P5"/>
    <mergeCell ref="Q5:V5"/>
    <mergeCell ref="AI7:AN7"/>
    <mergeCell ref="AO7:AT7"/>
    <mergeCell ref="AU7:AZ7"/>
    <mergeCell ref="E6:F6"/>
    <mergeCell ref="K6:P6"/>
    <mergeCell ref="Q6:V6"/>
    <mergeCell ref="W6:AB6"/>
    <mergeCell ref="AC6:AH6"/>
    <mergeCell ref="AI6:AN6"/>
    <mergeCell ref="W5:AB5"/>
    <mergeCell ref="AO8:AT8"/>
    <mergeCell ref="AU8:AZ8"/>
    <mergeCell ref="B10:I10"/>
    <mergeCell ref="K10:P10"/>
    <mergeCell ref="Q10:V10"/>
    <mergeCell ref="W10:AB10"/>
    <mergeCell ref="AC10:AH10"/>
    <mergeCell ref="AI10:AN10"/>
    <mergeCell ref="AO10:AT10"/>
    <mergeCell ref="AU10:AZ10"/>
    <mergeCell ref="E8:F8"/>
    <mergeCell ref="K8:P8"/>
    <mergeCell ref="Q8:V8"/>
    <mergeCell ref="W8:AB8"/>
    <mergeCell ref="AC8:AH8"/>
    <mergeCell ref="AI8:AN8"/>
    <mergeCell ref="AO6:AT6"/>
    <mergeCell ref="AU6:AZ6"/>
    <mergeCell ref="E7:F7"/>
    <mergeCell ref="K7:P7"/>
    <mergeCell ref="Q7:V7"/>
    <mergeCell ref="W7:AB7"/>
    <mergeCell ref="AC7:AH7"/>
    <mergeCell ref="AO11:AT11"/>
    <mergeCell ref="AU11:AZ11"/>
    <mergeCell ref="B12:I12"/>
    <mergeCell ref="K12:P12"/>
    <mergeCell ref="Q12:V12"/>
    <mergeCell ref="W12:AB12"/>
    <mergeCell ref="AC12:AH12"/>
    <mergeCell ref="AI12:AN12"/>
    <mergeCell ref="AO12:AT12"/>
    <mergeCell ref="AU12:AZ12"/>
    <mergeCell ref="B11:I11"/>
    <mergeCell ref="K11:P11"/>
    <mergeCell ref="Q11:V11"/>
    <mergeCell ref="W11:AB11"/>
    <mergeCell ref="AC11:AH11"/>
    <mergeCell ref="AI11:AN11"/>
    <mergeCell ref="AO13:AT13"/>
    <mergeCell ref="AU13:AZ13"/>
    <mergeCell ref="B14:I14"/>
    <mergeCell ref="K14:P14"/>
    <mergeCell ref="Q14:V14"/>
    <mergeCell ref="W14:AB14"/>
    <mergeCell ref="AC14:AH14"/>
    <mergeCell ref="AI14:AN14"/>
    <mergeCell ref="AO14:AT14"/>
    <mergeCell ref="AU14:AZ14"/>
    <mergeCell ref="B13:I13"/>
    <mergeCell ref="K13:P13"/>
    <mergeCell ref="Q13:V13"/>
    <mergeCell ref="W13:AB13"/>
    <mergeCell ref="AC13:AH13"/>
    <mergeCell ref="AI13:AN13"/>
    <mergeCell ref="AO15:AT15"/>
    <mergeCell ref="AU15:AZ15"/>
    <mergeCell ref="B16:I16"/>
    <mergeCell ref="K16:P16"/>
    <mergeCell ref="Q16:V16"/>
    <mergeCell ref="W16:AB16"/>
    <mergeCell ref="AC16:AH16"/>
    <mergeCell ref="AI16:AN16"/>
    <mergeCell ref="AO16:AT16"/>
    <mergeCell ref="AU16:AZ16"/>
    <mergeCell ref="B15:I15"/>
    <mergeCell ref="K15:P15"/>
    <mergeCell ref="Q15:V15"/>
    <mergeCell ref="W15:AB15"/>
    <mergeCell ref="AC15:AH15"/>
    <mergeCell ref="AI15:AN15"/>
    <mergeCell ref="AO17:AT17"/>
    <mergeCell ref="AU17:AZ17"/>
    <mergeCell ref="B18:I18"/>
    <mergeCell ref="K18:P18"/>
    <mergeCell ref="Q18:V18"/>
    <mergeCell ref="W18:AB18"/>
    <mergeCell ref="AC18:AH18"/>
    <mergeCell ref="AI18:AN18"/>
    <mergeCell ref="AO18:AT18"/>
    <mergeCell ref="AU18:AZ18"/>
    <mergeCell ref="B17:I17"/>
    <mergeCell ref="K17:P17"/>
    <mergeCell ref="Q17:V17"/>
    <mergeCell ref="W17:AB17"/>
    <mergeCell ref="AC17:AH17"/>
    <mergeCell ref="AI17:AN17"/>
    <mergeCell ref="AO19:AT19"/>
    <mergeCell ref="AU19:AZ19"/>
    <mergeCell ref="B20:I20"/>
    <mergeCell ref="K20:P20"/>
    <mergeCell ref="Q20:V20"/>
    <mergeCell ref="W20:AB20"/>
    <mergeCell ref="AC20:AH20"/>
    <mergeCell ref="AI20:AN20"/>
    <mergeCell ref="AO20:AT20"/>
    <mergeCell ref="AU20:AZ20"/>
    <mergeCell ref="B19:I19"/>
    <mergeCell ref="K19:P19"/>
    <mergeCell ref="Q19:V19"/>
    <mergeCell ref="W19:AB19"/>
    <mergeCell ref="AC19:AH19"/>
    <mergeCell ref="AI19:AN19"/>
    <mergeCell ref="AO21:AT21"/>
    <mergeCell ref="AU21:AZ21"/>
    <mergeCell ref="B22:I22"/>
    <mergeCell ref="K22:P22"/>
    <mergeCell ref="Q22:V22"/>
    <mergeCell ref="W22:AB22"/>
    <mergeCell ref="AC22:AH22"/>
    <mergeCell ref="AI22:AN22"/>
    <mergeCell ref="AO22:AT22"/>
    <mergeCell ref="AU22:AZ22"/>
    <mergeCell ref="B21:I21"/>
    <mergeCell ref="K21:P21"/>
    <mergeCell ref="Q21:V21"/>
    <mergeCell ref="W21:AB21"/>
    <mergeCell ref="AC21:AH21"/>
    <mergeCell ref="AI21:AN21"/>
    <mergeCell ref="AO23:AT23"/>
    <mergeCell ref="AU23:AZ23"/>
    <mergeCell ref="B24:I24"/>
    <mergeCell ref="K24:P24"/>
    <mergeCell ref="Q24:V24"/>
    <mergeCell ref="W24:AB24"/>
    <mergeCell ref="AC24:AH24"/>
    <mergeCell ref="AI24:AN24"/>
    <mergeCell ref="AO24:AT24"/>
    <mergeCell ref="AU24:AZ24"/>
    <mergeCell ref="B23:I23"/>
    <mergeCell ref="K23:P23"/>
    <mergeCell ref="Q23:V23"/>
    <mergeCell ref="W23:AB23"/>
    <mergeCell ref="AC23:AH23"/>
    <mergeCell ref="AI23:AN23"/>
    <mergeCell ref="AO25:AT25"/>
    <mergeCell ref="AU25:AZ25"/>
    <mergeCell ref="B26:I26"/>
    <mergeCell ref="K26:P26"/>
    <mergeCell ref="Q26:V26"/>
    <mergeCell ref="W26:AB26"/>
    <mergeCell ref="AC26:AH26"/>
    <mergeCell ref="AI26:AN26"/>
    <mergeCell ref="AO26:AT26"/>
    <mergeCell ref="AU26:AZ26"/>
    <mergeCell ref="B25:I25"/>
    <mergeCell ref="K25:P25"/>
    <mergeCell ref="Q25:V25"/>
    <mergeCell ref="W25:AB25"/>
    <mergeCell ref="AC25:AH25"/>
    <mergeCell ref="AI25:AN25"/>
    <mergeCell ref="AO27:AT27"/>
    <mergeCell ref="AU27:AZ27"/>
    <mergeCell ref="B28:I28"/>
    <mergeCell ref="K28:P28"/>
    <mergeCell ref="Q28:V28"/>
    <mergeCell ref="W28:AB28"/>
    <mergeCell ref="AC28:AH28"/>
    <mergeCell ref="AI28:AN28"/>
    <mergeCell ref="AO28:AT28"/>
    <mergeCell ref="AU28:AZ28"/>
    <mergeCell ref="B27:I27"/>
    <mergeCell ref="K27:P27"/>
    <mergeCell ref="Q27:V27"/>
    <mergeCell ref="W27:AB27"/>
    <mergeCell ref="AC27:AH27"/>
    <mergeCell ref="AI27:AN27"/>
    <mergeCell ref="AO29:AT29"/>
    <mergeCell ref="AU29:AZ29"/>
    <mergeCell ref="B30:I30"/>
    <mergeCell ref="K30:P30"/>
    <mergeCell ref="Q30:V30"/>
    <mergeCell ref="W30:AB30"/>
    <mergeCell ref="AC30:AH30"/>
    <mergeCell ref="AI30:AN30"/>
    <mergeCell ref="AO30:AT30"/>
    <mergeCell ref="AU30:AZ30"/>
    <mergeCell ref="B29:I29"/>
    <mergeCell ref="K29:P29"/>
    <mergeCell ref="Q29:V29"/>
    <mergeCell ref="W29:AB29"/>
    <mergeCell ref="AC29:AH29"/>
    <mergeCell ref="AI29:AN29"/>
    <mergeCell ref="AO31:AT31"/>
    <mergeCell ref="AU31:AZ31"/>
    <mergeCell ref="B32:I32"/>
    <mergeCell ref="K32:P32"/>
    <mergeCell ref="Q32:V32"/>
    <mergeCell ref="W32:AB32"/>
    <mergeCell ref="AC32:AH32"/>
    <mergeCell ref="AI32:AN32"/>
    <mergeCell ref="AO32:AT32"/>
    <mergeCell ref="AU32:AZ32"/>
    <mergeCell ref="B31:I31"/>
    <mergeCell ref="K31:P31"/>
    <mergeCell ref="Q31:V31"/>
    <mergeCell ref="W31:AB31"/>
    <mergeCell ref="AC31:AH31"/>
    <mergeCell ref="AI31:AN31"/>
    <mergeCell ref="AO33:AT33"/>
    <mergeCell ref="AU33:AZ33"/>
    <mergeCell ref="B34:I34"/>
    <mergeCell ref="K34:P34"/>
    <mergeCell ref="Q34:V34"/>
    <mergeCell ref="W34:AB34"/>
    <mergeCell ref="AC34:AH34"/>
    <mergeCell ref="AI34:AN34"/>
    <mergeCell ref="AO34:AT34"/>
    <mergeCell ref="AU34:AZ34"/>
    <mergeCell ref="B33:I33"/>
    <mergeCell ref="K33:P33"/>
    <mergeCell ref="Q33:V33"/>
    <mergeCell ref="W33:AB33"/>
    <mergeCell ref="AC33:AH33"/>
    <mergeCell ref="AI33:AN33"/>
    <mergeCell ref="AO35:AT35"/>
    <mergeCell ref="AU35:AZ35"/>
    <mergeCell ref="B36:I36"/>
    <mergeCell ref="K36:P36"/>
    <mergeCell ref="Q36:V36"/>
    <mergeCell ref="W36:AB36"/>
    <mergeCell ref="AC36:AH36"/>
    <mergeCell ref="AI36:AN36"/>
    <mergeCell ref="AO36:AT36"/>
    <mergeCell ref="AU36:AZ36"/>
    <mergeCell ref="B35:I35"/>
    <mergeCell ref="K35:P35"/>
    <mergeCell ref="Q35:V35"/>
    <mergeCell ref="W35:AB35"/>
    <mergeCell ref="AC35:AH35"/>
    <mergeCell ref="AI35:AN35"/>
    <mergeCell ref="B46:D46"/>
    <mergeCell ref="G46:I46"/>
    <mergeCell ref="AO37:AT37"/>
    <mergeCell ref="AU37:AZ37"/>
    <mergeCell ref="B38:I38"/>
    <mergeCell ref="K38:P38"/>
    <mergeCell ref="Q38:V38"/>
    <mergeCell ref="W38:AB38"/>
    <mergeCell ref="AC38:AH38"/>
    <mergeCell ref="AI38:AN38"/>
    <mergeCell ref="AO38:AT38"/>
    <mergeCell ref="AU38:AZ38"/>
    <mergeCell ref="B37:I37"/>
    <mergeCell ref="K37:P37"/>
    <mergeCell ref="Q37:V37"/>
    <mergeCell ref="W37:AB37"/>
    <mergeCell ref="AC37:AH37"/>
    <mergeCell ref="AI37:AN37"/>
    <mergeCell ref="AO39:AT39"/>
    <mergeCell ref="AU39:AZ39"/>
    <mergeCell ref="A43:AZ43"/>
    <mergeCell ref="K45:Q45"/>
    <mergeCell ref="R45:X45"/>
    <mergeCell ref="Y45:AE45"/>
    <mergeCell ref="AF45:AL45"/>
    <mergeCell ref="AM45:AS45"/>
    <mergeCell ref="AT45:AZ45"/>
    <mergeCell ref="B39:I39"/>
    <mergeCell ref="K39:P39"/>
    <mergeCell ref="Q39:V39"/>
    <mergeCell ref="W39:AB39"/>
    <mergeCell ref="AC39:AH39"/>
    <mergeCell ref="AI39:AN39"/>
    <mergeCell ref="A45:J45"/>
    <mergeCell ref="R48:X48"/>
    <mergeCell ref="Y48:AE48"/>
    <mergeCell ref="AF48:AL48"/>
    <mergeCell ref="AM48:AS48"/>
    <mergeCell ref="AT47:AZ47"/>
    <mergeCell ref="K46:Q46"/>
    <mergeCell ref="R46:X46"/>
    <mergeCell ref="Y46:AE46"/>
    <mergeCell ref="AF46:AL46"/>
    <mergeCell ref="AM46:AS46"/>
    <mergeCell ref="P55:T55"/>
    <mergeCell ref="U55:Y55"/>
    <mergeCell ref="AE55:AI55"/>
    <mergeCell ref="AJ55:AN55"/>
    <mergeCell ref="AO55:AS55"/>
    <mergeCell ref="E46:F46"/>
    <mergeCell ref="E47:F47"/>
    <mergeCell ref="AT46:AZ46"/>
    <mergeCell ref="K47:Q47"/>
    <mergeCell ref="R47:X47"/>
    <mergeCell ref="Y47:AE47"/>
    <mergeCell ref="AF47:AL47"/>
    <mergeCell ref="AM47:AS47"/>
    <mergeCell ref="A52:AZ52"/>
    <mergeCell ref="AT48:AZ48"/>
    <mergeCell ref="E49:F49"/>
    <mergeCell ref="K49:Q49"/>
    <mergeCell ref="R49:X49"/>
    <mergeCell ref="Y49:AE49"/>
    <mergeCell ref="AF49:AL49"/>
    <mergeCell ref="AM49:AS49"/>
    <mergeCell ref="AT49:AZ49"/>
    <mergeCell ref="E48:F48"/>
    <mergeCell ref="K48:Q48"/>
    <mergeCell ref="B55:D55"/>
    <mergeCell ref="E55:F55"/>
    <mergeCell ref="G55:I55"/>
    <mergeCell ref="Z55:AD55"/>
    <mergeCell ref="AT56:AX56"/>
    <mergeCell ref="K54:O54"/>
    <mergeCell ref="P54:T54"/>
    <mergeCell ref="U54:Y54"/>
    <mergeCell ref="AE54:AI54"/>
    <mergeCell ref="AJ54:AN54"/>
    <mergeCell ref="AO54:AS54"/>
    <mergeCell ref="Z54:AD54"/>
    <mergeCell ref="AT54:AX54"/>
    <mergeCell ref="E56:F56"/>
    <mergeCell ref="A54:J54"/>
    <mergeCell ref="AT55:AX55"/>
    <mergeCell ref="AJ56:AN56"/>
    <mergeCell ref="AO56:AS56"/>
    <mergeCell ref="K56:O56"/>
    <mergeCell ref="P56:T56"/>
    <mergeCell ref="U56:Y56"/>
    <mergeCell ref="AE56:AI56"/>
    <mergeCell ref="Z56:AD56"/>
    <mergeCell ref="K55:O55"/>
  </mergeCells>
  <phoneticPr fontId="2"/>
  <printOptions horizontalCentered="1"/>
  <pageMargins left="0.70866141732283472" right="0.59055118110236227" top="0.78740157480314965" bottom="0.39370078740157483" header="0.51181102362204722" footer="0.51181102362204722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9E58-2A0A-4E05-AE4B-E590719E6EC8}">
  <dimension ref="A1:BI55"/>
  <sheetViews>
    <sheetView view="pageBreakPreview" topLeftCell="A3" zoomScaleNormal="100" zoomScaleSheetLayoutView="100" workbookViewId="0">
      <selection activeCell="A38" sqref="A38:BF38"/>
    </sheetView>
  </sheetViews>
  <sheetFormatPr defaultColWidth="1.625" defaultRowHeight="13.5" x14ac:dyDescent="0.4"/>
  <cols>
    <col min="1" max="6" width="1.625" style="63"/>
    <col min="7" max="58" width="1.5" style="63" customWidth="1"/>
    <col min="59" max="59" width="1.625" style="63" customWidth="1"/>
    <col min="60" max="16384" width="1.625" style="63"/>
  </cols>
  <sheetData>
    <row r="1" spans="1:61" ht="18.75" customHeight="1" x14ac:dyDescent="0.4">
      <c r="A1" s="409" t="s">
        <v>240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  <c r="AW1" s="409"/>
      <c r="AX1" s="409"/>
      <c r="AY1" s="409"/>
      <c r="AZ1" s="409"/>
      <c r="BA1" s="409"/>
      <c r="BB1" s="409"/>
      <c r="BC1" s="409"/>
      <c r="BD1" s="409"/>
      <c r="BE1" s="409"/>
      <c r="BF1" s="409"/>
      <c r="BG1" s="64"/>
      <c r="BH1" s="64"/>
      <c r="BI1" s="64"/>
    </row>
    <row r="2" spans="1:61" ht="9" customHeight="1" x14ac:dyDescent="0.4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</row>
    <row r="3" spans="1:61" ht="12" customHeight="1" x14ac:dyDescent="0.4">
      <c r="A3" s="62" t="s">
        <v>197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</row>
    <row r="4" spans="1:61" s="71" customFormat="1" ht="18.75" customHeight="1" x14ac:dyDescent="0.4">
      <c r="A4" s="411" t="s">
        <v>4</v>
      </c>
      <c r="B4" s="411"/>
      <c r="C4" s="411"/>
      <c r="D4" s="411"/>
      <c r="E4" s="411"/>
      <c r="F4" s="411"/>
      <c r="G4" s="467" t="s">
        <v>241</v>
      </c>
      <c r="H4" s="411"/>
      <c r="I4" s="411"/>
      <c r="J4" s="411"/>
      <c r="K4" s="486" t="s">
        <v>242</v>
      </c>
      <c r="L4" s="487"/>
      <c r="M4" s="487"/>
      <c r="N4" s="487"/>
      <c r="O4" s="467" t="s">
        <v>243</v>
      </c>
      <c r="P4" s="411"/>
      <c r="Q4" s="468"/>
      <c r="R4" s="467" t="s">
        <v>244</v>
      </c>
      <c r="S4" s="411"/>
      <c r="T4" s="411"/>
      <c r="U4" s="411"/>
      <c r="V4" s="482" t="s">
        <v>254</v>
      </c>
      <c r="W4" s="483"/>
      <c r="X4" s="483"/>
      <c r="Y4" s="467" t="s">
        <v>245</v>
      </c>
      <c r="Z4" s="411"/>
      <c r="AA4" s="411"/>
      <c r="AB4" s="482" t="s">
        <v>246</v>
      </c>
      <c r="AC4" s="490"/>
      <c r="AD4" s="490"/>
      <c r="AE4" s="490"/>
      <c r="AF4" s="482" t="s">
        <v>358</v>
      </c>
      <c r="AG4" s="483"/>
      <c r="AH4" s="505"/>
      <c r="AI4" s="493" t="s">
        <v>247</v>
      </c>
      <c r="AJ4" s="411"/>
      <c r="AK4" s="411"/>
      <c r="AL4" s="411"/>
      <c r="AM4" s="482" t="s">
        <v>249</v>
      </c>
      <c r="AN4" s="490"/>
      <c r="AO4" s="490"/>
      <c r="AP4" s="490"/>
      <c r="AQ4" s="482" t="s">
        <v>248</v>
      </c>
      <c r="AR4" s="483"/>
      <c r="AS4" s="483"/>
      <c r="AT4" s="483"/>
      <c r="AU4" s="486" t="s">
        <v>250</v>
      </c>
      <c r="AV4" s="487"/>
      <c r="AW4" s="487"/>
      <c r="AX4" s="487"/>
      <c r="AY4" s="486" t="s">
        <v>251</v>
      </c>
      <c r="AZ4" s="487"/>
      <c r="BA4" s="487"/>
      <c r="BB4" s="487"/>
      <c r="BC4" s="494" t="s">
        <v>252</v>
      </c>
      <c r="BD4" s="495"/>
      <c r="BE4" s="495"/>
      <c r="BF4" s="495"/>
    </row>
    <row r="5" spans="1:61" s="71" customFormat="1" ht="18.75" customHeight="1" x14ac:dyDescent="0.4">
      <c r="A5" s="405"/>
      <c r="B5" s="405"/>
      <c r="C5" s="405"/>
      <c r="D5" s="405"/>
      <c r="E5" s="405"/>
      <c r="F5" s="405"/>
      <c r="G5" s="404"/>
      <c r="H5" s="405"/>
      <c r="I5" s="405"/>
      <c r="J5" s="405"/>
      <c r="K5" s="488"/>
      <c r="L5" s="489"/>
      <c r="M5" s="489"/>
      <c r="N5" s="489"/>
      <c r="O5" s="404"/>
      <c r="P5" s="405"/>
      <c r="Q5" s="406"/>
      <c r="R5" s="404"/>
      <c r="S5" s="405"/>
      <c r="T5" s="405"/>
      <c r="U5" s="405"/>
      <c r="V5" s="484"/>
      <c r="W5" s="485"/>
      <c r="X5" s="485"/>
      <c r="Y5" s="404"/>
      <c r="Z5" s="405"/>
      <c r="AA5" s="405"/>
      <c r="AB5" s="491"/>
      <c r="AC5" s="492"/>
      <c r="AD5" s="492"/>
      <c r="AE5" s="492"/>
      <c r="AF5" s="484"/>
      <c r="AG5" s="485"/>
      <c r="AH5" s="506"/>
      <c r="AI5" s="404"/>
      <c r="AJ5" s="405"/>
      <c r="AK5" s="405"/>
      <c r="AL5" s="405"/>
      <c r="AM5" s="491"/>
      <c r="AN5" s="492"/>
      <c r="AO5" s="492"/>
      <c r="AP5" s="492"/>
      <c r="AQ5" s="484"/>
      <c r="AR5" s="485"/>
      <c r="AS5" s="485"/>
      <c r="AT5" s="485"/>
      <c r="AU5" s="488"/>
      <c r="AV5" s="489"/>
      <c r="AW5" s="489"/>
      <c r="AX5" s="489"/>
      <c r="AY5" s="488"/>
      <c r="AZ5" s="489"/>
      <c r="BA5" s="489"/>
      <c r="BB5" s="489"/>
      <c r="BC5" s="496"/>
      <c r="BD5" s="497"/>
      <c r="BE5" s="497"/>
      <c r="BF5" s="497"/>
    </row>
    <row r="6" spans="1:61" s="81" customFormat="1" ht="13.5" customHeight="1" x14ac:dyDescent="0.4">
      <c r="A6" s="274" t="s">
        <v>104</v>
      </c>
      <c r="B6" s="274"/>
      <c r="C6" s="274"/>
      <c r="D6" s="274"/>
      <c r="E6" s="274"/>
      <c r="F6" s="499"/>
      <c r="G6" s="437">
        <f>SUM(K6:BF6)</f>
        <v>21035</v>
      </c>
      <c r="H6" s="438"/>
      <c r="I6" s="438"/>
      <c r="J6" s="438"/>
      <c r="K6" s="438">
        <v>10512</v>
      </c>
      <c r="L6" s="438"/>
      <c r="M6" s="438"/>
      <c r="N6" s="438"/>
      <c r="O6" s="438">
        <v>402</v>
      </c>
      <c r="P6" s="438"/>
      <c r="Q6" s="438"/>
      <c r="R6" s="438">
        <v>1522</v>
      </c>
      <c r="S6" s="438"/>
      <c r="T6" s="438"/>
      <c r="U6" s="438"/>
      <c r="V6" s="498">
        <v>70</v>
      </c>
      <c r="W6" s="498"/>
      <c r="X6" s="498"/>
      <c r="Y6" s="498">
        <v>188</v>
      </c>
      <c r="Z6" s="498"/>
      <c r="AA6" s="498"/>
      <c r="AB6" s="438">
        <v>23</v>
      </c>
      <c r="AC6" s="438"/>
      <c r="AD6" s="438"/>
      <c r="AE6" s="438"/>
      <c r="AF6" s="438">
        <v>271</v>
      </c>
      <c r="AG6" s="438"/>
      <c r="AH6" s="438"/>
      <c r="AI6" s="438">
        <v>1067</v>
      </c>
      <c r="AJ6" s="438"/>
      <c r="AK6" s="438"/>
      <c r="AL6" s="438"/>
      <c r="AM6" s="438">
        <v>717</v>
      </c>
      <c r="AN6" s="438"/>
      <c r="AO6" s="438"/>
      <c r="AP6" s="438"/>
      <c r="AQ6" s="438">
        <v>42</v>
      </c>
      <c r="AR6" s="438"/>
      <c r="AS6" s="438"/>
      <c r="AT6" s="438"/>
      <c r="AU6" s="438">
        <v>252</v>
      </c>
      <c r="AV6" s="438"/>
      <c r="AW6" s="438"/>
      <c r="AX6" s="438"/>
      <c r="AY6" s="438">
        <v>70</v>
      </c>
      <c r="AZ6" s="438"/>
      <c r="BA6" s="438"/>
      <c r="BB6" s="438"/>
      <c r="BC6" s="438">
        <v>5899</v>
      </c>
      <c r="BD6" s="438"/>
      <c r="BE6" s="438"/>
      <c r="BF6" s="438"/>
    </row>
    <row r="7" spans="1:61" s="81" customFormat="1" x14ac:dyDescent="0.4">
      <c r="A7" s="78"/>
      <c r="B7" s="78"/>
      <c r="C7" s="402">
        <v>2</v>
      </c>
      <c r="D7" s="402"/>
      <c r="E7" s="78"/>
      <c r="F7" s="78"/>
      <c r="G7" s="428">
        <f>SUM(K7:BF7)</f>
        <v>8427</v>
      </c>
      <c r="H7" s="429"/>
      <c r="I7" s="429"/>
      <c r="J7" s="429"/>
      <c r="K7" s="429">
        <v>4658</v>
      </c>
      <c r="L7" s="429"/>
      <c r="M7" s="429"/>
      <c r="N7" s="429"/>
      <c r="O7" s="429">
        <v>237</v>
      </c>
      <c r="P7" s="429"/>
      <c r="Q7" s="429"/>
      <c r="R7" s="429">
        <v>1179</v>
      </c>
      <c r="S7" s="429"/>
      <c r="T7" s="429"/>
      <c r="U7" s="429"/>
      <c r="V7" s="500">
        <v>52</v>
      </c>
      <c r="W7" s="500"/>
      <c r="X7" s="500"/>
      <c r="Y7" s="500">
        <v>2</v>
      </c>
      <c r="Z7" s="500"/>
      <c r="AA7" s="500"/>
      <c r="AB7" s="350" t="s">
        <v>255</v>
      </c>
      <c r="AC7" s="350"/>
      <c r="AD7" s="350"/>
      <c r="AE7" s="350"/>
      <c r="AF7" s="350" t="s">
        <v>255</v>
      </c>
      <c r="AG7" s="350"/>
      <c r="AH7" s="350"/>
      <c r="AI7" s="429">
        <v>338</v>
      </c>
      <c r="AJ7" s="429"/>
      <c r="AK7" s="429"/>
      <c r="AL7" s="429"/>
      <c r="AM7" s="429">
        <v>434</v>
      </c>
      <c r="AN7" s="429"/>
      <c r="AO7" s="429"/>
      <c r="AP7" s="429"/>
      <c r="AQ7" s="429">
        <v>122</v>
      </c>
      <c r="AR7" s="429"/>
      <c r="AS7" s="429"/>
      <c r="AT7" s="429"/>
      <c r="AU7" s="429">
        <v>91</v>
      </c>
      <c r="AV7" s="429"/>
      <c r="AW7" s="429"/>
      <c r="AX7" s="429"/>
      <c r="AY7" s="350" t="s">
        <v>255</v>
      </c>
      <c r="AZ7" s="350"/>
      <c r="BA7" s="350"/>
      <c r="BB7" s="350"/>
      <c r="BC7" s="429">
        <v>1314</v>
      </c>
      <c r="BD7" s="429"/>
      <c r="BE7" s="429"/>
      <c r="BF7" s="429"/>
    </row>
    <row r="8" spans="1:61" s="81" customFormat="1" x14ac:dyDescent="0.4">
      <c r="A8" s="78"/>
      <c r="B8" s="78"/>
      <c r="C8" s="402">
        <v>3</v>
      </c>
      <c r="D8" s="402"/>
      <c r="E8" s="78"/>
      <c r="F8" s="78"/>
      <c r="G8" s="428">
        <f>SUM(K8:BF8)</f>
        <v>10579</v>
      </c>
      <c r="H8" s="429"/>
      <c r="I8" s="429"/>
      <c r="J8" s="429"/>
      <c r="K8" s="429">
        <v>5206</v>
      </c>
      <c r="L8" s="429"/>
      <c r="M8" s="429"/>
      <c r="N8" s="429"/>
      <c r="O8" s="429">
        <v>274</v>
      </c>
      <c r="P8" s="429"/>
      <c r="Q8" s="429"/>
      <c r="R8" s="429">
        <v>1185</v>
      </c>
      <c r="S8" s="429"/>
      <c r="T8" s="429"/>
      <c r="U8" s="429"/>
      <c r="V8" s="500">
        <v>51</v>
      </c>
      <c r="W8" s="500"/>
      <c r="X8" s="500"/>
      <c r="Y8" s="500">
        <v>92</v>
      </c>
      <c r="Z8" s="500"/>
      <c r="AA8" s="500"/>
      <c r="AB8" s="429">
        <v>1029</v>
      </c>
      <c r="AC8" s="429"/>
      <c r="AD8" s="429"/>
      <c r="AE8" s="429"/>
      <c r="AF8" s="429">
        <v>2</v>
      </c>
      <c r="AG8" s="429"/>
      <c r="AH8" s="429"/>
      <c r="AI8" s="429">
        <v>409</v>
      </c>
      <c r="AJ8" s="429"/>
      <c r="AK8" s="429"/>
      <c r="AL8" s="429"/>
      <c r="AM8" s="429">
        <v>357</v>
      </c>
      <c r="AN8" s="429"/>
      <c r="AO8" s="429"/>
      <c r="AP8" s="429"/>
      <c r="AQ8" s="429">
        <v>109</v>
      </c>
      <c r="AR8" s="429"/>
      <c r="AS8" s="429"/>
      <c r="AT8" s="429"/>
      <c r="AU8" s="429">
        <v>47</v>
      </c>
      <c r="AV8" s="429"/>
      <c r="AW8" s="429"/>
      <c r="AX8" s="429"/>
      <c r="AY8" s="429">
        <v>1</v>
      </c>
      <c r="AZ8" s="429"/>
      <c r="BA8" s="429"/>
      <c r="BB8" s="429"/>
      <c r="BC8" s="429">
        <v>1817</v>
      </c>
      <c r="BD8" s="429"/>
      <c r="BE8" s="429"/>
      <c r="BF8" s="429"/>
    </row>
    <row r="9" spans="1:61" s="81" customFormat="1" x14ac:dyDescent="0.4">
      <c r="A9" s="78"/>
      <c r="B9" s="78"/>
      <c r="C9" s="402">
        <v>4</v>
      </c>
      <c r="D9" s="402"/>
      <c r="E9" s="78"/>
      <c r="F9" s="78"/>
      <c r="G9" s="428">
        <f>SUM(K9:BF9)</f>
        <v>22591</v>
      </c>
      <c r="H9" s="429"/>
      <c r="I9" s="429"/>
      <c r="J9" s="429"/>
      <c r="K9" s="429">
        <v>10539</v>
      </c>
      <c r="L9" s="429"/>
      <c r="M9" s="429"/>
      <c r="N9" s="429"/>
      <c r="O9" s="429">
        <v>452</v>
      </c>
      <c r="P9" s="429"/>
      <c r="Q9" s="429"/>
      <c r="R9" s="429">
        <v>2300</v>
      </c>
      <c r="S9" s="429"/>
      <c r="T9" s="429"/>
      <c r="U9" s="429"/>
      <c r="V9" s="500">
        <v>59</v>
      </c>
      <c r="W9" s="500"/>
      <c r="X9" s="500"/>
      <c r="Y9" s="500">
        <v>165</v>
      </c>
      <c r="Z9" s="500"/>
      <c r="AA9" s="500"/>
      <c r="AB9" s="429">
        <v>2101</v>
      </c>
      <c r="AC9" s="429"/>
      <c r="AD9" s="429"/>
      <c r="AE9" s="429"/>
      <c r="AF9" s="429">
        <v>37</v>
      </c>
      <c r="AG9" s="429"/>
      <c r="AH9" s="429"/>
      <c r="AI9" s="429">
        <v>981</v>
      </c>
      <c r="AJ9" s="429"/>
      <c r="AK9" s="429"/>
      <c r="AL9" s="429"/>
      <c r="AM9" s="429">
        <v>741</v>
      </c>
      <c r="AN9" s="429"/>
      <c r="AO9" s="429"/>
      <c r="AP9" s="429"/>
      <c r="AQ9" s="429">
        <v>128</v>
      </c>
      <c r="AR9" s="429"/>
      <c r="AS9" s="429"/>
      <c r="AT9" s="429"/>
      <c r="AU9" s="429">
        <v>238</v>
      </c>
      <c r="AV9" s="429"/>
      <c r="AW9" s="429"/>
      <c r="AX9" s="429"/>
      <c r="AY9" s="429">
        <v>124</v>
      </c>
      <c r="AZ9" s="429"/>
      <c r="BA9" s="429"/>
      <c r="BB9" s="429"/>
      <c r="BC9" s="429">
        <v>4726</v>
      </c>
      <c r="BD9" s="429"/>
      <c r="BE9" s="429"/>
      <c r="BF9" s="429"/>
    </row>
    <row r="10" spans="1:61" s="71" customFormat="1" ht="13.5" customHeight="1" x14ac:dyDescent="0.4">
      <c r="A10" s="79"/>
      <c r="B10" s="82"/>
      <c r="C10" s="416">
        <v>5</v>
      </c>
      <c r="D10" s="416"/>
      <c r="E10" s="79"/>
      <c r="F10" s="80"/>
      <c r="G10" s="431">
        <f>SUM(K10:BF10)</f>
        <v>26229</v>
      </c>
      <c r="H10" s="432"/>
      <c r="I10" s="432"/>
      <c r="J10" s="432"/>
      <c r="K10" s="432">
        <v>12704</v>
      </c>
      <c r="L10" s="432"/>
      <c r="M10" s="432"/>
      <c r="N10" s="432"/>
      <c r="O10" s="432">
        <v>476</v>
      </c>
      <c r="P10" s="432"/>
      <c r="Q10" s="432"/>
      <c r="R10" s="432">
        <v>1998</v>
      </c>
      <c r="S10" s="432"/>
      <c r="T10" s="432"/>
      <c r="U10" s="432"/>
      <c r="V10" s="432">
        <v>76</v>
      </c>
      <c r="W10" s="432"/>
      <c r="X10" s="432"/>
      <c r="Y10" s="432">
        <v>197</v>
      </c>
      <c r="Z10" s="432"/>
      <c r="AA10" s="432"/>
      <c r="AB10" s="432">
        <v>2219</v>
      </c>
      <c r="AC10" s="432"/>
      <c r="AD10" s="432"/>
      <c r="AE10" s="432"/>
      <c r="AF10" s="432">
        <v>155</v>
      </c>
      <c r="AG10" s="432"/>
      <c r="AH10" s="432"/>
      <c r="AI10" s="432">
        <v>1177</v>
      </c>
      <c r="AJ10" s="432"/>
      <c r="AK10" s="432"/>
      <c r="AL10" s="432"/>
      <c r="AM10" s="432">
        <v>666</v>
      </c>
      <c r="AN10" s="432"/>
      <c r="AO10" s="432"/>
      <c r="AP10" s="432"/>
      <c r="AQ10" s="432">
        <v>136</v>
      </c>
      <c r="AR10" s="432"/>
      <c r="AS10" s="432"/>
      <c r="AT10" s="432"/>
      <c r="AU10" s="432">
        <v>123</v>
      </c>
      <c r="AV10" s="432"/>
      <c r="AW10" s="432"/>
      <c r="AX10" s="432"/>
      <c r="AY10" s="432">
        <v>122</v>
      </c>
      <c r="AZ10" s="432"/>
      <c r="BA10" s="432"/>
      <c r="BB10" s="432"/>
      <c r="BC10" s="432">
        <v>6180</v>
      </c>
      <c r="BD10" s="432"/>
      <c r="BE10" s="432"/>
      <c r="BF10" s="432"/>
    </row>
    <row r="11" spans="1:61" s="71" customFormat="1" x14ac:dyDescent="0.4">
      <c r="A11" s="67" t="s">
        <v>253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</row>
    <row r="12" spans="1:61" s="71" customFormat="1" x14ac:dyDescent="0.4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</row>
    <row r="13" spans="1:61" s="85" customFormat="1" ht="18.75" customHeight="1" x14ac:dyDescent="0.4">
      <c r="A13" s="409" t="s">
        <v>256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09"/>
      <c r="AP13" s="409"/>
      <c r="AQ13" s="409"/>
      <c r="AR13" s="409"/>
      <c r="AS13" s="409"/>
      <c r="AT13" s="409"/>
      <c r="AU13" s="409"/>
      <c r="AV13" s="409"/>
      <c r="AW13" s="409"/>
      <c r="AX13" s="409"/>
      <c r="AY13" s="409"/>
      <c r="AZ13" s="409"/>
      <c r="BA13" s="409"/>
      <c r="BB13" s="409"/>
      <c r="BC13" s="409"/>
      <c r="BD13" s="409"/>
      <c r="BE13" s="409"/>
      <c r="BF13" s="409"/>
      <c r="BG13" s="86"/>
      <c r="BH13" s="86"/>
      <c r="BI13" s="86"/>
    </row>
    <row r="14" spans="1:61" s="71" customFormat="1" ht="9" customHeight="1" x14ac:dyDescent="0.4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</row>
    <row r="15" spans="1:61" s="85" customFormat="1" ht="12" customHeight="1" x14ac:dyDescent="0.4">
      <c r="A15" s="84" t="s">
        <v>257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155"/>
    </row>
    <row r="16" spans="1:61" s="85" customFormat="1" ht="16.5" customHeight="1" x14ac:dyDescent="0.4">
      <c r="A16" s="411" t="s">
        <v>4</v>
      </c>
      <c r="B16" s="411"/>
      <c r="C16" s="411"/>
      <c r="D16" s="411"/>
      <c r="E16" s="411"/>
      <c r="F16" s="411"/>
      <c r="G16" s="493" t="s">
        <v>181</v>
      </c>
      <c r="H16" s="501"/>
      <c r="I16" s="501"/>
      <c r="J16" s="501"/>
      <c r="K16" s="501"/>
      <c r="L16" s="486" t="s">
        <v>259</v>
      </c>
      <c r="M16" s="502"/>
      <c r="N16" s="502"/>
      <c r="O16" s="502"/>
      <c r="P16" s="502"/>
      <c r="Q16" s="486" t="s">
        <v>260</v>
      </c>
      <c r="R16" s="502"/>
      <c r="S16" s="502"/>
      <c r="T16" s="502"/>
      <c r="U16" s="502"/>
      <c r="V16" s="486" t="s">
        <v>360</v>
      </c>
      <c r="W16" s="502"/>
      <c r="X16" s="502"/>
      <c r="Y16" s="502"/>
      <c r="Z16" s="502"/>
      <c r="AA16" s="486" t="s">
        <v>261</v>
      </c>
      <c r="AB16" s="502"/>
      <c r="AC16" s="502"/>
      <c r="AD16" s="502"/>
      <c r="AE16" s="502"/>
      <c r="AF16" s="486" t="s">
        <v>262</v>
      </c>
      <c r="AG16" s="502"/>
      <c r="AH16" s="502"/>
      <c r="AI16" s="502"/>
      <c r="AJ16" s="502"/>
      <c r="AK16" s="486" t="s">
        <v>263</v>
      </c>
      <c r="AL16" s="502"/>
      <c r="AM16" s="502"/>
      <c r="AN16" s="502"/>
      <c r="AO16" s="502"/>
      <c r="AP16" s="493" t="s">
        <v>334</v>
      </c>
      <c r="AQ16" s="501"/>
      <c r="AR16" s="501"/>
      <c r="AS16" s="501"/>
      <c r="AT16" s="501"/>
      <c r="AU16" s="493" t="s">
        <v>265</v>
      </c>
      <c r="AV16" s="501"/>
      <c r="AW16" s="501"/>
      <c r="AX16" s="501"/>
      <c r="AY16" s="501"/>
      <c r="AZ16" s="493" t="s">
        <v>266</v>
      </c>
      <c r="BA16" s="501"/>
      <c r="BB16" s="501"/>
      <c r="BC16" s="501"/>
      <c r="BD16" s="501"/>
    </row>
    <row r="17" spans="1:61" s="85" customFormat="1" ht="16.5" customHeight="1" x14ac:dyDescent="0.4">
      <c r="A17" s="405"/>
      <c r="B17" s="405"/>
      <c r="C17" s="405"/>
      <c r="D17" s="405"/>
      <c r="E17" s="405"/>
      <c r="F17" s="405"/>
      <c r="G17" s="451"/>
      <c r="H17" s="452"/>
      <c r="I17" s="452"/>
      <c r="J17" s="452"/>
      <c r="K17" s="452"/>
      <c r="L17" s="444"/>
      <c r="M17" s="445"/>
      <c r="N17" s="445"/>
      <c r="O17" s="445"/>
      <c r="P17" s="445"/>
      <c r="Q17" s="444"/>
      <c r="R17" s="445"/>
      <c r="S17" s="445"/>
      <c r="T17" s="445"/>
      <c r="U17" s="445"/>
      <c r="V17" s="444"/>
      <c r="W17" s="445"/>
      <c r="X17" s="445"/>
      <c r="Y17" s="445"/>
      <c r="Z17" s="445"/>
      <c r="AA17" s="444"/>
      <c r="AB17" s="445"/>
      <c r="AC17" s="445"/>
      <c r="AD17" s="445"/>
      <c r="AE17" s="445"/>
      <c r="AF17" s="444"/>
      <c r="AG17" s="445"/>
      <c r="AH17" s="445"/>
      <c r="AI17" s="445"/>
      <c r="AJ17" s="445"/>
      <c r="AK17" s="444"/>
      <c r="AL17" s="445"/>
      <c r="AM17" s="445"/>
      <c r="AN17" s="445"/>
      <c r="AO17" s="445"/>
      <c r="AP17" s="451"/>
      <c r="AQ17" s="452"/>
      <c r="AR17" s="452"/>
      <c r="AS17" s="452"/>
      <c r="AT17" s="452"/>
      <c r="AU17" s="451"/>
      <c r="AV17" s="452"/>
      <c r="AW17" s="452"/>
      <c r="AX17" s="452"/>
      <c r="AY17" s="452"/>
      <c r="AZ17" s="451"/>
      <c r="BA17" s="452"/>
      <c r="BB17" s="452"/>
      <c r="BC17" s="452"/>
      <c r="BD17" s="452"/>
    </row>
    <row r="18" spans="1:61" s="85" customFormat="1" ht="13.5" customHeight="1" x14ac:dyDescent="0.4">
      <c r="A18" s="426" t="s">
        <v>104</v>
      </c>
      <c r="B18" s="426"/>
      <c r="C18" s="426"/>
      <c r="D18" s="426"/>
      <c r="E18" s="426"/>
      <c r="F18" s="426"/>
      <c r="G18" s="470">
        <f>SUM(L18:BD18)</f>
        <v>2311</v>
      </c>
      <c r="H18" s="447"/>
      <c r="I18" s="447"/>
      <c r="J18" s="447"/>
      <c r="K18" s="447"/>
      <c r="L18" s="447">
        <v>170</v>
      </c>
      <c r="M18" s="447"/>
      <c r="N18" s="447"/>
      <c r="O18" s="447"/>
      <c r="P18" s="447"/>
      <c r="Q18" s="447">
        <v>158</v>
      </c>
      <c r="R18" s="447"/>
      <c r="S18" s="447"/>
      <c r="T18" s="447"/>
      <c r="U18" s="447"/>
      <c r="V18" s="447">
        <v>224</v>
      </c>
      <c r="W18" s="447"/>
      <c r="X18" s="447"/>
      <c r="Y18" s="447"/>
      <c r="Z18" s="447"/>
      <c r="AA18" s="447">
        <v>195</v>
      </c>
      <c r="AB18" s="447"/>
      <c r="AC18" s="447"/>
      <c r="AD18" s="447"/>
      <c r="AE18" s="447"/>
      <c r="AF18" s="447">
        <v>218</v>
      </c>
      <c r="AG18" s="447"/>
      <c r="AH18" s="447"/>
      <c r="AI18" s="447"/>
      <c r="AJ18" s="447"/>
      <c r="AK18" s="447">
        <v>218</v>
      </c>
      <c r="AL18" s="447"/>
      <c r="AM18" s="447"/>
      <c r="AN18" s="447"/>
      <c r="AO18" s="447"/>
      <c r="AP18" s="447">
        <v>98</v>
      </c>
      <c r="AQ18" s="447"/>
      <c r="AR18" s="447"/>
      <c r="AS18" s="447"/>
      <c r="AT18" s="447"/>
      <c r="AU18" s="447">
        <v>214</v>
      </c>
      <c r="AV18" s="447"/>
      <c r="AW18" s="447"/>
      <c r="AX18" s="447"/>
      <c r="AY18" s="447"/>
      <c r="AZ18" s="447">
        <v>816</v>
      </c>
      <c r="BA18" s="447"/>
      <c r="BB18" s="447"/>
      <c r="BC18" s="447"/>
      <c r="BD18" s="447"/>
    </row>
    <row r="19" spans="1:61" s="85" customFormat="1" x14ac:dyDescent="0.4">
      <c r="A19" s="187"/>
      <c r="B19" s="187"/>
      <c r="C19" s="402">
        <v>2</v>
      </c>
      <c r="D19" s="402"/>
      <c r="E19" s="187"/>
      <c r="F19" s="187"/>
      <c r="G19" s="480">
        <f>SUM(L19:BD19)</f>
        <v>981</v>
      </c>
      <c r="H19" s="423"/>
      <c r="I19" s="423"/>
      <c r="J19" s="423"/>
      <c r="K19" s="423"/>
      <c r="L19" s="423">
        <v>64</v>
      </c>
      <c r="M19" s="423"/>
      <c r="N19" s="423"/>
      <c r="O19" s="423"/>
      <c r="P19" s="423"/>
      <c r="Q19" s="423">
        <v>63</v>
      </c>
      <c r="R19" s="423"/>
      <c r="S19" s="423"/>
      <c r="T19" s="423"/>
      <c r="U19" s="423"/>
      <c r="V19" s="423">
        <v>89</v>
      </c>
      <c r="W19" s="423"/>
      <c r="X19" s="423"/>
      <c r="Y19" s="423"/>
      <c r="Z19" s="423"/>
      <c r="AA19" s="423">
        <v>118</v>
      </c>
      <c r="AB19" s="423"/>
      <c r="AC19" s="423"/>
      <c r="AD19" s="423"/>
      <c r="AE19" s="423"/>
      <c r="AF19" s="423">
        <v>94</v>
      </c>
      <c r="AG19" s="423"/>
      <c r="AH19" s="423"/>
      <c r="AI19" s="423"/>
      <c r="AJ19" s="423"/>
      <c r="AK19" s="423">
        <v>93</v>
      </c>
      <c r="AL19" s="423"/>
      <c r="AM19" s="423"/>
      <c r="AN19" s="423"/>
      <c r="AO19" s="423"/>
      <c r="AP19" s="423">
        <v>30</v>
      </c>
      <c r="AQ19" s="423"/>
      <c r="AR19" s="423"/>
      <c r="AS19" s="423"/>
      <c r="AT19" s="423"/>
      <c r="AU19" s="423">
        <v>69</v>
      </c>
      <c r="AV19" s="423"/>
      <c r="AW19" s="423"/>
      <c r="AX19" s="423"/>
      <c r="AY19" s="423"/>
      <c r="AZ19" s="423">
        <v>361</v>
      </c>
      <c r="BA19" s="423"/>
      <c r="BB19" s="423"/>
      <c r="BC19" s="423"/>
      <c r="BD19" s="423"/>
    </row>
    <row r="20" spans="1:61" s="85" customFormat="1" x14ac:dyDescent="0.4">
      <c r="A20" s="187"/>
      <c r="B20" s="187"/>
      <c r="C20" s="402">
        <v>3</v>
      </c>
      <c r="D20" s="402"/>
      <c r="E20" s="187"/>
      <c r="F20" s="187"/>
      <c r="G20" s="480">
        <f t="shared" ref="G20:G22" si="0">SUM(L20:BD20)</f>
        <v>1175</v>
      </c>
      <c r="H20" s="423"/>
      <c r="I20" s="423"/>
      <c r="J20" s="423"/>
      <c r="K20" s="423"/>
      <c r="L20" s="423">
        <v>112</v>
      </c>
      <c r="M20" s="423"/>
      <c r="N20" s="423"/>
      <c r="O20" s="423"/>
      <c r="P20" s="423"/>
      <c r="Q20" s="423">
        <v>109</v>
      </c>
      <c r="R20" s="423"/>
      <c r="S20" s="423"/>
      <c r="T20" s="423"/>
      <c r="U20" s="423"/>
      <c r="V20" s="423">
        <v>42</v>
      </c>
      <c r="W20" s="423"/>
      <c r="X20" s="423"/>
      <c r="Y20" s="423"/>
      <c r="Z20" s="423"/>
      <c r="AA20" s="423">
        <v>35</v>
      </c>
      <c r="AB20" s="423"/>
      <c r="AC20" s="423"/>
      <c r="AD20" s="423"/>
      <c r="AE20" s="423"/>
      <c r="AF20" s="423">
        <v>22</v>
      </c>
      <c r="AG20" s="423"/>
      <c r="AH20" s="423"/>
      <c r="AI20" s="423"/>
      <c r="AJ20" s="423"/>
      <c r="AK20" s="423">
        <v>157</v>
      </c>
      <c r="AL20" s="423"/>
      <c r="AM20" s="423"/>
      <c r="AN20" s="423"/>
      <c r="AO20" s="423"/>
      <c r="AP20" s="423">
        <v>51</v>
      </c>
      <c r="AQ20" s="423"/>
      <c r="AR20" s="423"/>
      <c r="AS20" s="423"/>
      <c r="AT20" s="423"/>
      <c r="AU20" s="423">
        <v>123</v>
      </c>
      <c r="AV20" s="423"/>
      <c r="AW20" s="423"/>
      <c r="AX20" s="423"/>
      <c r="AY20" s="423"/>
      <c r="AZ20" s="423">
        <v>524</v>
      </c>
      <c r="BA20" s="423"/>
      <c r="BB20" s="423"/>
      <c r="BC20" s="423"/>
      <c r="BD20" s="423"/>
    </row>
    <row r="21" spans="1:61" s="85" customFormat="1" x14ac:dyDescent="0.4">
      <c r="A21" s="187"/>
      <c r="B21" s="187"/>
      <c r="C21" s="402">
        <v>4</v>
      </c>
      <c r="D21" s="402"/>
      <c r="E21" s="187"/>
      <c r="F21" s="187"/>
      <c r="G21" s="480">
        <f t="shared" si="0"/>
        <v>1905</v>
      </c>
      <c r="H21" s="423"/>
      <c r="I21" s="423"/>
      <c r="J21" s="423"/>
      <c r="K21" s="423"/>
      <c r="L21" s="423">
        <v>169</v>
      </c>
      <c r="M21" s="423"/>
      <c r="N21" s="423"/>
      <c r="O21" s="423"/>
      <c r="P21" s="423"/>
      <c r="Q21" s="423">
        <v>146</v>
      </c>
      <c r="R21" s="423"/>
      <c r="S21" s="423"/>
      <c r="T21" s="423"/>
      <c r="U21" s="423"/>
      <c r="V21" s="423">
        <v>175</v>
      </c>
      <c r="W21" s="423"/>
      <c r="X21" s="423"/>
      <c r="Y21" s="423"/>
      <c r="Z21" s="423"/>
      <c r="AA21" s="423">
        <v>200</v>
      </c>
      <c r="AB21" s="423"/>
      <c r="AC21" s="423"/>
      <c r="AD21" s="423"/>
      <c r="AE21" s="423"/>
      <c r="AF21" s="423">
        <v>147</v>
      </c>
      <c r="AG21" s="423"/>
      <c r="AH21" s="423"/>
      <c r="AI21" s="423"/>
      <c r="AJ21" s="423"/>
      <c r="AK21" s="423">
        <v>203</v>
      </c>
      <c r="AL21" s="423"/>
      <c r="AM21" s="423"/>
      <c r="AN21" s="423"/>
      <c r="AO21" s="423"/>
      <c r="AP21" s="423">
        <v>85</v>
      </c>
      <c r="AQ21" s="423"/>
      <c r="AR21" s="423"/>
      <c r="AS21" s="423"/>
      <c r="AT21" s="423"/>
      <c r="AU21" s="423">
        <v>141</v>
      </c>
      <c r="AV21" s="423"/>
      <c r="AW21" s="423"/>
      <c r="AX21" s="423"/>
      <c r="AY21" s="423"/>
      <c r="AZ21" s="423">
        <v>639</v>
      </c>
      <c r="BA21" s="423"/>
      <c r="BB21" s="423"/>
      <c r="BC21" s="423"/>
      <c r="BD21" s="423"/>
    </row>
    <row r="22" spans="1:61" s="85" customFormat="1" ht="13.5" customHeight="1" x14ac:dyDescent="0.4">
      <c r="A22" s="100"/>
      <c r="B22" s="104"/>
      <c r="C22" s="416">
        <v>5</v>
      </c>
      <c r="D22" s="416"/>
      <c r="E22" s="100"/>
      <c r="F22" s="188"/>
      <c r="G22" s="481">
        <f t="shared" si="0"/>
        <v>1993</v>
      </c>
      <c r="H22" s="440"/>
      <c r="I22" s="440"/>
      <c r="J22" s="440"/>
      <c r="K22" s="440"/>
      <c r="L22" s="440">
        <v>165</v>
      </c>
      <c r="M22" s="440"/>
      <c r="N22" s="440"/>
      <c r="O22" s="440"/>
      <c r="P22" s="440"/>
      <c r="Q22" s="440">
        <v>154</v>
      </c>
      <c r="R22" s="440"/>
      <c r="S22" s="440"/>
      <c r="T22" s="440"/>
      <c r="U22" s="440"/>
      <c r="V22" s="440">
        <v>193</v>
      </c>
      <c r="W22" s="440"/>
      <c r="X22" s="440"/>
      <c r="Y22" s="440"/>
      <c r="Z22" s="440"/>
      <c r="AA22" s="440">
        <v>199</v>
      </c>
      <c r="AB22" s="440"/>
      <c r="AC22" s="440"/>
      <c r="AD22" s="440"/>
      <c r="AE22" s="440"/>
      <c r="AF22" s="440">
        <v>181</v>
      </c>
      <c r="AG22" s="440"/>
      <c r="AH22" s="440"/>
      <c r="AI22" s="440"/>
      <c r="AJ22" s="440"/>
      <c r="AK22" s="440">
        <v>180</v>
      </c>
      <c r="AL22" s="440"/>
      <c r="AM22" s="440"/>
      <c r="AN22" s="440"/>
      <c r="AO22" s="440"/>
      <c r="AP22" s="440">
        <v>88</v>
      </c>
      <c r="AQ22" s="440"/>
      <c r="AR22" s="440"/>
      <c r="AS22" s="440"/>
      <c r="AT22" s="440"/>
      <c r="AU22" s="440">
        <v>154</v>
      </c>
      <c r="AV22" s="440"/>
      <c r="AW22" s="440"/>
      <c r="AX22" s="440"/>
      <c r="AY22" s="440"/>
      <c r="AZ22" s="440">
        <v>679</v>
      </c>
      <c r="BA22" s="440"/>
      <c r="BB22" s="440"/>
      <c r="BC22" s="440"/>
      <c r="BD22" s="440"/>
    </row>
    <row r="23" spans="1:61" s="85" customFormat="1" x14ac:dyDescent="0.4">
      <c r="A23" s="83" t="s">
        <v>287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</row>
    <row r="24" spans="1:61" s="97" customFormat="1" x14ac:dyDescent="0.4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</row>
    <row r="25" spans="1:61" s="91" customFormat="1" ht="18.75" customHeight="1" x14ac:dyDescent="0.4">
      <c r="A25" s="409" t="s">
        <v>272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09"/>
      <c r="AK25" s="409"/>
      <c r="AL25" s="409"/>
      <c r="AM25" s="409"/>
      <c r="AN25" s="409"/>
      <c r="AO25" s="409"/>
      <c r="AP25" s="409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409"/>
      <c r="BB25" s="409"/>
      <c r="BC25" s="409"/>
      <c r="BD25" s="409"/>
      <c r="BE25" s="409"/>
      <c r="BF25" s="409"/>
      <c r="BG25" s="92"/>
      <c r="BH25" s="92"/>
      <c r="BI25" s="92"/>
    </row>
    <row r="26" spans="1:61" s="91" customFormat="1" ht="12" customHeight="1" x14ac:dyDescent="0.4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</row>
    <row r="27" spans="1:61" s="91" customFormat="1" ht="12" customHeight="1" x14ac:dyDescent="0.4">
      <c r="A27" s="89" t="s">
        <v>257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188"/>
      <c r="AY27" s="188"/>
      <c r="AZ27" s="188"/>
      <c r="BA27" s="188"/>
      <c r="BB27" s="188"/>
      <c r="BC27" s="188"/>
      <c r="BD27" s="188"/>
      <c r="BE27" s="152"/>
      <c r="BF27" s="152"/>
    </row>
    <row r="28" spans="1:61" s="91" customFormat="1" ht="15" customHeight="1" x14ac:dyDescent="0.4">
      <c r="A28" s="411" t="s">
        <v>4</v>
      </c>
      <c r="B28" s="411"/>
      <c r="C28" s="411"/>
      <c r="D28" s="411"/>
      <c r="E28" s="411"/>
      <c r="F28" s="411"/>
      <c r="G28" s="411"/>
      <c r="H28" s="468"/>
      <c r="I28" s="98"/>
      <c r="J28" s="99"/>
      <c r="K28" s="99"/>
      <c r="L28" s="99"/>
      <c r="M28" s="99"/>
      <c r="N28" s="99"/>
      <c r="O28" s="99"/>
      <c r="P28" s="99"/>
      <c r="Q28" s="99"/>
      <c r="R28" s="99"/>
      <c r="S28" s="469" t="s">
        <v>271</v>
      </c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  <c r="AF28" s="469"/>
      <c r="AG28" s="469"/>
      <c r="AH28" s="469"/>
      <c r="AI28" s="469"/>
      <c r="AJ28" s="469"/>
      <c r="AK28" s="469"/>
      <c r="AL28" s="469"/>
      <c r="AM28" s="469"/>
      <c r="AN28" s="469"/>
      <c r="AO28" s="469"/>
      <c r="AP28" s="469"/>
      <c r="AQ28" s="469"/>
      <c r="AR28" s="469"/>
      <c r="AS28" s="469"/>
      <c r="AT28" s="469"/>
      <c r="AU28" s="469"/>
      <c r="AV28" s="99"/>
      <c r="AW28" s="99"/>
      <c r="AX28" s="164"/>
      <c r="AY28" s="164"/>
      <c r="AZ28" s="164"/>
      <c r="BA28" s="164"/>
      <c r="BB28" s="164"/>
      <c r="BC28" s="164"/>
      <c r="BD28" s="164"/>
      <c r="BE28" s="164"/>
      <c r="BF28" s="164"/>
      <c r="BG28" s="152"/>
      <c r="BH28" s="152"/>
    </row>
    <row r="29" spans="1:61" s="91" customFormat="1" x14ac:dyDescent="0.4">
      <c r="A29" s="402"/>
      <c r="B29" s="402"/>
      <c r="C29" s="402"/>
      <c r="D29" s="402"/>
      <c r="E29" s="402"/>
      <c r="F29" s="402"/>
      <c r="G29" s="402"/>
      <c r="H29" s="503"/>
      <c r="I29" s="448" t="s">
        <v>181</v>
      </c>
      <c r="J29" s="449"/>
      <c r="K29" s="449"/>
      <c r="L29" s="449"/>
      <c r="M29" s="449"/>
      <c r="N29" s="450"/>
      <c r="O29" s="441" t="s">
        <v>267</v>
      </c>
      <c r="P29" s="442"/>
      <c r="Q29" s="442"/>
      <c r="R29" s="442"/>
      <c r="S29" s="442"/>
      <c r="T29" s="443"/>
      <c r="U29" s="448" t="s">
        <v>335</v>
      </c>
      <c r="V29" s="449"/>
      <c r="W29" s="449"/>
      <c r="X29" s="449"/>
      <c r="Y29" s="449"/>
      <c r="Z29" s="450"/>
      <c r="AA29" s="441" t="s">
        <v>288</v>
      </c>
      <c r="AB29" s="442"/>
      <c r="AC29" s="442"/>
      <c r="AD29" s="442"/>
      <c r="AE29" s="442"/>
      <c r="AF29" s="443"/>
      <c r="AG29" s="441" t="s">
        <v>269</v>
      </c>
      <c r="AH29" s="442"/>
      <c r="AI29" s="442"/>
      <c r="AJ29" s="442"/>
      <c r="AK29" s="442"/>
      <c r="AL29" s="443"/>
      <c r="AM29" s="448" t="s">
        <v>268</v>
      </c>
      <c r="AN29" s="449"/>
      <c r="AO29" s="449"/>
      <c r="AP29" s="449"/>
      <c r="AQ29" s="449"/>
      <c r="AR29" s="450"/>
      <c r="AS29" s="448" t="s">
        <v>336</v>
      </c>
      <c r="AT29" s="449"/>
      <c r="AU29" s="449"/>
      <c r="AV29" s="449"/>
      <c r="AW29" s="449"/>
      <c r="AX29" s="450"/>
      <c r="AY29" s="448" t="s">
        <v>270</v>
      </c>
      <c r="AZ29" s="449"/>
      <c r="BA29" s="449"/>
      <c r="BB29" s="449"/>
      <c r="BC29" s="449"/>
      <c r="BD29" s="449"/>
    </row>
    <row r="30" spans="1:61" s="97" customFormat="1" x14ac:dyDescent="0.4">
      <c r="A30" s="405"/>
      <c r="B30" s="405"/>
      <c r="C30" s="405"/>
      <c r="D30" s="405"/>
      <c r="E30" s="405"/>
      <c r="F30" s="405"/>
      <c r="G30" s="405"/>
      <c r="H30" s="406"/>
      <c r="I30" s="451"/>
      <c r="J30" s="452"/>
      <c r="K30" s="452"/>
      <c r="L30" s="452"/>
      <c r="M30" s="452"/>
      <c r="N30" s="453"/>
      <c r="O30" s="444"/>
      <c r="P30" s="445"/>
      <c r="Q30" s="445"/>
      <c r="R30" s="445"/>
      <c r="S30" s="445"/>
      <c r="T30" s="446"/>
      <c r="U30" s="451"/>
      <c r="V30" s="452"/>
      <c r="W30" s="452"/>
      <c r="X30" s="452"/>
      <c r="Y30" s="452"/>
      <c r="Z30" s="453"/>
      <c r="AA30" s="462" t="s">
        <v>359</v>
      </c>
      <c r="AB30" s="463"/>
      <c r="AC30" s="463"/>
      <c r="AD30" s="463"/>
      <c r="AE30" s="463"/>
      <c r="AF30" s="464"/>
      <c r="AG30" s="444"/>
      <c r="AH30" s="445"/>
      <c r="AI30" s="445"/>
      <c r="AJ30" s="445"/>
      <c r="AK30" s="445"/>
      <c r="AL30" s="446"/>
      <c r="AM30" s="451"/>
      <c r="AN30" s="452"/>
      <c r="AO30" s="452"/>
      <c r="AP30" s="452"/>
      <c r="AQ30" s="452"/>
      <c r="AR30" s="453"/>
      <c r="AS30" s="451"/>
      <c r="AT30" s="452"/>
      <c r="AU30" s="452"/>
      <c r="AV30" s="452"/>
      <c r="AW30" s="452"/>
      <c r="AX30" s="453"/>
      <c r="AY30" s="451"/>
      <c r="AZ30" s="452"/>
      <c r="BA30" s="452"/>
      <c r="BB30" s="452"/>
      <c r="BC30" s="452"/>
      <c r="BD30" s="452"/>
    </row>
    <row r="31" spans="1:61" s="91" customFormat="1" ht="13.5" customHeight="1" x14ac:dyDescent="0.4">
      <c r="A31" s="426" t="s">
        <v>104</v>
      </c>
      <c r="B31" s="426"/>
      <c r="C31" s="426"/>
      <c r="D31" s="426"/>
      <c r="E31" s="426"/>
      <c r="F31" s="426"/>
      <c r="G31" s="426"/>
      <c r="H31" s="504"/>
      <c r="I31" s="470">
        <f>SUM(O31:BD31)</f>
        <v>464</v>
      </c>
      <c r="J31" s="447"/>
      <c r="K31" s="447"/>
      <c r="L31" s="447"/>
      <c r="M31" s="447"/>
      <c r="N31" s="447"/>
      <c r="O31" s="447">
        <v>95</v>
      </c>
      <c r="P31" s="447"/>
      <c r="Q31" s="447"/>
      <c r="R31" s="447"/>
      <c r="S31" s="447"/>
      <c r="T31" s="447"/>
      <c r="U31" s="447">
        <v>1</v>
      </c>
      <c r="V31" s="447"/>
      <c r="W31" s="447"/>
      <c r="X31" s="447"/>
      <c r="Y31" s="447"/>
      <c r="Z31" s="447"/>
      <c r="AA31" s="447">
        <v>130</v>
      </c>
      <c r="AB31" s="447"/>
      <c r="AC31" s="447"/>
      <c r="AD31" s="447"/>
      <c r="AE31" s="447"/>
      <c r="AF31" s="447"/>
      <c r="AG31" s="447">
        <v>187</v>
      </c>
      <c r="AH31" s="447"/>
      <c r="AI31" s="447"/>
      <c r="AJ31" s="447"/>
      <c r="AK31" s="447"/>
      <c r="AL31" s="447"/>
      <c r="AM31" s="422" t="s">
        <v>274</v>
      </c>
      <c r="AN31" s="422"/>
      <c r="AO31" s="422"/>
      <c r="AP31" s="422"/>
      <c r="AQ31" s="422"/>
      <c r="AR31" s="422"/>
      <c r="AS31" s="447">
        <v>36</v>
      </c>
      <c r="AT31" s="447"/>
      <c r="AU31" s="447"/>
      <c r="AV31" s="447"/>
      <c r="AW31" s="447"/>
      <c r="AX31" s="447"/>
      <c r="AY31" s="447">
        <v>15</v>
      </c>
      <c r="AZ31" s="447"/>
      <c r="BA31" s="447"/>
      <c r="BB31" s="447"/>
      <c r="BC31" s="447"/>
      <c r="BD31" s="447"/>
    </row>
    <row r="32" spans="1:61" s="91" customFormat="1" ht="18.75" customHeight="1" x14ac:dyDescent="0.4">
      <c r="A32" s="87"/>
      <c r="B32" s="87"/>
      <c r="C32" s="90"/>
      <c r="D32" s="402">
        <v>2</v>
      </c>
      <c r="E32" s="402"/>
      <c r="F32" s="94"/>
      <c r="G32" s="94"/>
      <c r="H32" s="105"/>
      <c r="I32" s="480">
        <f>SUM(O32:BD32)</f>
        <v>408</v>
      </c>
      <c r="J32" s="423"/>
      <c r="K32" s="423"/>
      <c r="L32" s="423"/>
      <c r="M32" s="423"/>
      <c r="N32" s="423"/>
      <c r="O32" s="423">
        <v>95</v>
      </c>
      <c r="P32" s="423"/>
      <c r="Q32" s="423"/>
      <c r="R32" s="423"/>
      <c r="S32" s="423"/>
      <c r="T32" s="423"/>
      <c r="U32" s="250" t="s">
        <v>274</v>
      </c>
      <c r="V32" s="250"/>
      <c r="W32" s="250"/>
      <c r="X32" s="250"/>
      <c r="Y32" s="250"/>
      <c r="Z32" s="250"/>
      <c r="AA32" s="423">
        <v>45</v>
      </c>
      <c r="AB32" s="423"/>
      <c r="AC32" s="423"/>
      <c r="AD32" s="423"/>
      <c r="AE32" s="423"/>
      <c r="AF32" s="423"/>
      <c r="AG32" s="423">
        <v>218</v>
      </c>
      <c r="AH32" s="423"/>
      <c r="AI32" s="423"/>
      <c r="AJ32" s="423"/>
      <c r="AK32" s="423"/>
      <c r="AL32" s="423"/>
      <c r="AM32" s="250" t="s">
        <v>274</v>
      </c>
      <c r="AN32" s="250"/>
      <c r="AO32" s="250"/>
      <c r="AP32" s="250"/>
      <c r="AQ32" s="250"/>
      <c r="AR32" s="250"/>
      <c r="AS32" s="423">
        <v>43</v>
      </c>
      <c r="AT32" s="423"/>
      <c r="AU32" s="423"/>
      <c r="AV32" s="423"/>
      <c r="AW32" s="423"/>
      <c r="AX32" s="423"/>
      <c r="AY32" s="423">
        <v>7</v>
      </c>
      <c r="AZ32" s="423"/>
      <c r="BA32" s="423"/>
      <c r="BB32" s="423"/>
      <c r="BC32" s="423"/>
      <c r="BD32" s="423"/>
    </row>
    <row r="33" spans="1:61" s="91" customFormat="1" ht="18.75" customHeight="1" x14ac:dyDescent="0.4">
      <c r="A33" s="87"/>
      <c r="B33" s="87"/>
      <c r="C33" s="90"/>
      <c r="D33" s="402">
        <v>3</v>
      </c>
      <c r="E33" s="402"/>
      <c r="F33" s="94"/>
      <c r="G33" s="94"/>
      <c r="H33" s="105"/>
      <c r="I33" s="480">
        <f>SUM(O33:BD33)</f>
        <v>475</v>
      </c>
      <c r="J33" s="423"/>
      <c r="K33" s="423"/>
      <c r="L33" s="423"/>
      <c r="M33" s="423"/>
      <c r="N33" s="423"/>
      <c r="O33" s="423">
        <v>117</v>
      </c>
      <c r="P33" s="423"/>
      <c r="Q33" s="423"/>
      <c r="R33" s="423"/>
      <c r="S33" s="423"/>
      <c r="T33" s="423"/>
      <c r="U33" s="250" t="s">
        <v>274</v>
      </c>
      <c r="V33" s="250"/>
      <c r="W33" s="250"/>
      <c r="X33" s="250"/>
      <c r="Y33" s="250"/>
      <c r="Z33" s="250"/>
      <c r="AA33" s="423">
        <v>8</v>
      </c>
      <c r="AB33" s="423"/>
      <c r="AC33" s="423"/>
      <c r="AD33" s="423"/>
      <c r="AE33" s="423"/>
      <c r="AF33" s="423"/>
      <c r="AG33" s="423">
        <v>318</v>
      </c>
      <c r="AH33" s="423"/>
      <c r="AI33" s="423"/>
      <c r="AJ33" s="423"/>
      <c r="AK33" s="423"/>
      <c r="AL33" s="423"/>
      <c r="AM33" s="250" t="s">
        <v>274</v>
      </c>
      <c r="AN33" s="250"/>
      <c r="AO33" s="250"/>
      <c r="AP33" s="250"/>
      <c r="AQ33" s="250"/>
      <c r="AR33" s="250"/>
      <c r="AS33" s="423">
        <v>28</v>
      </c>
      <c r="AT33" s="423"/>
      <c r="AU33" s="423"/>
      <c r="AV33" s="423"/>
      <c r="AW33" s="423"/>
      <c r="AX33" s="423"/>
      <c r="AY33" s="423">
        <v>4</v>
      </c>
      <c r="AZ33" s="423"/>
      <c r="BA33" s="423"/>
      <c r="BB33" s="423"/>
      <c r="BC33" s="423"/>
      <c r="BD33" s="423"/>
    </row>
    <row r="34" spans="1:61" s="91" customFormat="1" ht="18.75" customHeight="1" x14ac:dyDescent="0.4">
      <c r="A34" s="87"/>
      <c r="B34" s="87"/>
      <c r="C34" s="90"/>
      <c r="D34" s="402">
        <v>4</v>
      </c>
      <c r="E34" s="402"/>
      <c r="F34" s="94"/>
      <c r="G34" s="94"/>
      <c r="H34" s="105"/>
      <c r="I34" s="480">
        <f>SUM(O34:BD34)</f>
        <v>434</v>
      </c>
      <c r="J34" s="423"/>
      <c r="K34" s="423"/>
      <c r="L34" s="423"/>
      <c r="M34" s="423"/>
      <c r="N34" s="423"/>
      <c r="O34" s="423">
        <v>129</v>
      </c>
      <c r="P34" s="423"/>
      <c r="Q34" s="423"/>
      <c r="R34" s="423"/>
      <c r="S34" s="423"/>
      <c r="T34" s="423"/>
      <c r="U34" s="423">
        <v>1</v>
      </c>
      <c r="V34" s="423"/>
      <c r="W34" s="423"/>
      <c r="X34" s="423"/>
      <c r="Y34" s="423"/>
      <c r="Z34" s="423"/>
      <c r="AA34" s="423">
        <v>6</v>
      </c>
      <c r="AB34" s="423"/>
      <c r="AC34" s="423"/>
      <c r="AD34" s="423"/>
      <c r="AE34" s="423"/>
      <c r="AF34" s="423"/>
      <c r="AG34" s="423">
        <v>271</v>
      </c>
      <c r="AH34" s="423"/>
      <c r="AI34" s="423"/>
      <c r="AJ34" s="423"/>
      <c r="AK34" s="423"/>
      <c r="AL34" s="423"/>
      <c r="AM34" s="403" t="s">
        <v>274</v>
      </c>
      <c r="AN34" s="403"/>
      <c r="AO34" s="403"/>
      <c r="AP34" s="403"/>
      <c r="AQ34" s="403"/>
      <c r="AR34" s="403"/>
      <c r="AS34" s="423">
        <v>25</v>
      </c>
      <c r="AT34" s="423"/>
      <c r="AU34" s="423"/>
      <c r="AV34" s="423"/>
      <c r="AW34" s="423"/>
      <c r="AX34" s="423"/>
      <c r="AY34" s="423">
        <v>2</v>
      </c>
      <c r="AZ34" s="423"/>
      <c r="BA34" s="423"/>
      <c r="BB34" s="423"/>
      <c r="BC34" s="423"/>
      <c r="BD34" s="423"/>
    </row>
    <row r="35" spans="1:61" s="91" customFormat="1" ht="13.5" customHeight="1" x14ac:dyDescent="0.4">
      <c r="A35" s="88"/>
      <c r="B35" s="93"/>
      <c r="C35" s="93"/>
      <c r="D35" s="416">
        <v>5</v>
      </c>
      <c r="E35" s="416"/>
      <c r="F35" s="95"/>
      <c r="G35" s="95"/>
      <c r="H35" s="106"/>
      <c r="I35" s="481">
        <f>SUM(O35:BD35)</f>
        <v>485</v>
      </c>
      <c r="J35" s="440"/>
      <c r="K35" s="440"/>
      <c r="L35" s="440"/>
      <c r="M35" s="440"/>
      <c r="N35" s="440"/>
      <c r="O35" s="440">
        <v>140</v>
      </c>
      <c r="P35" s="440"/>
      <c r="Q35" s="440"/>
      <c r="R35" s="440"/>
      <c r="S35" s="440"/>
      <c r="T35" s="440"/>
      <c r="U35" s="440">
        <v>1</v>
      </c>
      <c r="V35" s="440"/>
      <c r="W35" s="440"/>
      <c r="X35" s="440"/>
      <c r="Y35" s="440"/>
      <c r="Z35" s="440"/>
      <c r="AA35" s="440">
        <v>5</v>
      </c>
      <c r="AB35" s="440"/>
      <c r="AC35" s="440"/>
      <c r="AD35" s="440"/>
      <c r="AE35" s="440"/>
      <c r="AF35" s="440"/>
      <c r="AG35" s="440">
        <v>307</v>
      </c>
      <c r="AH35" s="440"/>
      <c r="AI35" s="440"/>
      <c r="AJ35" s="440"/>
      <c r="AK35" s="440"/>
      <c r="AL35" s="440"/>
      <c r="AM35" s="454" t="s">
        <v>327</v>
      </c>
      <c r="AN35" s="454"/>
      <c r="AO35" s="454"/>
      <c r="AP35" s="454"/>
      <c r="AQ35" s="454"/>
      <c r="AR35" s="454"/>
      <c r="AS35" s="440">
        <v>29</v>
      </c>
      <c r="AT35" s="440"/>
      <c r="AU35" s="440"/>
      <c r="AV35" s="440"/>
      <c r="AW35" s="440"/>
      <c r="AX35" s="440"/>
      <c r="AY35" s="440">
        <v>3</v>
      </c>
      <c r="AZ35" s="440"/>
      <c r="BA35" s="440"/>
      <c r="BB35" s="440"/>
      <c r="BC35" s="440"/>
      <c r="BD35" s="440"/>
    </row>
    <row r="36" spans="1:61" s="91" customFormat="1" ht="12.75" customHeight="1" x14ac:dyDescent="0.4">
      <c r="A36" s="87" t="s">
        <v>273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</row>
    <row r="37" spans="1:61" s="91" customFormat="1" ht="12.75" customHeight="1" x14ac:dyDescent="0.4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</row>
    <row r="38" spans="1:61" s="91" customFormat="1" ht="18.75" customHeight="1" x14ac:dyDescent="0.4">
      <c r="A38" s="409" t="s">
        <v>276</v>
      </c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09"/>
      <c r="AO38" s="409"/>
      <c r="AP38" s="409"/>
      <c r="AQ38" s="409"/>
      <c r="AR38" s="409"/>
      <c r="AS38" s="409"/>
      <c r="AT38" s="409"/>
      <c r="AU38" s="409"/>
      <c r="AV38" s="409"/>
      <c r="AW38" s="409"/>
      <c r="AX38" s="409"/>
      <c r="AY38" s="409"/>
      <c r="AZ38" s="409"/>
      <c r="BA38" s="409"/>
      <c r="BB38" s="409"/>
      <c r="BC38" s="409"/>
      <c r="BD38" s="409"/>
      <c r="BE38" s="409"/>
      <c r="BF38" s="409"/>
      <c r="BG38" s="92"/>
      <c r="BH38" s="92"/>
      <c r="BI38" s="92"/>
    </row>
    <row r="39" spans="1:61" s="91" customFormat="1" ht="9" customHeight="1" x14ac:dyDescent="0.4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</row>
    <row r="40" spans="1:61" s="91" customFormat="1" ht="12" customHeight="1" x14ac:dyDescent="0.4">
      <c r="A40" s="89" t="s">
        <v>275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</row>
    <row r="41" spans="1:61" s="91" customFormat="1" ht="15" customHeight="1" x14ac:dyDescent="0.4">
      <c r="A41" s="479" t="s">
        <v>4</v>
      </c>
      <c r="B41" s="479"/>
      <c r="C41" s="479"/>
      <c r="D41" s="479"/>
      <c r="E41" s="479"/>
      <c r="F41" s="479"/>
      <c r="G41" s="475" t="s">
        <v>258</v>
      </c>
      <c r="H41" s="476"/>
      <c r="I41" s="476"/>
      <c r="J41" s="476"/>
      <c r="K41" s="476"/>
      <c r="L41" s="476"/>
      <c r="M41" s="476"/>
      <c r="N41" s="476"/>
      <c r="O41" s="476"/>
      <c r="P41" s="476"/>
      <c r="Q41" s="471" t="s">
        <v>279</v>
      </c>
      <c r="R41" s="472"/>
      <c r="S41" s="472"/>
      <c r="T41" s="472"/>
      <c r="U41" s="472"/>
      <c r="V41" s="472"/>
      <c r="W41" s="472"/>
      <c r="X41" s="472"/>
      <c r="Y41" s="472"/>
      <c r="Z41" s="472"/>
      <c r="AA41" s="473" t="s">
        <v>280</v>
      </c>
      <c r="AB41" s="474"/>
      <c r="AC41" s="474"/>
      <c r="AD41" s="474"/>
      <c r="AE41" s="474"/>
      <c r="AF41" s="474"/>
      <c r="AG41" s="474"/>
      <c r="AH41" s="474"/>
      <c r="AI41" s="474"/>
      <c r="AJ41" s="474"/>
      <c r="AK41" s="475" t="s">
        <v>264</v>
      </c>
      <c r="AL41" s="476"/>
      <c r="AM41" s="476"/>
      <c r="AN41" s="476"/>
      <c r="AO41" s="476"/>
      <c r="AP41" s="476"/>
      <c r="AQ41" s="476"/>
      <c r="AR41" s="476"/>
      <c r="AS41" s="476"/>
      <c r="AT41" s="476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</row>
    <row r="42" spans="1:61" s="91" customFormat="1" ht="15" customHeight="1" x14ac:dyDescent="0.4">
      <c r="A42" s="479"/>
      <c r="B42" s="479"/>
      <c r="C42" s="479"/>
      <c r="D42" s="479"/>
      <c r="E42" s="479"/>
      <c r="F42" s="479"/>
      <c r="G42" s="460" t="s">
        <v>277</v>
      </c>
      <c r="H42" s="461"/>
      <c r="I42" s="461"/>
      <c r="J42" s="461"/>
      <c r="K42" s="461"/>
      <c r="L42" s="460" t="s">
        <v>278</v>
      </c>
      <c r="M42" s="461"/>
      <c r="N42" s="461"/>
      <c r="O42" s="461"/>
      <c r="P42" s="461"/>
      <c r="Q42" s="460" t="s">
        <v>277</v>
      </c>
      <c r="R42" s="461"/>
      <c r="S42" s="461"/>
      <c r="T42" s="461"/>
      <c r="U42" s="461"/>
      <c r="V42" s="460" t="s">
        <v>278</v>
      </c>
      <c r="W42" s="461"/>
      <c r="X42" s="461"/>
      <c r="Y42" s="461"/>
      <c r="Z42" s="461"/>
      <c r="AA42" s="460" t="s">
        <v>277</v>
      </c>
      <c r="AB42" s="461"/>
      <c r="AC42" s="461"/>
      <c r="AD42" s="461"/>
      <c r="AE42" s="461"/>
      <c r="AF42" s="460" t="s">
        <v>278</v>
      </c>
      <c r="AG42" s="461"/>
      <c r="AH42" s="461"/>
      <c r="AI42" s="461"/>
      <c r="AJ42" s="461"/>
      <c r="AK42" s="460" t="s">
        <v>277</v>
      </c>
      <c r="AL42" s="461"/>
      <c r="AM42" s="461"/>
      <c r="AN42" s="461"/>
      <c r="AO42" s="461"/>
      <c r="AP42" s="460" t="s">
        <v>278</v>
      </c>
      <c r="AQ42" s="461"/>
      <c r="AR42" s="461"/>
      <c r="AS42" s="461"/>
      <c r="AT42" s="461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</row>
    <row r="43" spans="1:61" s="91" customFormat="1" ht="13.5" customHeight="1" x14ac:dyDescent="0.4">
      <c r="A43" s="477" t="s">
        <v>104</v>
      </c>
      <c r="B43" s="477"/>
      <c r="C43" s="477"/>
      <c r="D43" s="477"/>
      <c r="E43" s="477"/>
      <c r="F43" s="478"/>
      <c r="G43" s="455">
        <v>12253</v>
      </c>
      <c r="H43" s="455"/>
      <c r="I43" s="455"/>
      <c r="J43" s="455"/>
      <c r="K43" s="455"/>
      <c r="L43" s="455">
        <v>56928</v>
      </c>
      <c r="M43" s="455"/>
      <c r="N43" s="455"/>
      <c r="O43" s="455"/>
      <c r="P43" s="455"/>
      <c r="Q43" s="455">
        <v>2748</v>
      </c>
      <c r="R43" s="455"/>
      <c r="S43" s="455"/>
      <c r="T43" s="455"/>
      <c r="U43" s="455"/>
      <c r="V43" s="455">
        <v>24207</v>
      </c>
      <c r="W43" s="455"/>
      <c r="X43" s="455"/>
      <c r="Y43" s="455"/>
      <c r="Z43" s="455"/>
      <c r="AA43" s="455">
        <v>744</v>
      </c>
      <c r="AB43" s="455"/>
      <c r="AC43" s="455"/>
      <c r="AD43" s="455"/>
      <c r="AE43" s="455"/>
      <c r="AF43" s="455">
        <v>1120</v>
      </c>
      <c r="AG43" s="455"/>
      <c r="AH43" s="455"/>
      <c r="AI43" s="455"/>
      <c r="AJ43" s="455"/>
      <c r="AK43" s="455">
        <v>760</v>
      </c>
      <c r="AL43" s="455"/>
      <c r="AM43" s="455"/>
      <c r="AN43" s="455"/>
      <c r="AO43" s="455"/>
      <c r="AP43" s="455">
        <v>3540</v>
      </c>
      <c r="AQ43" s="455"/>
      <c r="AR43" s="455"/>
      <c r="AS43" s="455"/>
      <c r="AT43" s="455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</row>
    <row r="44" spans="1:61" s="91" customFormat="1" x14ac:dyDescent="0.4">
      <c r="A44" s="157"/>
      <c r="B44" s="157"/>
      <c r="C44" s="466">
        <v>2</v>
      </c>
      <c r="D44" s="466"/>
      <c r="E44" s="163"/>
      <c r="F44" s="124"/>
      <c r="G44" s="456">
        <f>Q44+AA44+AK44+G51+Q51+AA51+AK51+AU51</f>
        <v>8119</v>
      </c>
      <c r="H44" s="456"/>
      <c r="I44" s="456"/>
      <c r="J44" s="456"/>
      <c r="K44" s="456"/>
      <c r="L44" s="456">
        <f>V44+AF44+AP44+L51+V51+AF51+AP51+AZ51</f>
        <v>28951</v>
      </c>
      <c r="M44" s="456"/>
      <c r="N44" s="456"/>
      <c r="O44" s="456"/>
      <c r="P44" s="456"/>
      <c r="Q44" s="456">
        <v>1812</v>
      </c>
      <c r="R44" s="456"/>
      <c r="S44" s="456"/>
      <c r="T44" s="456"/>
      <c r="U44" s="456"/>
      <c r="V44" s="456">
        <v>10342</v>
      </c>
      <c r="W44" s="456"/>
      <c r="X44" s="456"/>
      <c r="Y44" s="456"/>
      <c r="Z44" s="456"/>
      <c r="AA44" s="456">
        <v>530</v>
      </c>
      <c r="AB44" s="456"/>
      <c r="AC44" s="456"/>
      <c r="AD44" s="456"/>
      <c r="AE44" s="456"/>
      <c r="AF44" s="456">
        <v>712</v>
      </c>
      <c r="AG44" s="456"/>
      <c r="AH44" s="456"/>
      <c r="AI44" s="456"/>
      <c r="AJ44" s="456"/>
      <c r="AK44" s="456">
        <v>316</v>
      </c>
      <c r="AL44" s="456"/>
      <c r="AM44" s="456"/>
      <c r="AN44" s="456"/>
      <c r="AO44" s="456"/>
      <c r="AP44" s="456">
        <v>987</v>
      </c>
      <c r="AQ44" s="456"/>
      <c r="AR44" s="456"/>
      <c r="AS44" s="456"/>
      <c r="AT44" s="456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</row>
    <row r="45" spans="1:61" s="91" customFormat="1" x14ac:dyDescent="0.4">
      <c r="A45" s="157"/>
      <c r="B45" s="157"/>
      <c r="C45" s="466">
        <v>3</v>
      </c>
      <c r="D45" s="466"/>
      <c r="E45" s="163"/>
      <c r="F45" s="124"/>
      <c r="G45" s="456">
        <f>Q45+AA45+AK45+G52+Q52+AA52+AK52+AU52</f>
        <v>9530</v>
      </c>
      <c r="H45" s="456"/>
      <c r="I45" s="456"/>
      <c r="J45" s="456"/>
      <c r="K45" s="456"/>
      <c r="L45" s="456">
        <f>V45+AF45+AP45+L52+V52+AF52+AP52+AZ52</f>
        <v>35039</v>
      </c>
      <c r="M45" s="456"/>
      <c r="N45" s="456"/>
      <c r="O45" s="456"/>
      <c r="P45" s="456"/>
      <c r="Q45" s="456">
        <v>1946</v>
      </c>
      <c r="R45" s="456"/>
      <c r="S45" s="456"/>
      <c r="T45" s="456"/>
      <c r="U45" s="456"/>
      <c r="V45" s="456">
        <v>14962</v>
      </c>
      <c r="W45" s="456"/>
      <c r="X45" s="456"/>
      <c r="Y45" s="456"/>
      <c r="Z45" s="456"/>
      <c r="AA45" s="456">
        <v>578</v>
      </c>
      <c r="AB45" s="456"/>
      <c r="AC45" s="456"/>
      <c r="AD45" s="456"/>
      <c r="AE45" s="456"/>
      <c r="AF45" s="456">
        <v>820</v>
      </c>
      <c r="AG45" s="456"/>
      <c r="AH45" s="456"/>
      <c r="AI45" s="456"/>
      <c r="AJ45" s="456"/>
      <c r="AK45" s="456">
        <v>431</v>
      </c>
      <c r="AL45" s="456"/>
      <c r="AM45" s="456"/>
      <c r="AN45" s="456"/>
      <c r="AO45" s="456"/>
      <c r="AP45" s="456">
        <v>1156</v>
      </c>
      <c r="AQ45" s="456"/>
      <c r="AR45" s="456"/>
      <c r="AS45" s="456"/>
      <c r="AT45" s="456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</row>
    <row r="46" spans="1:61" s="91" customFormat="1" x14ac:dyDescent="0.4">
      <c r="A46" s="157"/>
      <c r="B46" s="157"/>
      <c r="C46" s="466">
        <v>4</v>
      </c>
      <c r="D46" s="466"/>
      <c r="E46" s="163"/>
      <c r="F46" s="124"/>
      <c r="G46" s="456">
        <f>Q46+AA46+AK46+G53+Q53+AA53+AK53+AU53</f>
        <v>11328</v>
      </c>
      <c r="H46" s="456"/>
      <c r="I46" s="456"/>
      <c r="J46" s="456"/>
      <c r="K46" s="456"/>
      <c r="L46" s="456">
        <f>V46+AF46+AP46+L53+V53+AF53+AP53+AZ53</f>
        <v>43149</v>
      </c>
      <c r="M46" s="456"/>
      <c r="N46" s="456"/>
      <c r="O46" s="456"/>
      <c r="P46" s="456"/>
      <c r="Q46" s="456">
        <v>2310</v>
      </c>
      <c r="R46" s="456"/>
      <c r="S46" s="456"/>
      <c r="T46" s="456"/>
      <c r="U46" s="456"/>
      <c r="V46" s="456">
        <v>19608</v>
      </c>
      <c r="W46" s="456"/>
      <c r="X46" s="456"/>
      <c r="Y46" s="456"/>
      <c r="Z46" s="456"/>
      <c r="AA46" s="456">
        <v>730</v>
      </c>
      <c r="AB46" s="456"/>
      <c r="AC46" s="456"/>
      <c r="AD46" s="456"/>
      <c r="AE46" s="456"/>
      <c r="AF46" s="456">
        <v>1130</v>
      </c>
      <c r="AG46" s="456"/>
      <c r="AH46" s="456"/>
      <c r="AI46" s="456"/>
      <c r="AJ46" s="456"/>
      <c r="AK46" s="456">
        <v>641</v>
      </c>
      <c r="AL46" s="456"/>
      <c r="AM46" s="456"/>
      <c r="AN46" s="456"/>
      <c r="AO46" s="456"/>
      <c r="AP46" s="456">
        <v>1834</v>
      </c>
      <c r="AQ46" s="456"/>
      <c r="AR46" s="456"/>
      <c r="AS46" s="456"/>
      <c r="AT46" s="456"/>
      <c r="AU46" s="123"/>
      <c r="AV46" s="123"/>
      <c r="AW46" s="123"/>
      <c r="AX46" s="123"/>
      <c r="AY46" s="123"/>
      <c r="AZ46" s="123"/>
      <c r="BA46" s="123"/>
      <c r="BB46" s="123"/>
    </row>
    <row r="47" spans="1:61" s="91" customFormat="1" ht="13.5" customHeight="1" x14ac:dyDescent="0.4">
      <c r="A47" s="125"/>
      <c r="B47" s="126"/>
      <c r="C47" s="465">
        <v>5</v>
      </c>
      <c r="D47" s="465"/>
      <c r="E47" s="161"/>
      <c r="F47" s="128"/>
      <c r="G47" s="457">
        <f>Q47+AA47+AK47+G54+Q54+AA54+AK54+AU54</f>
        <v>10955</v>
      </c>
      <c r="H47" s="457"/>
      <c r="I47" s="457"/>
      <c r="J47" s="457"/>
      <c r="K47" s="457"/>
      <c r="L47" s="457">
        <f>V47+AF47+AP47+L54+V54+AF54+AP54+AZ54</f>
        <v>37022</v>
      </c>
      <c r="M47" s="457"/>
      <c r="N47" s="457"/>
      <c r="O47" s="457"/>
      <c r="P47" s="457"/>
      <c r="Q47" s="457">
        <v>2075</v>
      </c>
      <c r="R47" s="457"/>
      <c r="S47" s="457"/>
      <c r="T47" s="457"/>
      <c r="U47" s="457"/>
      <c r="V47" s="457">
        <v>14187</v>
      </c>
      <c r="W47" s="457"/>
      <c r="X47" s="457"/>
      <c r="Y47" s="457"/>
      <c r="Z47" s="457"/>
      <c r="AA47" s="457">
        <v>775</v>
      </c>
      <c r="AB47" s="457"/>
      <c r="AC47" s="457"/>
      <c r="AD47" s="457"/>
      <c r="AE47" s="457"/>
      <c r="AF47" s="457">
        <v>1622</v>
      </c>
      <c r="AG47" s="457"/>
      <c r="AH47" s="457"/>
      <c r="AI47" s="457"/>
      <c r="AJ47" s="457"/>
      <c r="AK47" s="457">
        <v>513</v>
      </c>
      <c r="AL47" s="457"/>
      <c r="AM47" s="457"/>
      <c r="AN47" s="457"/>
      <c r="AO47" s="457"/>
      <c r="AP47" s="457">
        <v>2243</v>
      </c>
      <c r="AQ47" s="457"/>
      <c r="AR47" s="457"/>
      <c r="AS47" s="457"/>
      <c r="AT47" s="457"/>
      <c r="AU47" s="127"/>
      <c r="AV47" s="127"/>
      <c r="AW47" s="127"/>
      <c r="AX47" s="127"/>
      <c r="AY47" s="127"/>
      <c r="AZ47" s="127"/>
      <c r="BA47" s="127"/>
      <c r="BB47" s="127"/>
      <c r="BC47" s="188"/>
      <c r="BD47" s="188"/>
    </row>
    <row r="48" spans="1:61" s="91" customFormat="1" ht="15" customHeight="1" x14ac:dyDescent="0.4">
      <c r="A48" s="479" t="s">
        <v>4</v>
      </c>
      <c r="B48" s="479"/>
      <c r="C48" s="479"/>
      <c r="D48" s="479"/>
      <c r="E48" s="479"/>
      <c r="F48" s="479"/>
      <c r="G48" s="473" t="s">
        <v>281</v>
      </c>
      <c r="H48" s="474"/>
      <c r="I48" s="474"/>
      <c r="J48" s="474"/>
      <c r="K48" s="474"/>
      <c r="L48" s="474"/>
      <c r="M48" s="474"/>
      <c r="N48" s="474"/>
      <c r="O48" s="474"/>
      <c r="P48" s="474"/>
      <c r="Q48" s="473" t="s">
        <v>282</v>
      </c>
      <c r="R48" s="474"/>
      <c r="S48" s="474"/>
      <c r="T48" s="474"/>
      <c r="U48" s="474"/>
      <c r="V48" s="474"/>
      <c r="W48" s="474"/>
      <c r="X48" s="474"/>
      <c r="Y48" s="474"/>
      <c r="Z48" s="474"/>
      <c r="AA48" s="473" t="s">
        <v>283</v>
      </c>
      <c r="AB48" s="474"/>
      <c r="AC48" s="474"/>
      <c r="AD48" s="474"/>
      <c r="AE48" s="474"/>
      <c r="AF48" s="474"/>
      <c r="AG48" s="474"/>
      <c r="AH48" s="474"/>
      <c r="AI48" s="474"/>
      <c r="AJ48" s="474"/>
      <c r="AK48" s="473" t="s">
        <v>284</v>
      </c>
      <c r="AL48" s="474"/>
      <c r="AM48" s="474"/>
      <c r="AN48" s="474"/>
      <c r="AO48" s="474"/>
      <c r="AP48" s="474"/>
      <c r="AQ48" s="474"/>
      <c r="AR48" s="474"/>
      <c r="AS48" s="474"/>
      <c r="AT48" s="474"/>
      <c r="AU48" s="458" t="s">
        <v>285</v>
      </c>
      <c r="AV48" s="459"/>
      <c r="AW48" s="459"/>
      <c r="AX48" s="459"/>
      <c r="AY48" s="459"/>
      <c r="AZ48" s="459"/>
      <c r="BA48" s="459"/>
      <c r="BB48" s="459"/>
      <c r="BC48" s="459"/>
      <c r="BD48" s="459"/>
    </row>
    <row r="49" spans="1:58" s="91" customFormat="1" ht="15" customHeight="1" x14ac:dyDescent="0.4">
      <c r="A49" s="479"/>
      <c r="B49" s="479"/>
      <c r="C49" s="479"/>
      <c r="D49" s="479"/>
      <c r="E49" s="479"/>
      <c r="F49" s="479"/>
      <c r="G49" s="460" t="s">
        <v>277</v>
      </c>
      <c r="H49" s="461"/>
      <c r="I49" s="461"/>
      <c r="J49" s="461"/>
      <c r="K49" s="461"/>
      <c r="L49" s="460" t="s">
        <v>286</v>
      </c>
      <c r="M49" s="461"/>
      <c r="N49" s="461"/>
      <c r="O49" s="461"/>
      <c r="P49" s="461"/>
      <c r="Q49" s="460" t="s">
        <v>277</v>
      </c>
      <c r="R49" s="461"/>
      <c r="S49" s="461"/>
      <c r="T49" s="461"/>
      <c r="U49" s="461"/>
      <c r="V49" s="460" t="s">
        <v>286</v>
      </c>
      <c r="W49" s="461"/>
      <c r="X49" s="461"/>
      <c r="Y49" s="461"/>
      <c r="Z49" s="461"/>
      <c r="AA49" s="460" t="s">
        <v>277</v>
      </c>
      <c r="AB49" s="461"/>
      <c r="AC49" s="461"/>
      <c r="AD49" s="461"/>
      <c r="AE49" s="461"/>
      <c r="AF49" s="460" t="s">
        <v>286</v>
      </c>
      <c r="AG49" s="461"/>
      <c r="AH49" s="461"/>
      <c r="AI49" s="461"/>
      <c r="AJ49" s="461"/>
      <c r="AK49" s="460" t="s">
        <v>277</v>
      </c>
      <c r="AL49" s="461"/>
      <c r="AM49" s="461"/>
      <c r="AN49" s="461"/>
      <c r="AO49" s="461"/>
      <c r="AP49" s="460" t="s">
        <v>286</v>
      </c>
      <c r="AQ49" s="461"/>
      <c r="AR49" s="461"/>
      <c r="AS49" s="461"/>
      <c r="AT49" s="461"/>
      <c r="AU49" s="460" t="s">
        <v>277</v>
      </c>
      <c r="AV49" s="461"/>
      <c r="AW49" s="461"/>
      <c r="AX49" s="461"/>
      <c r="AY49" s="461"/>
      <c r="AZ49" s="460" t="s">
        <v>286</v>
      </c>
      <c r="BA49" s="461"/>
      <c r="BB49" s="461"/>
      <c r="BC49" s="461"/>
      <c r="BD49" s="461"/>
    </row>
    <row r="50" spans="1:58" s="91" customFormat="1" ht="13.5" customHeight="1" x14ac:dyDescent="0.4">
      <c r="A50" s="477" t="s">
        <v>104</v>
      </c>
      <c r="B50" s="477"/>
      <c r="C50" s="477"/>
      <c r="D50" s="477"/>
      <c r="E50" s="477"/>
      <c r="F50" s="478"/>
      <c r="G50" s="455">
        <v>1791</v>
      </c>
      <c r="H50" s="455"/>
      <c r="I50" s="455"/>
      <c r="J50" s="455"/>
      <c r="K50" s="455"/>
      <c r="L50" s="455">
        <v>11724</v>
      </c>
      <c r="M50" s="455"/>
      <c r="N50" s="455"/>
      <c r="O50" s="455"/>
      <c r="P50" s="455"/>
      <c r="Q50" s="455">
        <v>902</v>
      </c>
      <c r="R50" s="455"/>
      <c r="S50" s="455"/>
      <c r="T50" s="455"/>
      <c r="U50" s="455"/>
      <c r="V50" s="455">
        <v>4184</v>
      </c>
      <c r="W50" s="455"/>
      <c r="X50" s="455"/>
      <c r="Y50" s="455"/>
      <c r="Z50" s="455"/>
      <c r="AA50" s="455">
        <v>815</v>
      </c>
      <c r="AB50" s="455"/>
      <c r="AC50" s="455"/>
      <c r="AD50" s="455"/>
      <c r="AE50" s="455"/>
      <c r="AF50" s="455">
        <v>1063</v>
      </c>
      <c r="AG50" s="455"/>
      <c r="AH50" s="455"/>
      <c r="AI50" s="455"/>
      <c r="AJ50" s="455"/>
      <c r="AK50" s="455">
        <v>4132</v>
      </c>
      <c r="AL50" s="455"/>
      <c r="AM50" s="455"/>
      <c r="AN50" s="455"/>
      <c r="AO50" s="455"/>
      <c r="AP50" s="455">
        <v>10263</v>
      </c>
      <c r="AQ50" s="455"/>
      <c r="AR50" s="455"/>
      <c r="AS50" s="455"/>
      <c r="AT50" s="455"/>
      <c r="AU50" s="455">
        <v>361</v>
      </c>
      <c r="AV50" s="455"/>
      <c r="AW50" s="455"/>
      <c r="AX50" s="455"/>
      <c r="AY50" s="455"/>
      <c r="AZ50" s="455">
        <v>827</v>
      </c>
      <c r="BA50" s="455"/>
      <c r="BB50" s="455"/>
      <c r="BC50" s="455"/>
      <c r="BD50" s="455"/>
    </row>
    <row r="51" spans="1:58" s="91" customFormat="1" ht="13.5" customHeight="1" x14ac:dyDescent="0.4">
      <c r="A51" s="157"/>
      <c r="B51" s="157"/>
      <c r="C51" s="466">
        <v>2</v>
      </c>
      <c r="D51" s="466"/>
      <c r="E51" s="163"/>
      <c r="F51" s="124"/>
      <c r="G51" s="456">
        <v>789</v>
      </c>
      <c r="H51" s="456"/>
      <c r="I51" s="456"/>
      <c r="J51" s="456"/>
      <c r="K51" s="456"/>
      <c r="L51" s="456">
        <v>4656</v>
      </c>
      <c r="M51" s="456"/>
      <c r="N51" s="456"/>
      <c r="O51" s="456"/>
      <c r="P51" s="456"/>
      <c r="Q51" s="456">
        <v>484</v>
      </c>
      <c r="R51" s="456"/>
      <c r="S51" s="456"/>
      <c r="T51" s="456"/>
      <c r="U51" s="456"/>
      <c r="V51" s="456">
        <v>2015</v>
      </c>
      <c r="W51" s="456"/>
      <c r="X51" s="456"/>
      <c r="Y51" s="456"/>
      <c r="Z51" s="456"/>
      <c r="AA51" s="456">
        <v>673</v>
      </c>
      <c r="AB51" s="456"/>
      <c r="AC51" s="456"/>
      <c r="AD51" s="456"/>
      <c r="AE51" s="456"/>
      <c r="AF51" s="456">
        <v>1204</v>
      </c>
      <c r="AG51" s="456"/>
      <c r="AH51" s="456"/>
      <c r="AI51" s="456"/>
      <c r="AJ51" s="456"/>
      <c r="AK51" s="456">
        <v>3346</v>
      </c>
      <c r="AL51" s="456"/>
      <c r="AM51" s="456"/>
      <c r="AN51" s="456"/>
      <c r="AO51" s="456"/>
      <c r="AP51" s="456">
        <v>8756</v>
      </c>
      <c r="AQ51" s="456"/>
      <c r="AR51" s="456"/>
      <c r="AS51" s="456"/>
      <c r="AT51" s="456"/>
      <c r="AU51" s="456">
        <v>169</v>
      </c>
      <c r="AV51" s="456"/>
      <c r="AW51" s="456"/>
      <c r="AX51" s="456"/>
      <c r="AY51" s="456"/>
      <c r="AZ51" s="456">
        <v>279</v>
      </c>
      <c r="BA51" s="456"/>
      <c r="BB51" s="456"/>
      <c r="BC51" s="456"/>
      <c r="BD51" s="456"/>
    </row>
    <row r="52" spans="1:58" s="91" customFormat="1" ht="13.5" customHeight="1" x14ac:dyDescent="0.4">
      <c r="A52" s="157"/>
      <c r="B52" s="157"/>
      <c r="C52" s="466">
        <v>3</v>
      </c>
      <c r="D52" s="466"/>
      <c r="E52" s="163"/>
      <c r="F52" s="124"/>
      <c r="G52" s="456">
        <v>1055</v>
      </c>
      <c r="H52" s="456"/>
      <c r="I52" s="456"/>
      <c r="J52" s="456"/>
      <c r="K52" s="456"/>
      <c r="L52" s="456">
        <v>5196</v>
      </c>
      <c r="M52" s="456"/>
      <c r="N52" s="456"/>
      <c r="O52" s="456"/>
      <c r="P52" s="456"/>
      <c r="Q52" s="456">
        <v>601</v>
      </c>
      <c r="R52" s="456"/>
      <c r="S52" s="456"/>
      <c r="T52" s="456"/>
      <c r="U52" s="456"/>
      <c r="V52" s="456">
        <v>1731</v>
      </c>
      <c r="W52" s="456"/>
      <c r="X52" s="456"/>
      <c r="Y52" s="456"/>
      <c r="Z52" s="456"/>
      <c r="AA52" s="456">
        <v>949</v>
      </c>
      <c r="AB52" s="456"/>
      <c r="AC52" s="456"/>
      <c r="AD52" s="456"/>
      <c r="AE52" s="456"/>
      <c r="AF52" s="456">
        <v>1498</v>
      </c>
      <c r="AG52" s="456"/>
      <c r="AH52" s="456"/>
      <c r="AI52" s="456"/>
      <c r="AJ52" s="456"/>
      <c r="AK52" s="456">
        <v>3794</v>
      </c>
      <c r="AL52" s="456"/>
      <c r="AM52" s="456"/>
      <c r="AN52" s="456"/>
      <c r="AO52" s="456"/>
      <c r="AP52" s="456">
        <v>9280</v>
      </c>
      <c r="AQ52" s="456"/>
      <c r="AR52" s="456"/>
      <c r="AS52" s="456"/>
      <c r="AT52" s="456"/>
      <c r="AU52" s="456">
        <v>176</v>
      </c>
      <c r="AV52" s="456"/>
      <c r="AW52" s="456"/>
      <c r="AX52" s="456"/>
      <c r="AY52" s="456"/>
      <c r="AZ52" s="456">
        <v>396</v>
      </c>
      <c r="BA52" s="456"/>
      <c r="BB52" s="456"/>
      <c r="BC52" s="456"/>
      <c r="BD52" s="456"/>
    </row>
    <row r="53" spans="1:58" s="91" customFormat="1" ht="13.5" customHeight="1" x14ac:dyDescent="0.4">
      <c r="A53" s="157"/>
      <c r="B53" s="157"/>
      <c r="C53" s="466">
        <v>4</v>
      </c>
      <c r="D53" s="466"/>
      <c r="E53" s="163"/>
      <c r="F53" s="124"/>
      <c r="G53" s="456">
        <v>1101</v>
      </c>
      <c r="H53" s="456"/>
      <c r="I53" s="456"/>
      <c r="J53" s="456"/>
      <c r="K53" s="456"/>
      <c r="L53" s="456">
        <v>5829</v>
      </c>
      <c r="M53" s="456"/>
      <c r="N53" s="456"/>
      <c r="O53" s="456"/>
      <c r="P53" s="456"/>
      <c r="Q53" s="456">
        <v>614</v>
      </c>
      <c r="R53" s="456"/>
      <c r="S53" s="456"/>
      <c r="T53" s="456"/>
      <c r="U53" s="456"/>
      <c r="V53" s="456">
        <v>1941</v>
      </c>
      <c r="W53" s="456"/>
      <c r="X53" s="456"/>
      <c r="Y53" s="456"/>
      <c r="Z53" s="456"/>
      <c r="AA53" s="456">
        <v>1036</v>
      </c>
      <c r="AB53" s="456"/>
      <c r="AC53" s="456"/>
      <c r="AD53" s="456"/>
      <c r="AE53" s="456"/>
      <c r="AF53" s="456">
        <v>1658</v>
      </c>
      <c r="AG53" s="456"/>
      <c r="AH53" s="456"/>
      <c r="AI53" s="456"/>
      <c r="AJ53" s="456"/>
      <c r="AK53" s="456">
        <v>4726</v>
      </c>
      <c r="AL53" s="456"/>
      <c r="AM53" s="456"/>
      <c r="AN53" s="456"/>
      <c r="AO53" s="456"/>
      <c r="AP53" s="456">
        <v>10692</v>
      </c>
      <c r="AQ53" s="456"/>
      <c r="AR53" s="456"/>
      <c r="AS53" s="456"/>
      <c r="AT53" s="456"/>
      <c r="AU53" s="456">
        <v>170</v>
      </c>
      <c r="AV53" s="456"/>
      <c r="AW53" s="456"/>
      <c r="AX53" s="456"/>
      <c r="AY53" s="456"/>
      <c r="AZ53" s="456">
        <v>457</v>
      </c>
      <c r="BA53" s="456"/>
      <c r="BB53" s="456"/>
      <c r="BC53" s="456"/>
      <c r="BD53" s="456"/>
    </row>
    <row r="54" spans="1:58" s="91" customFormat="1" ht="13.5" customHeight="1" x14ac:dyDescent="0.4">
      <c r="A54" s="125"/>
      <c r="B54" s="126"/>
      <c r="C54" s="465">
        <v>5</v>
      </c>
      <c r="D54" s="465"/>
      <c r="E54" s="161"/>
      <c r="F54" s="128"/>
      <c r="G54" s="457">
        <v>1117</v>
      </c>
      <c r="H54" s="457"/>
      <c r="I54" s="457"/>
      <c r="J54" s="457"/>
      <c r="K54" s="457"/>
      <c r="L54" s="457">
        <v>6668</v>
      </c>
      <c r="M54" s="457"/>
      <c r="N54" s="457"/>
      <c r="O54" s="457"/>
      <c r="P54" s="457"/>
      <c r="Q54" s="457">
        <v>704</v>
      </c>
      <c r="R54" s="457"/>
      <c r="S54" s="457"/>
      <c r="T54" s="457"/>
      <c r="U54" s="457"/>
      <c r="V54" s="457">
        <v>2434</v>
      </c>
      <c r="W54" s="457"/>
      <c r="X54" s="457"/>
      <c r="Y54" s="457"/>
      <c r="Z54" s="457"/>
      <c r="AA54" s="457">
        <v>957</v>
      </c>
      <c r="AB54" s="457"/>
      <c r="AC54" s="457"/>
      <c r="AD54" s="457"/>
      <c r="AE54" s="457"/>
      <c r="AF54" s="457">
        <v>1347</v>
      </c>
      <c r="AG54" s="457"/>
      <c r="AH54" s="457"/>
      <c r="AI54" s="457"/>
      <c r="AJ54" s="457"/>
      <c r="AK54" s="457">
        <v>4649</v>
      </c>
      <c r="AL54" s="457"/>
      <c r="AM54" s="457"/>
      <c r="AN54" s="457"/>
      <c r="AO54" s="457"/>
      <c r="AP54" s="457">
        <v>8080</v>
      </c>
      <c r="AQ54" s="457"/>
      <c r="AR54" s="457"/>
      <c r="AS54" s="457"/>
      <c r="AT54" s="457"/>
      <c r="AU54" s="457">
        <v>165</v>
      </c>
      <c r="AV54" s="457"/>
      <c r="AW54" s="457"/>
      <c r="AX54" s="457"/>
      <c r="AY54" s="457"/>
      <c r="AZ54" s="457">
        <v>441</v>
      </c>
      <c r="BA54" s="457"/>
      <c r="BB54" s="457"/>
      <c r="BC54" s="457"/>
      <c r="BD54" s="457"/>
    </row>
    <row r="55" spans="1:58" s="71" customFormat="1" ht="12" customHeight="1" x14ac:dyDescent="0.4">
      <c r="A55" s="96" t="s">
        <v>287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</row>
  </sheetData>
  <mergeCells count="345">
    <mergeCell ref="G47:K47"/>
    <mergeCell ref="L47:P47"/>
    <mergeCell ref="Q47:U47"/>
    <mergeCell ref="V47:Z47"/>
    <mergeCell ref="AA47:AE47"/>
    <mergeCell ref="AF47:AJ47"/>
    <mergeCell ref="AK47:AO47"/>
    <mergeCell ref="AP47:AT47"/>
    <mergeCell ref="G51:K51"/>
    <mergeCell ref="L51:P51"/>
    <mergeCell ref="Q51:U51"/>
    <mergeCell ref="G49:K49"/>
    <mergeCell ref="L49:P49"/>
    <mergeCell ref="AF54:AJ54"/>
    <mergeCell ref="AK54:AO54"/>
    <mergeCell ref="AP54:AT54"/>
    <mergeCell ref="V53:Z53"/>
    <mergeCell ref="AA53:AE53"/>
    <mergeCell ref="AF53:AJ53"/>
    <mergeCell ref="AK53:AO53"/>
    <mergeCell ref="AP53:AT53"/>
    <mergeCell ref="A48:F49"/>
    <mergeCell ref="G52:K52"/>
    <mergeCell ref="L52:P52"/>
    <mergeCell ref="Q52:U52"/>
    <mergeCell ref="V52:Z52"/>
    <mergeCell ref="AA52:AE52"/>
    <mergeCell ref="AF52:AJ52"/>
    <mergeCell ref="C51:D51"/>
    <mergeCell ref="C52:D52"/>
    <mergeCell ref="C53:D53"/>
    <mergeCell ref="C54:D54"/>
    <mergeCell ref="G54:K54"/>
    <mergeCell ref="L54:P54"/>
    <mergeCell ref="Q54:U54"/>
    <mergeCell ref="V54:Z54"/>
    <mergeCell ref="AA54:AE54"/>
    <mergeCell ref="I33:N33"/>
    <mergeCell ref="AA31:AF31"/>
    <mergeCell ref="AA32:AF32"/>
    <mergeCell ref="AF4:AH5"/>
    <mergeCell ref="AF6:AH6"/>
    <mergeCell ref="AF7:AH7"/>
    <mergeCell ref="AF8:AH8"/>
    <mergeCell ref="AF9:AH9"/>
    <mergeCell ref="AF10:AH10"/>
    <mergeCell ref="A13:BF13"/>
    <mergeCell ref="V16:Z17"/>
    <mergeCell ref="AA16:AE17"/>
    <mergeCell ref="AF16:AJ17"/>
    <mergeCell ref="AK16:AO17"/>
    <mergeCell ref="AP16:AT17"/>
    <mergeCell ref="AU16:AY17"/>
    <mergeCell ref="AZ16:BD17"/>
    <mergeCell ref="AU10:AX10"/>
    <mergeCell ref="AY10:BB10"/>
    <mergeCell ref="G10:J10"/>
    <mergeCell ref="K10:N10"/>
    <mergeCell ref="AS33:AX33"/>
    <mergeCell ref="BC9:BF9"/>
    <mergeCell ref="G8:J8"/>
    <mergeCell ref="AS34:AX34"/>
    <mergeCell ref="AS35:AX35"/>
    <mergeCell ref="AY29:BD30"/>
    <mergeCell ref="AY31:BD31"/>
    <mergeCell ref="AY32:BD32"/>
    <mergeCell ref="AY33:BD33"/>
    <mergeCell ref="AY34:BD34"/>
    <mergeCell ref="AY35:BD35"/>
    <mergeCell ref="C10:D10"/>
    <mergeCell ref="Y10:AA10"/>
    <mergeCell ref="G16:K17"/>
    <mergeCell ref="L16:P17"/>
    <mergeCell ref="Q16:U17"/>
    <mergeCell ref="A16:F17"/>
    <mergeCell ref="AS29:AX30"/>
    <mergeCell ref="AS31:AX31"/>
    <mergeCell ref="AS32:AX32"/>
    <mergeCell ref="I29:N30"/>
    <mergeCell ref="I32:N32"/>
    <mergeCell ref="A28:H30"/>
    <mergeCell ref="A31:H31"/>
    <mergeCell ref="AB10:AE10"/>
    <mergeCell ref="AI10:AL10"/>
    <mergeCell ref="AZ18:BD18"/>
    <mergeCell ref="AM9:AP9"/>
    <mergeCell ref="AQ9:AT9"/>
    <mergeCell ref="AU9:AX9"/>
    <mergeCell ref="AY9:BB9"/>
    <mergeCell ref="BC7:BF7"/>
    <mergeCell ref="AB8:AE8"/>
    <mergeCell ref="AI8:AL8"/>
    <mergeCell ref="AM8:AP8"/>
    <mergeCell ref="AQ8:AT8"/>
    <mergeCell ref="AU8:AX8"/>
    <mergeCell ref="AY8:BB8"/>
    <mergeCell ref="BC8:BF8"/>
    <mergeCell ref="AM6:AP6"/>
    <mergeCell ref="AQ6:AT6"/>
    <mergeCell ref="AU6:AX6"/>
    <mergeCell ref="AY6:BB6"/>
    <mergeCell ref="AB7:AE7"/>
    <mergeCell ref="AI7:AL7"/>
    <mergeCell ref="AM7:AP7"/>
    <mergeCell ref="AQ7:AT7"/>
    <mergeCell ref="AU7:AX7"/>
    <mergeCell ref="AY7:BB7"/>
    <mergeCell ref="V6:X6"/>
    <mergeCell ref="Y6:AA6"/>
    <mergeCell ref="AB6:AE6"/>
    <mergeCell ref="AI6:AL6"/>
    <mergeCell ref="AB9:AE9"/>
    <mergeCell ref="AI9:AL9"/>
    <mergeCell ref="A6:F6"/>
    <mergeCell ref="G6:J6"/>
    <mergeCell ref="V7:X7"/>
    <mergeCell ref="Y7:AA7"/>
    <mergeCell ref="C7:D7"/>
    <mergeCell ref="C8:D8"/>
    <mergeCell ref="C9:D9"/>
    <mergeCell ref="K8:N8"/>
    <mergeCell ref="R8:U8"/>
    <mergeCell ref="V8:X8"/>
    <mergeCell ref="Y8:AA8"/>
    <mergeCell ref="G9:J9"/>
    <mergeCell ref="K9:N9"/>
    <mergeCell ref="R9:U9"/>
    <mergeCell ref="V9:X9"/>
    <mergeCell ref="Y9:AA9"/>
    <mergeCell ref="A4:F5"/>
    <mergeCell ref="BC10:BF10"/>
    <mergeCell ref="V4:X5"/>
    <mergeCell ref="V10:X10"/>
    <mergeCell ref="BC6:BF6"/>
    <mergeCell ref="G4:J5"/>
    <mergeCell ref="K4:N5"/>
    <mergeCell ref="R4:U5"/>
    <mergeCell ref="AB4:AE5"/>
    <mergeCell ref="AI4:AL5"/>
    <mergeCell ref="AM4:AP5"/>
    <mergeCell ref="AQ4:AT5"/>
    <mergeCell ref="AU4:AX5"/>
    <mergeCell ref="AY4:BB5"/>
    <mergeCell ref="BC4:BF5"/>
    <mergeCell ref="AM10:AP10"/>
    <mergeCell ref="AQ10:AT10"/>
    <mergeCell ref="K6:N6"/>
    <mergeCell ref="Y4:AA5"/>
    <mergeCell ref="R10:U10"/>
    <mergeCell ref="G7:J7"/>
    <mergeCell ref="K7:N7"/>
    <mergeCell ref="R7:U7"/>
    <mergeCell ref="R6:U6"/>
    <mergeCell ref="G20:K20"/>
    <mergeCell ref="G21:K21"/>
    <mergeCell ref="G22:K22"/>
    <mergeCell ref="L21:P21"/>
    <mergeCell ref="Q21:U21"/>
    <mergeCell ref="G18:K18"/>
    <mergeCell ref="G19:K19"/>
    <mergeCell ref="L20:P20"/>
    <mergeCell ref="Q20:U20"/>
    <mergeCell ref="L22:P22"/>
    <mergeCell ref="Q22:U22"/>
    <mergeCell ref="L19:P19"/>
    <mergeCell ref="Q19:U19"/>
    <mergeCell ref="L18:P18"/>
    <mergeCell ref="Q18:U18"/>
    <mergeCell ref="V22:Z22"/>
    <mergeCell ref="AA22:AE22"/>
    <mergeCell ref="AF22:AJ22"/>
    <mergeCell ref="AK22:AO22"/>
    <mergeCell ref="AP22:AT22"/>
    <mergeCell ref="AU22:AY22"/>
    <mergeCell ref="V18:Z18"/>
    <mergeCell ref="AA18:AE18"/>
    <mergeCell ref="AF18:AJ18"/>
    <mergeCell ref="AK18:AO18"/>
    <mergeCell ref="AP18:AT18"/>
    <mergeCell ref="AU18:AY18"/>
    <mergeCell ref="V20:Z20"/>
    <mergeCell ref="AA20:AE20"/>
    <mergeCell ref="AF20:AJ20"/>
    <mergeCell ref="AK20:AO20"/>
    <mergeCell ref="AP20:AT20"/>
    <mergeCell ref="AU20:AY20"/>
    <mergeCell ref="V19:Z19"/>
    <mergeCell ref="AA19:AE19"/>
    <mergeCell ref="AF19:AJ19"/>
    <mergeCell ref="AK19:AO19"/>
    <mergeCell ref="AU19:AY19"/>
    <mergeCell ref="AZ20:BD20"/>
    <mergeCell ref="AP19:AT19"/>
    <mergeCell ref="V21:Z21"/>
    <mergeCell ref="AA21:AE21"/>
    <mergeCell ref="AF21:AJ21"/>
    <mergeCell ref="AK21:AO21"/>
    <mergeCell ref="AP21:AT21"/>
    <mergeCell ref="AU21:AY21"/>
    <mergeCell ref="AZ21:BD21"/>
    <mergeCell ref="AZ19:BD19"/>
    <mergeCell ref="A38:BF38"/>
    <mergeCell ref="D35:E35"/>
    <mergeCell ref="D34:E34"/>
    <mergeCell ref="G50:K50"/>
    <mergeCell ref="L50:P50"/>
    <mergeCell ref="Q50:U50"/>
    <mergeCell ref="V50:Z50"/>
    <mergeCell ref="AA50:AE50"/>
    <mergeCell ref="AF50:AJ50"/>
    <mergeCell ref="AK50:AO50"/>
    <mergeCell ref="AP50:AT50"/>
    <mergeCell ref="Q41:Z41"/>
    <mergeCell ref="AA41:AJ41"/>
    <mergeCell ref="AK41:AT41"/>
    <mergeCell ref="G48:P48"/>
    <mergeCell ref="Q48:Z48"/>
    <mergeCell ref="AA48:AJ48"/>
    <mergeCell ref="AK48:AT48"/>
    <mergeCell ref="G41:P41"/>
    <mergeCell ref="A43:F43"/>
    <mergeCell ref="A41:F42"/>
    <mergeCell ref="A50:F50"/>
    <mergeCell ref="I34:N34"/>
    <mergeCell ref="I35:N35"/>
    <mergeCell ref="Q53:U53"/>
    <mergeCell ref="AK52:AO52"/>
    <mergeCell ref="AK49:AO49"/>
    <mergeCell ref="AP49:AT49"/>
    <mergeCell ref="V51:Z51"/>
    <mergeCell ref="AA51:AE51"/>
    <mergeCell ref="AF51:AJ51"/>
    <mergeCell ref="AK51:AO51"/>
    <mergeCell ref="AP51:AT51"/>
    <mergeCell ref="AP52:AT52"/>
    <mergeCell ref="Q49:U49"/>
    <mergeCell ref="V49:Z49"/>
    <mergeCell ref="AA49:AE49"/>
    <mergeCell ref="AF49:AJ49"/>
    <mergeCell ref="G53:K53"/>
    <mergeCell ref="L53:P53"/>
    <mergeCell ref="AK42:AO42"/>
    <mergeCell ref="AP42:AT42"/>
    <mergeCell ref="G43:K43"/>
    <mergeCell ref="L43:P43"/>
    <mergeCell ref="Q43:U43"/>
    <mergeCell ref="V43:Z43"/>
    <mergeCell ref="AA43:AE43"/>
    <mergeCell ref="AF43:AJ43"/>
    <mergeCell ref="AK43:AO43"/>
    <mergeCell ref="AP43:AT43"/>
    <mergeCell ref="G46:K46"/>
    <mergeCell ref="L46:P46"/>
    <mergeCell ref="Q46:U46"/>
    <mergeCell ref="V46:Z46"/>
    <mergeCell ref="AA46:AE46"/>
    <mergeCell ref="AF46:AJ46"/>
    <mergeCell ref="G42:K42"/>
    <mergeCell ref="L42:P42"/>
    <mergeCell ref="Q42:U42"/>
    <mergeCell ref="V42:Z42"/>
    <mergeCell ref="AA42:AE42"/>
    <mergeCell ref="AF42:AJ42"/>
    <mergeCell ref="G45:K45"/>
    <mergeCell ref="L45:P45"/>
    <mergeCell ref="Q45:U45"/>
    <mergeCell ref="V45:Z45"/>
    <mergeCell ref="AA45:AE45"/>
    <mergeCell ref="AF45:AJ45"/>
    <mergeCell ref="AK44:AO44"/>
    <mergeCell ref="AK46:AO46"/>
    <mergeCell ref="AP46:AT46"/>
    <mergeCell ref="C46:D46"/>
    <mergeCell ref="C45:D45"/>
    <mergeCell ref="C44:D44"/>
    <mergeCell ref="A25:BF25"/>
    <mergeCell ref="O4:Q5"/>
    <mergeCell ref="O6:Q6"/>
    <mergeCell ref="O7:Q7"/>
    <mergeCell ref="O8:Q8"/>
    <mergeCell ref="O9:Q9"/>
    <mergeCell ref="O10:Q10"/>
    <mergeCell ref="AK45:AO45"/>
    <mergeCell ref="AP45:AT45"/>
    <mergeCell ref="G44:K44"/>
    <mergeCell ref="L44:P44"/>
    <mergeCell ref="Q44:U44"/>
    <mergeCell ref="V44:Z44"/>
    <mergeCell ref="AA44:AE44"/>
    <mergeCell ref="AF44:AJ44"/>
    <mergeCell ref="AZ22:BD22"/>
    <mergeCell ref="D33:E33"/>
    <mergeCell ref="D32:E32"/>
    <mergeCell ref="S28:AU28"/>
    <mergeCell ref="I31:N31"/>
    <mergeCell ref="AP44:AT44"/>
    <mergeCell ref="A18:F18"/>
    <mergeCell ref="C19:D19"/>
    <mergeCell ref="C20:D20"/>
    <mergeCell ref="C21:D21"/>
    <mergeCell ref="C22:D22"/>
    <mergeCell ref="A1:BF1"/>
    <mergeCell ref="AU48:BD48"/>
    <mergeCell ref="AU49:AY49"/>
    <mergeCell ref="AZ49:BD49"/>
    <mergeCell ref="O29:T30"/>
    <mergeCell ref="O31:T31"/>
    <mergeCell ref="O32:T32"/>
    <mergeCell ref="O33:T33"/>
    <mergeCell ref="O34:T34"/>
    <mergeCell ref="O35:T35"/>
    <mergeCell ref="U29:Z30"/>
    <mergeCell ref="U31:Z31"/>
    <mergeCell ref="U32:Z32"/>
    <mergeCell ref="U33:Z33"/>
    <mergeCell ref="U34:Z34"/>
    <mergeCell ref="U35:Z35"/>
    <mergeCell ref="AA29:AF29"/>
    <mergeCell ref="AA30:AF30"/>
    <mergeCell ref="C47:D47"/>
    <mergeCell ref="AU50:AY50"/>
    <mergeCell ref="AU51:AY51"/>
    <mergeCell ref="AU52:AY52"/>
    <mergeCell ref="AU53:AY53"/>
    <mergeCell ref="AU54:AY54"/>
    <mergeCell ref="AZ50:BD50"/>
    <mergeCell ref="AZ51:BD51"/>
    <mergeCell ref="AZ52:BD52"/>
    <mergeCell ref="AZ53:BD53"/>
    <mergeCell ref="AZ54:BD54"/>
    <mergeCell ref="AA33:AF33"/>
    <mergeCell ref="AA34:AF34"/>
    <mergeCell ref="AA35:AF35"/>
    <mergeCell ref="AG29:AL30"/>
    <mergeCell ref="AG31:AL31"/>
    <mergeCell ref="AG32:AL32"/>
    <mergeCell ref="AG33:AL33"/>
    <mergeCell ref="AM29:AR30"/>
    <mergeCell ref="AG34:AL34"/>
    <mergeCell ref="AG35:AL35"/>
    <mergeCell ref="AM31:AR31"/>
    <mergeCell ref="AM32:AR32"/>
    <mergeCell ref="AM33:AR33"/>
    <mergeCell ref="AM34:AR34"/>
    <mergeCell ref="AM35:AR35"/>
  </mergeCells>
  <phoneticPr fontId="2"/>
  <printOptions horizontalCentered="1"/>
  <pageMargins left="0.39370078740157483" right="0.6692913385826772" top="0.78740157480314965" bottom="0.59055118110236227" header="0.51181102362204722" footer="0.51181102362204722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DD61-4CE9-4AF0-A238-1297EB35B3C2}">
  <dimension ref="A1:BB21"/>
  <sheetViews>
    <sheetView view="pageBreakPreview" zoomScaleNormal="100" zoomScaleSheetLayoutView="100" workbookViewId="0">
      <selection activeCell="A14" sqref="A14:AU14"/>
    </sheetView>
  </sheetViews>
  <sheetFormatPr defaultColWidth="1.625" defaultRowHeight="13.5" x14ac:dyDescent="0.4"/>
  <cols>
    <col min="1" max="2" width="1.625" style="7"/>
    <col min="3" max="4" width="1.625" style="7" customWidth="1"/>
    <col min="5" max="16384" width="1.625" style="7"/>
  </cols>
  <sheetData>
    <row r="1" spans="1:54" s="102" customFormat="1" ht="18.75" customHeight="1" x14ac:dyDescent="0.4">
      <c r="A1" s="409" t="s">
        <v>289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160"/>
      <c r="AW1" s="160"/>
      <c r="AX1" s="160"/>
      <c r="AY1" s="160"/>
      <c r="AZ1" s="103"/>
      <c r="BA1" s="103"/>
      <c r="BB1" s="103"/>
    </row>
    <row r="2" spans="1:54" s="102" customFormat="1" x14ac:dyDescent="0.4"/>
    <row r="3" spans="1:54" s="102" customFormat="1" x14ac:dyDescent="0.4">
      <c r="A3" s="101" t="s">
        <v>275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55"/>
      <c r="AW3" s="155"/>
      <c r="AX3" s="155"/>
      <c r="AY3" s="155"/>
    </row>
    <row r="4" spans="1:54" ht="18.75" customHeight="1" x14ac:dyDescent="0.4">
      <c r="A4" s="411" t="s">
        <v>4</v>
      </c>
      <c r="B4" s="411"/>
      <c r="C4" s="411"/>
      <c r="D4" s="411"/>
      <c r="E4" s="411"/>
      <c r="F4" s="468"/>
      <c r="G4" s="227" t="s">
        <v>294</v>
      </c>
      <c r="H4" s="228"/>
      <c r="I4" s="228"/>
      <c r="J4" s="228"/>
      <c r="K4" s="228"/>
      <c r="L4" s="228"/>
      <c r="M4" s="228"/>
      <c r="N4" s="228"/>
      <c r="O4" s="228"/>
      <c r="P4" s="227" t="s">
        <v>290</v>
      </c>
      <c r="Q4" s="228"/>
      <c r="R4" s="228"/>
      <c r="S4" s="228"/>
      <c r="T4" s="228"/>
      <c r="U4" s="228"/>
      <c r="V4" s="228"/>
      <c r="W4" s="228"/>
      <c r="X4" s="228"/>
      <c r="Y4" s="227" t="s">
        <v>291</v>
      </c>
      <c r="Z4" s="228"/>
      <c r="AA4" s="228"/>
      <c r="AB4" s="228"/>
      <c r="AC4" s="228"/>
      <c r="AD4" s="228"/>
      <c r="AE4" s="228"/>
      <c r="AF4" s="228"/>
      <c r="AG4" s="228"/>
      <c r="AH4" s="227" t="s">
        <v>296</v>
      </c>
      <c r="AI4" s="228"/>
      <c r="AJ4" s="228"/>
      <c r="AK4" s="228"/>
      <c r="AL4" s="228"/>
      <c r="AM4" s="228"/>
      <c r="AN4" s="228"/>
      <c r="AO4" s="228"/>
      <c r="AP4" s="228"/>
      <c r="AQ4" s="235" t="s">
        <v>361</v>
      </c>
      <c r="AR4" s="236"/>
      <c r="AS4" s="236"/>
      <c r="AT4" s="236"/>
      <c r="AU4" s="236"/>
      <c r="AV4" s="154"/>
      <c r="AW4" s="154"/>
      <c r="AX4" s="154"/>
      <c r="AY4" s="154"/>
    </row>
    <row r="5" spans="1:54" ht="18.75" customHeight="1" x14ac:dyDescent="0.4">
      <c r="A5" s="405"/>
      <c r="B5" s="405"/>
      <c r="C5" s="405"/>
      <c r="D5" s="405"/>
      <c r="E5" s="405"/>
      <c r="F5" s="406"/>
      <c r="G5" s="238" t="s">
        <v>293</v>
      </c>
      <c r="H5" s="239"/>
      <c r="I5" s="239"/>
      <c r="J5" s="239"/>
      <c r="K5" s="229" t="s">
        <v>298</v>
      </c>
      <c r="L5" s="230"/>
      <c r="M5" s="230"/>
      <c r="N5" s="230"/>
      <c r="O5" s="247"/>
      <c r="P5" s="238" t="s">
        <v>292</v>
      </c>
      <c r="Q5" s="239"/>
      <c r="R5" s="239"/>
      <c r="S5" s="239"/>
      <c r="T5" s="229" t="s">
        <v>297</v>
      </c>
      <c r="U5" s="230"/>
      <c r="V5" s="230"/>
      <c r="W5" s="230"/>
      <c r="X5" s="230"/>
      <c r="Y5" s="238" t="s">
        <v>292</v>
      </c>
      <c r="Z5" s="239"/>
      <c r="AA5" s="239"/>
      <c r="AB5" s="239"/>
      <c r="AC5" s="229" t="s">
        <v>297</v>
      </c>
      <c r="AD5" s="230"/>
      <c r="AE5" s="230"/>
      <c r="AF5" s="230"/>
      <c r="AG5" s="230"/>
      <c r="AH5" s="238" t="s">
        <v>292</v>
      </c>
      <c r="AI5" s="239"/>
      <c r="AJ5" s="239"/>
      <c r="AK5" s="239"/>
      <c r="AL5" s="229" t="s">
        <v>297</v>
      </c>
      <c r="AM5" s="230"/>
      <c r="AN5" s="230"/>
      <c r="AO5" s="230"/>
      <c r="AP5" s="230"/>
      <c r="AQ5" s="238" t="s">
        <v>362</v>
      </c>
      <c r="AR5" s="239"/>
      <c r="AS5" s="239"/>
      <c r="AT5" s="239"/>
      <c r="AU5" s="239"/>
      <c r="AV5" s="156"/>
      <c r="AW5" s="156"/>
      <c r="AX5" s="156"/>
      <c r="AY5" s="156"/>
    </row>
    <row r="6" spans="1:54" ht="18.75" customHeight="1" x14ac:dyDescent="0.4">
      <c r="A6" s="426" t="s">
        <v>104</v>
      </c>
      <c r="B6" s="426"/>
      <c r="C6" s="426"/>
      <c r="D6" s="426"/>
      <c r="E6" s="426"/>
      <c r="F6" s="504"/>
      <c r="G6" s="291">
        <f>P6+Y6+AH6</f>
        <v>46</v>
      </c>
      <c r="H6" s="508"/>
      <c r="I6" s="508"/>
      <c r="J6" s="508"/>
      <c r="K6" s="508">
        <f>T6+AC6+AL6</f>
        <v>18430</v>
      </c>
      <c r="L6" s="508"/>
      <c r="M6" s="508"/>
      <c r="N6" s="508"/>
      <c r="O6" s="508"/>
      <c r="P6" s="508">
        <v>2</v>
      </c>
      <c r="Q6" s="508"/>
      <c r="R6" s="508"/>
      <c r="S6" s="508"/>
      <c r="T6" s="508">
        <v>518</v>
      </c>
      <c r="U6" s="508"/>
      <c r="V6" s="508"/>
      <c r="W6" s="508"/>
      <c r="X6" s="508"/>
      <c r="Y6" s="508">
        <v>31</v>
      </c>
      <c r="Z6" s="508"/>
      <c r="AA6" s="508"/>
      <c r="AB6" s="508"/>
      <c r="AC6" s="508">
        <v>13891</v>
      </c>
      <c r="AD6" s="508"/>
      <c r="AE6" s="508"/>
      <c r="AF6" s="508"/>
      <c r="AG6" s="508"/>
      <c r="AH6" s="508">
        <v>13</v>
      </c>
      <c r="AI6" s="508"/>
      <c r="AJ6" s="508"/>
      <c r="AK6" s="508"/>
      <c r="AL6" s="508">
        <v>4021</v>
      </c>
      <c r="AM6" s="508"/>
      <c r="AN6" s="508"/>
      <c r="AO6" s="508"/>
      <c r="AP6" s="508"/>
      <c r="AQ6" s="508">
        <v>276</v>
      </c>
      <c r="AR6" s="508"/>
      <c r="AS6" s="508"/>
      <c r="AT6" s="508"/>
      <c r="AU6" s="508"/>
      <c r="AV6" s="155"/>
      <c r="AW6" s="155"/>
      <c r="AX6" s="155"/>
      <c r="AY6" s="154"/>
    </row>
    <row r="7" spans="1:54" ht="18.75" customHeight="1" x14ac:dyDescent="0.4">
      <c r="A7" s="155"/>
      <c r="B7" s="155"/>
      <c r="C7" s="402">
        <v>2</v>
      </c>
      <c r="D7" s="402"/>
      <c r="E7" s="158"/>
      <c r="F7" s="105"/>
      <c r="G7" s="291">
        <f>Y7+AH7</f>
        <v>38</v>
      </c>
      <c r="H7" s="508"/>
      <c r="I7" s="508"/>
      <c r="J7" s="508"/>
      <c r="K7" s="508">
        <f>AC7+AL7</f>
        <v>9953</v>
      </c>
      <c r="L7" s="508"/>
      <c r="M7" s="508"/>
      <c r="N7" s="508"/>
      <c r="O7" s="508"/>
      <c r="P7" s="314" t="s">
        <v>295</v>
      </c>
      <c r="Q7" s="314"/>
      <c r="R7" s="314"/>
      <c r="S7" s="314"/>
      <c r="T7" s="314" t="s">
        <v>295</v>
      </c>
      <c r="U7" s="314"/>
      <c r="V7" s="314"/>
      <c r="W7" s="314"/>
      <c r="X7" s="314"/>
      <c r="Y7" s="508">
        <v>19</v>
      </c>
      <c r="Z7" s="508"/>
      <c r="AA7" s="508"/>
      <c r="AB7" s="508"/>
      <c r="AC7" s="508">
        <v>6309</v>
      </c>
      <c r="AD7" s="508"/>
      <c r="AE7" s="508"/>
      <c r="AF7" s="508"/>
      <c r="AG7" s="508"/>
      <c r="AH7" s="508">
        <v>19</v>
      </c>
      <c r="AI7" s="508"/>
      <c r="AJ7" s="508"/>
      <c r="AK7" s="508"/>
      <c r="AL7" s="508">
        <v>3644</v>
      </c>
      <c r="AM7" s="508"/>
      <c r="AN7" s="508"/>
      <c r="AO7" s="508"/>
      <c r="AP7" s="508"/>
      <c r="AQ7" s="508">
        <v>228</v>
      </c>
      <c r="AR7" s="508"/>
      <c r="AS7" s="508"/>
      <c r="AT7" s="508"/>
      <c r="AU7" s="508"/>
      <c r="AV7" s="155"/>
      <c r="AW7" s="155"/>
      <c r="AX7" s="155"/>
      <c r="AY7" s="154"/>
    </row>
    <row r="8" spans="1:54" ht="18.75" customHeight="1" x14ac:dyDescent="0.4">
      <c r="A8" s="155"/>
      <c r="B8" s="155"/>
      <c r="C8" s="402">
        <v>3</v>
      </c>
      <c r="D8" s="402"/>
      <c r="E8" s="158"/>
      <c r="F8" s="105"/>
      <c r="G8" s="291">
        <f>Y8+AH8</f>
        <v>41</v>
      </c>
      <c r="H8" s="508"/>
      <c r="I8" s="508"/>
      <c r="J8" s="508"/>
      <c r="K8" s="508">
        <f>AC8+AL8</f>
        <v>10535</v>
      </c>
      <c r="L8" s="508"/>
      <c r="M8" s="508"/>
      <c r="N8" s="508"/>
      <c r="O8" s="508"/>
      <c r="P8" s="314" t="s">
        <v>295</v>
      </c>
      <c r="Q8" s="314"/>
      <c r="R8" s="314"/>
      <c r="S8" s="314"/>
      <c r="T8" s="314" t="s">
        <v>295</v>
      </c>
      <c r="U8" s="314"/>
      <c r="V8" s="314"/>
      <c r="W8" s="314"/>
      <c r="X8" s="314"/>
      <c r="Y8" s="508">
        <v>14</v>
      </c>
      <c r="Z8" s="508"/>
      <c r="AA8" s="508"/>
      <c r="AB8" s="508"/>
      <c r="AC8" s="508">
        <v>5233</v>
      </c>
      <c r="AD8" s="508"/>
      <c r="AE8" s="508"/>
      <c r="AF8" s="508"/>
      <c r="AG8" s="508"/>
      <c r="AH8" s="508">
        <v>27</v>
      </c>
      <c r="AI8" s="508"/>
      <c r="AJ8" s="508"/>
      <c r="AK8" s="508"/>
      <c r="AL8" s="508">
        <v>5302</v>
      </c>
      <c r="AM8" s="508"/>
      <c r="AN8" s="508"/>
      <c r="AO8" s="508"/>
      <c r="AP8" s="508"/>
      <c r="AQ8" s="508">
        <v>246</v>
      </c>
      <c r="AR8" s="508"/>
      <c r="AS8" s="508"/>
      <c r="AT8" s="508"/>
      <c r="AU8" s="508"/>
      <c r="AV8" s="155"/>
      <c r="AW8" s="155"/>
      <c r="AX8" s="155"/>
      <c r="AY8" s="154"/>
    </row>
    <row r="9" spans="1:54" ht="18.75" customHeight="1" x14ac:dyDescent="0.4">
      <c r="A9" s="155"/>
      <c r="B9" s="155"/>
      <c r="C9" s="402">
        <v>4</v>
      </c>
      <c r="D9" s="402"/>
      <c r="E9" s="158"/>
      <c r="F9" s="105"/>
      <c r="G9" s="291">
        <f>Y9+AH9</f>
        <v>47</v>
      </c>
      <c r="H9" s="206"/>
      <c r="I9" s="206"/>
      <c r="J9" s="206"/>
      <c r="K9" s="206">
        <f>AC9+AL9</f>
        <v>12627</v>
      </c>
      <c r="L9" s="206"/>
      <c r="M9" s="206"/>
      <c r="N9" s="206"/>
      <c r="O9" s="206"/>
      <c r="P9" s="403" t="s">
        <v>295</v>
      </c>
      <c r="Q9" s="403"/>
      <c r="R9" s="403"/>
      <c r="S9" s="403"/>
      <c r="T9" s="403" t="s">
        <v>295</v>
      </c>
      <c r="U9" s="403"/>
      <c r="V9" s="403"/>
      <c r="W9" s="403"/>
      <c r="X9" s="403"/>
      <c r="Y9" s="206">
        <v>32</v>
      </c>
      <c r="Z9" s="206"/>
      <c r="AA9" s="206"/>
      <c r="AB9" s="206"/>
      <c r="AC9" s="206">
        <v>9937</v>
      </c>
      <c r="AD9" s="206"/>
      <c r="AE9" s="206"/>
      <c r="AF9" s="206"/>
      <c r="AG9" s="206"/>
      <c r="AH9" s="206">
        <v>15</v>
      </c>
      <c r="AI9" s="206"/>
      <c r="AJ9" s="206"/>
      <c r="AK9" s="206"/>
      <c r="AL9" s="206">
        <v>2690</v>
      </c>
      <c r="AM9" s="206"/>
      <c r="AN9" s="206"/>
      <c r="AO9" s="206"/>
      <c r="AP9" s="206"/>
      <c r="AQ9" s="206">
        <v>288</v>
      </c>
      <c r="AR9" s="206"/>
      <c r="AS9" s="206"/>
      <c r="AT9" s="206"/>
      <c r="AU9" s="206"/>
      <c r="AV9" s="155"/>
      <c r="AW9" s="155"/>
      <c r="AX9" s="155"/>
      <c r="AY9" s="154"/>
    </row>
    <row r="10" spans="1:54" ht="18.75" customHeight="1" x14ac:dyDescent="0.4">
      <c r="A10" s="100"/>
      <c r="B10" s="104"/>
      <c r="C10" s="416">
        <v>5</v>
      </c>
      <c r="D10" s="416"/>
      <c r="E10" s="162"/>
      <c r="F10" s="106"/>
      <c r="G10" s="289">
        <v>27</v>
      </c>
      <c r="H10" s="244"/>
      <c r="I10" s="244"/>
      <c r="J10" s="244"/>
      <c r="K10" s="244">
        <v>9065</v>
      </c>
      <c r="L10" s="244"/>
      <c r="M10" s="244"/>
      <c r="N10" s="244"/>
      <c r="O10" s="244"/>
      <c r="P10" s="454" t="s">
        <v>326</v>
      </c>
      <c r="Q10" s="454"/>
      <c r="R10" s="454"/>
      <c r="S10" s="454"/>
      <c r="T10" s="454" t="s">
        <v>326</v>
      </c>
      <c r="U10" s="454"/>
      <c r="V10" s="454"/>
      <c r="W10" s="454"/>
      <c r="X10" s="454"/>
      <c r="Y10" s="244">
        <v>22</v>
      </c>
      <c r="Z10" s="244"/>
      <c r="AA10" s="244"/>
      <c r="AB10" s="244"/>
      <c r="AC10" s="244">
        <v>8094</v>
      </c>
      <c r="AD10" s="244"/>
      <c r="AE10" s="244"/>
      <c r="AF10" s="244"/>
      <c r="AG10" s="244"/>
      <c r="AH10" s="244">
        <v>5</v>
      </c>
      <c r="AI10" s="244"/>
      <c r="AJ10" s="244"/>
      <c r="AK10" s="244"/>
      <c r="AL10" s="244">
        <v>971</v>
      </c>
      <c r="AM10" s="244"/>
      <c r="AN10" s="244"/>
      <c r="AO10" s="244"/>
      <c r="AP10" s="244"/>
      <c r="AQ10" s="244">
        <v>162</v>
      </c>
      <c r="AR10" s="244"/>
      <c r="AS10" s="244"/>
      <c r="AT10" s="244"/>
      <c r="AU10" s="244"/>
      <c r="AV10" s="155"/>
      <c r="AW10" s="155"/>
      <c r="AX10" s="155"/>
      <c r="AY10" s="155"/>
    </row>
    <row r="11" spans="1:54" x14ac:dyDescent="0.4">
      <c r="A11" s="7" t="s">
        <v>287</v>
      </c>
    </row>
    <row r="14" spans="1:54" s="102" customFormat="1" ht="18.75" customHeight="1" x14ac:dyDescent="0.4">
      <c r="A14" s="409" t="s">
        <v>305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160"/>
      <c r="AW14" s="160"/>
      <c r="AX14" s="160"/>
      <c r="AY14" s="160"/>
      <c r="AZ14" s="103"/>
      <c r="BA14" s="103"/>
      <c r="BB14" s="103"/>
    </row>
    <row r="16" spans="1:54" x14ac:dyDescent="0.4">
      <c r="A16" s="7" t="s">
        <v>299</v>
      </c>
    </row>
    <row r="17" spans="1:47" ht="18.75" customHeight="1" x14ac:dyDescent="0.4">
      <c r="A17" s="411" t="s">
        <v>4</v>
      </c>
      <c r="B17" s="411"/>
      <c r="C17" s="411"/>
      <c r="D17" s="411"/>
      <c r="E17" s="411"/>
      <c r="F17" s="411"/>
      <c r="G17" s="468"/>
      <c r="H17" s="235" t="s">
        <v>181</v>
      </c>
      <c r="I17" s="236"/>
      <c r="J17" s="236"/>
      <c r="K17" s="236"/>
      <c r="L17" s="236"/>
      <c r="M17" s="236"/>
      <c r="N17" s="212" t="s">
        <v>304</v>
      </c>
      <c r="O17" s="236"/>
      <c r="P17" s="236"/>
      <c r="Q17" s="236"/>
      <c r="R17" s="236"/>
      <c r="S17" s="236"/>
      <c r="T17" s="235" t="s">
        <v>300</v>
      </c>
      <c r="U17" s="236"/>
      <c r="V17" s="236"/>
      <c r="W17" s="236"/>
      <c r="X17" s="236"/>
      <c r="Y17" s="236"/>
      <c r="Z17" s="235" t="s">
        <v>301</v>
      </c>
      <c r="AA17" s="236"/>
      <c r="AB17" s="236"/>
      <c r="AC17" s="236"/>
      <c r="AD17" s="236"/>
      <c r="AE17" s="280"/>
      <c r="AF17" s="235" t="s">
        <v>302</v>
      </c>
      <c r="AG17" s="236"/>
      <c r="AH17" s="236"/>
      <c r="AI17" s="236"/>
      <c r="AJ17" s="236"/>
      <c r="AK17" s="235" t="s">
        <v>303</v>
      </c>
      <c r="AL17" s="236"/>
      <c r="AM17" s="236"/>
      <c r="AN17" s="236"/>
      <c r="AO17" s="236"/>
      <c r="AP17" s="235" t="s">
        <v>337</v>
      </c>
      <c r="AQ17" s="236"/>
      <c r="AR17" s="236"/>
      <c r="AS17" s="236"/>
      <c r="AT17" s="236"/>
      <c r="AU17" s="236"/>
    </row>
    <row r="18" spans="1:47" ht="18.75" customHeight="1" x14ac:dyDescent="0.4">
      <c r="A18" s="405"/>
      <c r="B18" s="405"/>
      <c r="C18" s="405"/>
      <c r="D18" s="405"/>
      <c r="E18" s="405"/>
      <c r="F18" s="405"/>
      <c r="G18" s="406"/>
      <c r="H18" s="238"/>
      <c r="I18" s="239"/>
      <c r="J18" s="239"/>
      <c r="K18" s="239"/>
      <c r="L18" s="239"/>
      <c r="M18" s="239"/>
      <c r="N18" s="238"/>
      <c r="O18" s="239"/>
      <c r="P18" s="239"/>
      <c r="Q18" s="239"/>
      <c r="R18" s="239"/>
      <c r="S18" s="239"/>
      <c r="T18" s="238"/>
      <c r="U18" s="239"/>
      <c r="V18" s="239"/>
      <c r="W18" s="239"/>
      <c r="X18" s="239"/>
      <c r="Y18" s="239"/>
      <c r="Z18" s="238"/>
      <c r="AA18" s="239"/>
      <c r="AB18" s="239"/>
      <c r="AC18" s="239"/>
      <c r="AD18" s="239"/>
      <c r="AE18" s="267"/>
      <c r="AF18" s="238"/>
      <c r="AG18" s="239"/>
      <c r="AH18" s="239"/>
      <c r="AI18" s="239"/>
      <c r="AJ18" s="239"/>
      <c r="AK18" s="238"/>
      <c r="AL18" s="239"/>
      <c r="AM18" s="239"/>
      <c r="AN18" s="239"/>
      <c r="AO18" s="239"/>
      <c r="AP18" s="238"/>
      <c r="AQ18" s="239"/>
      <c r="AR18" s="239"/>
      <c r="AS18" s="239"/>
      <c r="AT18" s="239"/>
      <c r="AU18" s="239"/>
    </row>
    <row r="19" spans="1:47" ht="18.75" customHeight="1" x14ac:dyDescent="0.4">
      <c r="A19" s="250" t="s">
        <v>342</v>
      </c>
      <c r="B19" s="250"/>
      <c r="C19" s="250"/>
      <c r="D19" s="191">
        <v>4</v>
      </c>
      <c r="E19" s="191" t="s">
        <v>343</v>
      </c>
      <c r="F19" s="191"/>
      <c r="G19" s="105"/>
      <c r="H19" s="507">
        <f>SUM(N19:AU19)</f>
        <v>185</v>
      </c>
      <c r="I19" s="283"/>
      <c r="J19" s="283"/>
      <c r="K19" s="283"/>
      <c r="L19" s="283"/>
      <c r="M19" s="283"/>
      <c r="N19" s="205">
        <v>44</v>
      </c>
      <c r="O19" s="205"/>
      <c r="P19" s="205"/>
      <c r="Q19" s="205"/>
      <c r="R19" s="205"/>
      <c r="S19" s="205"/>
      <c r="T19" s="205">
        <v>32</v>
      </c>
      <c r="U19" s="205"/>
      <c r="V19" s="205"/>
      <c r="W19" s="205"/>
      <c r="X19" s="205"/>
      <c r="Y19" s="205"/>
      <c r="Z19" s="283">
        <v>9</v>
      </c>
      <c r="AA19" s="283"/>
      <c r="AB19" s="283"/>
      <c r="AC19" s="283"/>
      <c r="AD19" s="283"/>
      <c r="AE19" s="283"/>
      <c r="AF19" s="283">
        <v>36</v>
      </c>
      <c r="AG19" s="283"/>
      <c r="AH19" s="283"/>
      <c r="AI19" s="283"/>
      <c r="AJ19" s="283"/>
      <c r="AK19" s="283">
        <v>33</v>
      </c>
      <c r="AL19" s="283"/>
      <c r="AM19" s="283"/>
      <c r="AN19" s="283"/>
      <c r="AO19" s="283"/>
      <c r="AP19" s="283">
        <v>31</v>
      </c>
      <c r="AQ19" s="283"/>
      <c r="AR19" s="283"/>
      <c r="AS19" s="283"/>
      <c r="AT19" s="283"/>
      <c r="AU19" s="283"/>
    </row>
    <row r="20" spans="1:47" ht="18.75" customHeight="1" x14ac:dyDescent="0.4">
      <c r="A20" s="153"/>
      <c r="B20" s="153"/>
      <c r="C20" s="159"/>
      <c r="D20" s="159">
        <v>5</v>
      </c>
      <c r="E20" s="162"/>
      <c r="F20" s="162"/>
      <c r="G20" s="106"/>
      <c r="H20" s="248">
        <f>SUM(N20:AU20)</f>
        <v>308</v>
      </c>
      <c r="I20" s="246"/>
      <c r="J20" s="246"/>
      <c r="K20" s="246"/>
      <c r="L20" s="246"/>
      <c r="M20" s="246"/>
      <c r="N20" s="246">
        <v>50</v>
      </c>
      <c r="O20" s="246"/>
      <c r="P20" s="246"/>
      <c r="Q20" s="246"/>
      <c r="R20" s="246"/>
      <c r="S20" s="246"/>
      <c r="T20" s="246">
        <v>80</v>
      </c>
      <c r="U20" s="246"/>
      <c r="V20" s="246"/>
      <c r="W20" s="246"/>
      <c r="X20" s="246"/>
      <c r="Y20" s="246"/>
      <c r="Z20" s="246">
        <v>21</v>
      </c>
      <c r="AA20" s="246"/>
      <c r="AB20" s="246"/>
      <c r="AC20" s="246"/>
      <c r="AD20" s="246"/>
      <c r="AE20" s="246"/>
      <c r="AF20" s="246">
        <v>37</v>
      </c>
      <c r="AG20" s="246"/>
      <c r="AH20" s="246"/>
      <c r="AI20" s="246"/>
      <c r="AJ20" s="246"/>
      <c r="AK20" s="246">
        <v>58</v>
      </c>
      <c r="AL20" s="246"/>
      <c r="AM20" s="246"/>
      <c r="AN20" s="246"/>
      <c r="AO20" s="246"/>
      <c r="AP20" s="246">
        <v>62</v>
      </c>
      <c r="AQ20" s="246"/>
      <c r="AR20" s="246"/>
      <c r="AS20" s="246"/>
      <c r="AT20" s="246"/>
      <c r="AU20" s="246"/>
    </row>
    <row r="21" spans="1:47" x14ac:dyDescent="0.4">
      <c r="A21" s="7" t="s">
        <v>287</v>
      </c>
    </row>
  </sheetData>
  <mergeCells count="90">
    <mergeCell ref="A19:C19"/>
    <mergeCell ref="C10:D10"/>
    <mergeCell ref="A17:G18"/>
    <mergeCell ref="A1:AU1"/>
    <mergeCell ref="A14:AU14"/>
    <mergeCell ref="A4:F5"/>
    <mergeCell ref="A6:F6"/>
    <mergeCell ref="C7:D7"/>
    <mergeCell ref="C8:D8"/>
    <mergeCell ref="C9:D9"/>
    <mergeCell ref="AH5:AK5"/>
    <mergeCell ref="AH6:AK6"/>
    <mergeCell ref="Y8:AB8"/>
    <mergeCell ref="AH8:AK8"/>
    <mergeCell ref="T8:X8"/>
    <mergeCell ref="P7:S7"/>
    <mergeCell ref="Y7:AB7"/>
    <mergeCell ref="AH7:AK7"/>
    <mergeCell ref="T7:X7"/>
    <mergeCell ref="K5:O5"/>
    <mergeCell ref="K6:O6"/>
    <mergeCell ref="AC5:AG5"/>
    <mergeCell ref="AC6:AG6"/>
    <mergeCell ref="AC7:AG7"/>
    <mergeCell ref="G5:J5"/>
    <mergeCell ref="P5:S5"/>
    <mergeCell ref="Y5:AB5"/>
    <mergeCell ref="T5:X5"/>
    <mergeCell ref="P6:S6"/>
    <mergeCell ref="Y6:AB6"/>
    <mergeCell ref="T6:X6"/>
    <mergeCell ref="G10:J10"/>
    <mergeCell ref="K10:O10"/>
    <mergeCell ref="G6:J6"/>
    <mergeCell ref="G7:J7"/>
    <mergeCell ref="G8:J8"/>
    <mergeCell ref="G9:J9"/>
    <mergeCell ref="K7:O7"/>
    <mergeCell ref="K8:O8"/>
    <mergeCell ref="K9:O9"/>
    <mergeCell ref="P8:S8"/>
    <mergeCell ref="AL10:AP10"/>
    <mergeCell ref="P9:S9"/>
    <mergeCell ref="Y9:AB9"/>
    <mergeCell ref="AH9:AK9"/>
    <mergeCell ref="T9:X9"/>
    <mergeCell ref="P10:S10"/>
    <mergeCell ref="Y10:AB10"/>
    <mergeCell ref="AH10:AK10"/>
    <mergeCell ref="T10:X10"/>
    <mergeCell ref="AC10:AG10"/>
    <mergeCell ref="AC8:AG8"/>
    <mergeCell ref="AC9:AG9"/>
    <mergeCell ref="AQ10:AU10"/>
    <mergeCell ref="G4:O4"/>
    <mergeCell ref="P4:X4"/>
    <mergeCell ref="Y4:AG4"/>
    <mergeCell ref="AH4:AP4"/>
    <mergeCell ref="AQ5:AU5"/>
    <mergeCell ref="AQ4:AU4"/>
    <mergeCell ref="AQ6:AU6"/>
    <mergeCell ref="AQ7:AU7"/>
    <mergeCell ref="AQ8:AU8"/>
    <mergeCell ref="AQ9:AU9"/>
    <mergeCell ref="AL5:AP5"/>
    <mergeCell ref="AL6:AP6"/>
    <mergeCell ref="AL7:AP7"/>
    <mergeCell ref="AL8:AP8"/>
    <mergeCell ref="AL9:AP9"/>
    <mergeCell ref="H17:M18"/>
    <mergeCell ref="N17:S18"/>
    <mergeCell ref="AF17:AJ18"/>
    <mergeCell ref="AK17:AO18"/>
    <mergeCell ref="AP17:AU18"/>
    <mergeCell ref="Z17:AE18"/>
    <mergeCell ref="T17:Y18"/>
    <mergeCell ref="H19:M19"/>
    <mergeCell ref="H20:M20"/>
    <mergeCell ref="N19:S19"/>
    <mergeCell ref="N20:S20"/>
    <mergeCell ref="AK20:AO20"/>
    <mergeCell ref="AP20:AU20"/>
    <mergeCell ref="AF19:AJ19"/>
    <mergeCell ref="AK19:AO19"/>
    <mergeCell ref="AP19:AU19"/>
    <mergeCell ref="T19:Y19"/>
    <mergeCell ref="T20:Y20"/>
    <mergeCell ref="Z19:AE19"/>
    <mergeCell ref="Z20:AE20"/>
    <mergeCell ref="AF20:AJ20"/>
  </mergeCells>
  <phoneticPr fontId="2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94D5-2EAA-4971-9FA8-11349D760CCD}">
  <dimension ref="A1:DA57"/>
  <sheetViews>
    <sheetView zoomScaleNormal="100" workbookViewId="0">
      <selection activeCell="A30" sqref="A30:AV30"/>
    </sheetView>
  </sheetViews>
  <sheetFormatPr defaultColWidth="1.625" defaultRowHeight="13.5" x14ac:dyDescent="0.4"/>
  <cols>
    <col min="1" max="16384" width="1.625" style="2"/>
  </cols>
  <sheetData>
    <row r="1" spans="1:105" ht="18.75" customHeight="1" x14ac:dyDescent="0.4">
      <c r="A1" s="257" t="s">
        <v>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34" t="s">
        <v>0</v>
      </c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1"/>
      <c r="CT1" s="1"/>
      <c r="CU1" s="1"/>
      <c r="CV1" s="1"/>
      <c r="CW1" s="1"/>
      <c r="CX1" s="1"/>
      <c r="CY1" s="1"/>
      <c r="CZ1" s="1"/>
      <c r="DA1" s="1"/>
    </row>
    <row r="2" spans="1:105" ht="18.75" customHeight="1" x14ac:dyDescent="0.4">
      <c r="A2" s="257" t="s">
        <v>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34" t="s">
        <v>3</v>
      </c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1"/>
      <c r="CT2" s="1"/>
      <c r="CU2" s="1"/>
      <c r="CV2" s="1"/>
      <c r="CW2" s="1"/>
      <c r="CX2" s="1"/>
      <c r="CY2" s="1"/>
      <c r="CZ2" s="1"/>
      <c r="DA2" s="1"/>
    </row>
    <row r="4" spans="1:105" x14ac:dyDescent="0.4">
      <c r="CN4" s="178" t="s">
        <v>349</v>
      </c>
      <c r="CR4" s="9"/>
    </row>
    <row r="5" spans="1:105" ht="13.5" customHeight="1" x14ac:dyDescent="0.4">
      <c r="A5" s="236" t="s">
        <v>4</v>
      </c>
      <c r="B5" s="236"/>
      <c r="C5" s="236"/>
      <c r="D5" s="236"/>
      <c r="E5" s="236"/>
      <c r="F5" s="236"/>
      <c r="G5" s="236"/>
      <c r="H5" s="236"/>
      <c r="I5" s="251" t="s">
        <v>8</v>
      </c>
      <c r="J5" s="252"/>
      <c r="K5" s="252"/>
      <c r="L5" s="252"/>
      <c r="M5" s="252"/>
      <c r="N5" s="252"/>
      <c r="O5" s="252"/>
      <c r="P5" s="252"/>
      <c r="Q5" s="252"/>
      <c r="R5" s="252"/>
      <c r="S5" s="253" t="s">
        <v>11</v>
      </c>
      <c r="T5" s="254"/>
      <c r="U5" s="254"/>
      <c r="V5" s="254"/>
      <c r="W5" s="254"/>
      <c r="X5" s="254"/>
      <c r="Y5" s="254"/>
      <c r="Z5" s="254"/>
      <c r="AA5" s="254"/>
      <c r="AB5" s="254"/>
      <c r="AC5" s="255" t="s">
        <v>12</v>
      </c>
      <c r="AD5" s="256"/>
      <c r="AE5" s="256"/>
      <c r="AF5" s="256"/>
      <c r="AG5" s="256"/>
      <c r="AH5" s="256"/>
      <c r="AI5" s="256"/>
      <c r="AJ5" s="256"/>
      <c r="AK5" s="256"/>
      <c r="AL5" s="256"/>
      <c r="AM5" s="255" t="s">
        <v>13</v>
      </c>
      <c r="AN5" s="256"/>
      <c r="AO5" s="256"/>
      <c r="AP5" s="256"/>
      <c r="AQ5" s="256"/>
      <c r="AR5" s="256"/>
      <c r="AS5" s="256"/>
      <c r="AT5" s="256"/>
      <c r="AU5" s="256"/>
      <c r="AV5" s="256"/>
      <c r="AW5" s="227" t="s">
        <v>20</v>
      </c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</row>
    <row r="6" spans="1:105" ht="13.5" customHeight="1" x14ac:dyDescent="0.4">
      <c r="A6" s="231"/>
      <c r="B6" s="231"/>
      <c r="C6" s="231"/>
      <c r="D6" s="231"/>
      <c r="E6" s="231"/>
      <c r="F6" s="231"/>
      <c r="G6" s="231"/>
      <c r="H6" s="231"/>
      <c r="I6" s="225" t="s">
        <v>9</v>
      </c>
      <c r="J6" s="226"/>
      <c r="K6" s="226"/>
      <c r="L6" s="226"/>
      <c r="M6" s="226"/>
      <c r="N6" s="208" t="s">
        <v>10</v>
      </c>
      <c r="O6" s="209"/>
      <c r="P6" s="209"/>
      <c r="Q6" s="209"/>
      <c r="R6" s="240"/>
      <c r="S6" s="208" t="s">
        <v>9</v>
      </c>
      <c r="T6" s="209"/>
      <c r="U6" s="209"/>
      <c r="V6" s="209"/>
      <c r="W6" s="240"/>
      <c r="X6" s="208" t="s">
        <v>10</v>
      </c>
      <c r="Y6" s="209"/>
      <c r="Z6" s="209"/>
      <c r="AA6" s="209"/>
      <c r="AB6" s="240"/>
      <c r="AC6" s="208" t="s">
        <v>9</v>
      </c>
      <c r="AD6" s="209"/>
      <c r="AE6" s="209"/>
      <c r="AF6" s="209"/>
      <c r="AG6" s="240"/>
      <c r="AH6" s="208" t="s">
        <v>10</v>
      </c>
      <c r="AI6" s="209"/>
      <c r="AJ6" s="209"/>
      <c r="AK6" s="209"/>
      <c r="AL6" s="209"/>
      <c r="AM6" s="208" t="s">
        <v>9</v>
      </c>
      <c r="AN6" s="209"/>
      <c r="AO6" s="209"/>
      <c r="AP6" s="209"/>
      <c r="AQ6" s="240"/>
      <c r="AR6" s="208" t="s">
        <v>10</v>
      </c>
      <c r="AS6" s="209"/>
      <c r="AT6" s="209"/>
      <c r="AU6" s="209"/>
      <c r="AV6" s="209"/>
      <c r="AW6" s="270" t="s">
        <v>14</v>
      </c>
      <c r="AX6" s="271"/>
      <c r="AY6" s="271"/>
      <c r="AZ6" s="271"/>
      <c r="BA6" s="271"/>
      <c r="BB6" s="271"/>
      <c r="BC6" s="271"/>
      <c r="BD6" s="272"/>
      <c r="BE6" s="258" t="s">
        <v>15</v>
      </c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8" t="s">
        <v>16</v>
      </c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8" t="s">
        <v>17</v>
      </c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</row>
    <row r="7" spans="1:105" ht="13.5" customHeight="1" x14ac:dyDescent="0.4">
      <c r="A7" s="239"/>
      <c r="B7" s="239"/>
      <c r="C7" s="239"/>
      <c r="D7" s="239"/>
      <c r="E7" s="239"/>
      <c r="F7" s="239"/>
      <c r="G7" s="239"/>
      <c r="H7" s="239"/>
      <c r="I7" s="210"/>
      <c r="J7" s="211"/>
      <c r="K7" s="211"/>
      <c r="L7" s="211"/>
      <c r="M7" s="211"/>
      <c r="N7" s="210"/>
      <c r="O7" s="211"/>
      <c r="P7" s="211"/>
      <c r="Q7" s="211"/>
      <c r="R7" s="241"/>
      <c r="S7" s="210"/>
      <c r="T7" s="211"/>
      <c r="U7" s="211"/>
      <c r="V7" s="211"/>
      <c r="W7" s="241"/>
      <c r="X7" s="210"/>
      <c r="Y7" s="211"/>
      <c r="Z7" s="211"/>
      <c r="AA7" s="211"/>
      <c r="AB7" s="241"/>
      <c r="AC7" s="210"/>
      <c r="AD7" s="211"/>
      <c r="AE7" s="211"/>
      <c r="AF7" s="211"/>
      <c r="AG7" s="241"/>
      <c r="AH7" s="210"/>
      <c r="AI7" s="211"/>
      <c r="AJ7" s="211"/>
      <c r="AK7" s="211"/>
      <c r="AL7" s="211"/>
      <c r="AM7" s="210"/>
      <c r="AN7" s="211"/>
      <c r="AO7" s="211"/>
      <c r="AP7" s="211"/>
      <c r="AQ7" s="241"/>
      <c r="AR7" s="210"/>
      <c r="AS7" s="211"/>
      <c r="AT7" s="211"/>
      <c r="AU7" s="211"/>
      <c r="AV7" s="211"/>
      <c r="AW7" s="223"/>
      <c r="AX7" s="224"/>
      <c r="AY7" s="224"/>
      <c r="AZ7" s="224"/>
      <c r="BA7" s="224"/>
      <c r="BB7" s="224"/>
      <c r="BC7" s="224"/>
      <c r="BD7" s="273"/>
      <c r="BE7" s="210" t="s">
        <v>9</v>
      </c>
      <c r="BF7" s="211"/>
      <c r="BG7" s="211"/>
      <c r="BH7" s="211"/>
      <c r="BI7" s="211"/>
      <c r="BJ7" s="211"/>
      <c r="BK7" s="260" t="s">
        <v>10</v>
      </c>
      <c r="BL7" s="261"/>
      <c r="BM7" s="261"/>
      <c r="BN7" s="261"/>
      <c r="BO7" s="261"/>
      <c r="BP7" s="262"/>
      <c r="BQ7" s="210" t="s">
        <v>9</v>
      </c>
      <c r="BR7" s="211"/>
      <c r="BS7" s="211"/>
      <c r="BT7" s="211"/>
      <c r="BU7" s="211"/>
      <c r="BV7" s="211"/>
      <c r="BW7" s="260" t="s">
        <v>10</v>
      </c>
      <c r="BX7" s="261"/>
      <c r="BY7" s="261"/>
      <c r="BZ7" s="261"/>
      <c r="CA7" s="261"/>
      <c r="CB7" s="262"/>
      <c r="CC7" s="210" t="s">
        <v>9</v>
      </c>
      <c r="CD7" s="211"/>
      <c r="CE7" s="211"/>
      <c r="CF7" s="211"/>
      <c r="CG7" s="211"/>
      <c r="CH7" s="211"/>
      <c r="CI7" s="260" t="s">
        <v>10</v>
      </c>
      <c r="CJ7" s="261"/>
      <c r="CK7" s="261"/>
      <c r="CL7" s="261"/>
      <c r="CM7" s="261"/>
      <c r="CN7" s="261"/>
    </row>
    <row r="8" spans="1:105" ht="13.5" customHeight="1" x14ac:dyDescent="0.4">
      <c r="A8" s="268" t="s">
        <v>5</v>
      </c>
      <c r="B8" s="268"/>
      <c r="C8" s="268"/>
      <c r="D8" s="231" t="s">
        <v>6</v>
      </c>
      <c r="E8" s="231"/>
      <c r="F8" s="166" t="s">
        <v>7</v>
      </c>
      <c r="G8" s="166"/>
      <c r="H8" s="166"/>
      <c r="I8" s="207">
        <v>2</v>
      </c>
      <c r="J8" s="205"/>
      <c r="K8" s="205"/>
      <c r="L8" s="205"/>
      <c r="M8" s="205"/>
      <c r="N8" s="205">
        <v>5</v>
      </c>
      <c r="O8" s="205"/>
      <c r="P8" s="205"/>
      <c r="Q8" s="205"/>
      <c r="R8" s="205"/>
      <c r="S8" s="205">
        <v>5</v>
      </c>
      <c r="T8" s="205"/>
      <c r="U8" s="205"/>
      <c r="V8" s="205"/>
      <c r="W8" s="205"/>
      <c r="X8" s="205">
        <v>29</v>
      </c>
      <c r="Y8" s="205"/>
      <c r="Z8" s="205"/>
      <c r="AA8" s="205"/>
      <c r="AB8" s="205"/>
      <c r="AC8" s="205">
        <v>19</v>
      </c>
      <c r="AD8" s="205"/>
      <c r="AE8" s="205"/>
      <c r="AF8" s="205"/>
      <c r="AG8" s="205"/>
      <c r="AH8" s="205">
        <v>58</v>
      </c>
      <c r="AI8" s="205"/>
      <c r="AJ8" s="205"/>
      <c r="AK8" s="205"/>
      <c r="AL8" s="205"/>
      <c r="AM8" s="249" t="s">
        <v>18</v>
      </c>
      <c r="AN8" s="249"/>
      <c r="AO8" s="249"/>
      <c r="AP8" s="249"/>
      <c r="AQ8" s="249"/>
      <c r="AR8" s="205">
        <v>20</v>
      </c>
      <c r="AS8" s="205"/>
      <c r="AT8" s="205"/>
      <c r="AU8" s="205"/>
      <c r="AV8" s="205"/>
      <c r="AW8" s="274">
        <f>SUM(BE8:CN8)</f>
        <v>885</v>
      </c>
      <c r="AX8" s="274"/>
      <c r="AY8" s="274"/>
      <c r="AZ8" s="274"/>
      <c r="BA8" s="274"/>
      <c r="BB8" s="274"/>
      <c r="BC8" s="274"/>
      <c r="BD8" s="274"/>
      <c r="BE8" s="249" t="s">
        <v>18</v>
      </c>
      <c r="BF8" s="249"/>
      <c r="BG8" s="249"/>
      <c r="BH8" s="249"/>
      <c r="BI8" s="249"/>
      <c r="BJ8" s="249"/>
      <c r="BK8" s="205">
        <v>217</v>
      </c>
      <c r="BL8" s="205"/>
      <c r="BM8" s="205"/>
      <c r="BN8" s="205"/>
      <c r="BO8" s="205"/>
      <c r="BP8" s="205"/>
      <c r="BQ8" s="205">
        <v>63</v>
      </c>
      <c r="BR8" s="205"/>
      <c r="BS8" s="205"/>
      <c r="BT8" s="205"/>
      <c r="BU8" s="205"/>
      <c r="BV8" s="205"/>
      <c r="BW8" s="205">
        <v>278</v>
      </c>
      <c r="BX8" s="205"/>
      <c r="BY8" s="205"/>
      <c r="BZ8" s="205"/>
      <c r="CA8" s="205"/>
      <c r="CB8" s="205"/>
      <c r="CC8" s="205">
        <v>83</v>
      </c>
      <c r="CD8" s="205"/>
      <c r="CE8" s="205"/>
      <c r="CF8" s="205"/>
      <c r="CG8" s="205"/>
      <c r="CH8" s="205"/>
      <c r="CI8" s="205">
        <v>244</v>
      </c>
      <c r="CJ8" s="205"/>
      <c r="CK8" s="205"/>
      <c r="CL8" s="205"/>
      <c r="CM8" s="205"/>
      <c r="CN8" s="205"/>
    </row>
    <row r="9" spans="1:105" x14ac:dyDescent="0.4">
      <c r="A9" s="166"/>
      <c r="B9" s="166"/>
      <c r="C9" s="166"/>
      <c r="D9" s="231">
        <v>2</v>
      </c>
      <c r="E9" s="231"/>
      <c r="F9" s="166"/>
      <c r="G9" s="166"/>
      <c r="H9" s="166"/>
      <c r="I9" s="207">
        <v>2</v>
      </c>
      <c r="J9" s="205"/>
      <c r="K9" s="205"/>
      <c r="L9" s="205"/>
      <c r="M9" s="205"/>
      <c r="N9" s="205">
        <v>5</v>
      </c>
      <c r="O9" s="205"/>
      <c r="P9" s="205"/>
      <c r="Q9" s="205"/>
      <c r="R9" s="205"/>
      <c r="S9" s="205">
        <v>6</v>
      </c>
      <c r="T9" s="205"/>
      <c r="U9" s="205"/>
      <c r="V9" s="205"/>
      <c r="W9" s="205"/>
      <c r="X9" s="205">
        <v>29</v>
      </c>
      <c r="Y9" s="205"/>
      <c r="Z9" s="205"/>
      <c r="AA9" s="205"/>
      <c r="AB9" s="205"/>
      <c r="AC9" s="205">
        <v>19</v>
      </c>
      <c r="AD9" s="205"/>
      <c r="AE9" s="205"/>
      <c r="AF9" s="205"/>
      <c r="AG9" s="205"/>
      <c r="AH9" s="205">
        <v>66</v>
      </c>
      <c r="AI9" s="205"/>
      <c r="AJ9" s="205"/>
      <c r="AK9" s="205"/>
      <c r="AL9" s="205"/>
      <c r="AM9" s="249" t="s">
        <v>18</v>
      </c>
      <c r="AN9" s="249"/>
      <c r="AO9" s="249"/>
      <c r="AP9" s="249"/>
      <c r="AQ9" s="249"/>
      <c r="AR9" s="205">
        <v>23</v>
      </c>
      <c r="AS9" s="205"/>
      <c r="AT9" s="205"/>
      <c r="AU9" s="205"/>
      <c r="AV9" s="205"/>
      <c r="AW9" s="206">
        <f>SUM(BE9:CN9)</f>
        <v>902</v>
      </c>
      <c r="AX9" s="206"/>
      <c r="AY9" s="206"/>
      <c r="AZ9" s="206"/>
      <c r="BA9" s="206"/>
      <c r="BB9" s="206"/>
      <c r="BC9" s="206"/>
      <c r="BD9" s="206"/>
      <c r="BE9" s="249" t="s">
        <v>18</v>
      </c>
      <c r="BF9" s="249"/>
      <c r="BG9" s="249"/>
      <c r="BH9" s="249"/>
      <c r="BI9" s="249"/>
      <c r="BJ9" s="249"/>
      <c r="BK9" s="205">
        <v>268</v>
      </c>
      <c r="BL9" s="205"/>
      <c r="BM9" s="205"/>
      <c r="BN9" s="205"/>
      <c r="BO9" s="205"/>
      <c r="BP9" s="205"/>
      <c r="BQ9" s="205">
        <v>56</v>
      </c>
      <c r="BR9" s="205"/>
      <c r="BS9" s="205"/>
      <c r="BT9" s="205"/>
      <c r="BU9" s="205"/>
      <c r="BV9" s="205"/>
      <c r="BW9" s="205">
        <v>233</v>
      </c>
      <c r="BX9" s="205"/>
      <c r="BY9" s="205"/>
      <c r="BZ9" s="205"/>
      <c r="CA9" s="205"/>
      <c r="CB9" s="205"/>
      <c r="CC9" s="205">
        <v>72</v>
      </c>
      <c r="CD9" s="205"/>
      <c r="CE9" s="205"/>
      <c r="CF9" s="205"/>
      <c r="CG9" s="205"/>
      <c r="CH9" s="205"/>
      <c r="CI9" s="205">
        <v>273</v>
      </c>
      <c r="CJ9" s="205"/>
      <c r="CK9" s="205"/>
      <c r="CL9" s="205"/>
      <c r="CM9" s="205"/>
      <c r="CN9" s="205"/>
    </row>
    <row r="10" spans="1:105" x14ac:dyDescent="0.4">
      <c r="A10" s="166"/>
      <c r="B10" s="166"/>
      <c r="C10" s="166"/>
      <c r="D10" s="231">
        <v>3</v>
      </c>
      <c r="E10" s="231"/>
      <c r="F10" s="166"/>
      <c r="G10" s="166"/>
      <c r="H10" s="166"/>
      <c r="I10" s="207">
        <v>2</v>
      </c>
      <c r="J10" s="205"/>
      <c r="K10" s="205"/>
      <c r="L10" s="205"/>
      <c r="M10" s="205"/>
      <c r="N10" s="205">
        <v>5</v>
      </c>
      <c r="O10" s="205"/>
      <c r="P10" s="205"/>
      <c r="Q10" s="205"/>
      <c r="R10" s="205"/>
      <c r="S10" s="205">
        <v>10</v>
      </c>
      <c r="T10" s="205"/>
      <c r="U10" s="205"/>
      <c r="V10" s="205"/>
      <c r="W10" s="205"/>
      <c r="X10" s="205">
        <v>28</v>
      </c>
      <c r="Y10" s="205"/>
      <c r="Z10" s="205"/>
      <c r="AA10" s="205"/>
      <c r="AB10" s="205"/>
      <c r="AC10" s="205">
        <v>24</v>
      </c>
      <c r="AD10" s="205"/>
      <c r="AE10" s="205"/>
      <c r="AF10" s="205"/>
      <c r="AG10" s="205"/>
      <c r="AH10" s="205">
        <v>82</v>
      </c>
      <c r="AI10" s="205"/>
      <c r="AJ10" s="205"/>
      <c r="AK10" s="205"/>
      <c r="AL10" s="205"/>
      <c r="AM10" s="205">
        <v>6</v>
      </c>
      <c r="AN10" s="205"/>
      <c r="AO10" s="205"/>
      <c r="AP10" s="205"/>
      <c r="AQ10" s="205"/>
      <c r="AR10" s="205">
        <v>24</v>
      </c>
      <c r="AS10" s="205"/>
      <c r="AT10" s="205"/>
      <c r="AU10" s="205"/>
      <c r="AV10" s="205"/>
      <c r="AW10" s="206">
        <f>SUM(BE10:CN10)</f>
        <v>916</v>
      </c>
      <c r="AX10" s="206"/>
      <c r="AY10" s="206"/>
      <c r="AZ10" s="206"/>
      <c r="BA10" s="206"/>
      <c r="BB10" s="206"/>
      <c r="BC10" s="206"/>
      <c r="BD10" s="206"/>
      <c r="BE10" s="205">
        <v>62</v>
      </c>
      <c r="BF10" s="205"/>
      <c r="BG10" s="205"/>
      <c r="BH10" s="205"/>
      <c r="BI10" s="205"/>
      <c r="BJ10" s="205"/>
      <c r="BK10" s="205">
        <v>224</v>
      </c>
      <c r="BL10" s="205"/>
      <c r="BM10" s="205"/>
      <c r="BN10" s="205"/>
      <c r="BO10" s="205"/>
      <c r="BP10" s="205"/>
      <c r="BQ10" s="205">
        <v>55</v>
      </c>
      <c r="BR10" s="205"/>
      <c r="BS10" s="205"/>
      <c r="BT10" s="205"/>
      <c r="BU10" s="205"/>
      <c r="BV10" s="205"/>
      <c r="BW10" s="205">
        <v>271</v>
      </c>
      <c r="BX10" s="205"/>
      <c r="BY10" s="205"/>
      <c r="BZ10" s="205"/>
      <c r="CA10" s="205"/>
      <c r="CB10" s="205"/>
      <c r="CC10" s="205">
        <v>63</v>
      </c>
      <c r="CD10" s="205"/>
      <c r="CE10" s="205"/>
      <c r="CF10" s="205"/>
      <c r="CG10" s="205"/>
      <c r="CH10" s="205"/>
      <c r="CI10" s="205">
        <v>241</v>
      </c>
      <c r="CJ10" s="205"/>
      <c r="CK10" s="205"/>
      <c r="CL10" s="205"/>
      <c r="CM10" s="205"/>
      <c r="CN10" s="205"/>
    </row>
    <row r="11" spans="1:105" x14ac:dyDescent="0.4">
      <c r="A11" s="166"/>
      <c r="B11" s="166"/>
      <c r="C11" s="166"/>
      <c r="D11" s="231">
        <v>4</v>
      </c>
      <c r="E11" s="231"/>
      <c r="F11" s="166"/>
      <c r="G11" s="166"/>
      <c r="H11" s="166"/>
      <c r="I11" s="207">
        <v>2</v>
      </c>
      <c r="J11" s="205"/>
      <c r="K11" s="205"/>
      <c r="L11" s="205"/>
      <c r="M11" s="205"/>
      <c r="N11" s="205">
        <v>5</v>
      </c>
      <c r="O11" s="205"/>
      <c r="P11" s="205"/>
      <c r="Q11" s="205"/>
      <c r="R11" s="205"/>
      <c r="S11" s="205">
        <v>10</v>
      </c>
      <c r="T11" s="205"/>
      <c r="U11" s="205"/>
      <c r="V11" s="205"/>
      <c r="W11" s="205"/>
      <c r="X11" s="205">
        <v>29</v>
      </c>
      <c r="Y11" s="205"/>
      <c r="Z11" s="205"/>
      <c r="AA11" s="205"/>
      <c r="AB11" s="205"/>
      <c r="AC11" s="205">
        <v>21</v>
      </c>
      <c r="AD11" s="205"/>
      <c r="AE11" s="205"/>
      <c r="AF11" s="205"/>
      <c r="AG11" s="205"/>
      <c r="AH11" s="205">
        <v>65</v>
      </c>
      <c r="AI11" s="205"/>
      <c r="AJ11" s="205"/>
      <c r="AK11" s="205"/>
      <c r="AL11" s="205"/>
      <c r="AM11" s="205">
        <v>7</v>
      </c>
      <c r="AN11" s="205"/>
      <c r="AO11" s="205"/>
      <c r="AP11" s="205"/>
      <c r="AQ11" s="205"/>
      <c r="AR11" s="205">
        <v>26</v>
      </c>
      <c r="AS11" s="205"/>
      <c r="AT11" s="205"/>
      <c r="AU11" s="205"/>
      <c r="AV11" s="205"/>
      <c r="AW11" s="206">
        <f>SUM(BE11:CN11)</f>
        <v>939</v>
      </c>
      <c r="AX11" s="206"/>
      <c r="AY11" s="206"/>
      <c r="AZ11" s="206"/>
      <c r="BA11" s="206"/>
      <c r="BB11" s="206"/>
      <c r="BC11" s="206"/>
      <c r="BD11" s="206"/>
      <c r="BE11" s="205">
        <v>70</v>
      </c>
      <c r="BF11" s="205"/>
      <c r="BG11" s="205"/>
      <c r="BH11" s="205"/>
      <c r="BI11" s="205"/>
      <c r="BJ11" s="205"/>
      <c r="BK11" s="205">
        <v>247</v>
      </c>
      <c r="BL11" s="205"/>
      <c r="BM11" s="205"/>
      <c r="BN11" s="205"/>
      <c r="BO11" s="205"/>
      <c r="BP11" s="205"/>
      <c r="BQ11" s="205">
        <v>66</v>
      </c>
      <c r="BR11" s="205"/>
      <c r="BS11" s="205"/>
      <c r="BT11" s="205"/>
      <c r="BU11" s="205"/>
      <c r="BV11" s="205"/>
      <c r="BW11" s="205">
        <v>231</v>
      </c>
      <c r="BX11" s="205"/>
      <c r="BY11" s="205"/>
      <c r="BZ11" s="205"/>
      <c r="CA11" s="205"/>
      <c r="CB11" s="205"/>
      <c r="CC11" s="205">
        <v>58</v>
      </c>
      <c r="CD11" s="205"/>
      <c r="CE11" s="205"/>
      <c r="CF11" s="205"/>
      <c r="CG11" s="205"/>
      <c r="CH11" s="205"/>
      <c r="CI11" s="205">
        <v>267</v>
      </c>
      <c r="CJ11" s="205"/>
      <c r="CK11" s="205"/>
      <c r="CL11" s="205"/>
      <c r="CM11" s="205"/>
      <c r="CN11" s="205"/>
    </row>
    <row r="12" spans="1:105" s="7" customFormat="1" x14ac:dyDescent="0.4">
      <c r="A12" s="165"/>
      <c r="B12" s="165"/>
      <c r="C12" s="165"/>
      <c r="D12" s="232">
        <v>5</v>
      </c>
      <c r="E12" s="232"/>
      <c r="F12" s="165"/>
      <c r="G12" s="165"/>
      <c r="H12" s="165"/>
      <c r="I12" s="248">
        <v>2</v>
      </c>
      <c r="J12" s="246"/>
      <c r="K12" s="246"/>
      <c r="L12" s="246"/>
      <c r="M12" s="246"/>
      <c r="N12" s="246">
        <v>5</v>
      </c>
      <c r="O12" s="246"/>
      <c r="P12" s="246"/>
      <c r="Q12" s="246"/>
      <c r="R12" s="246"/>
      <c r="S12" s="246">
        <v>10</v>
      </c>
      <c r="T12" s="246"/>
      <c r="U12" s="246"/>
      <c r="V12" s="246"/>
      <c r="W12" s="246"/>
      <c r="X12" s="246">
        <v>28</v>
      </c>
      <c r="Y12" s="246"/>
      <c r="Z12" s="246"/>
      <c r="AA12" s="246"/>
      <c r="AB12" s="246"/>
      <c r="AC12" s="246">
        <v>23</v>
      </c>
      <c r="AD12" s="246"/>
      <c r="AE12" s="246"/>
      <c r="AF12" s="246"/>
      <c r="AG12" s="246"/>
      <c r="AH12" s="246">
        <v>64</v>
      </c>
      <c r="AI12" s="246"/>
      <c r="AJ12" s="246"/>
      <c r="AK12" s="246"/>
      <c r="AL12" s="246"/>
      <c r="AM12" s="246">
        <v>6</v>
      </c>
      <c r="AN12" s="246"/>
      <c r="AO12" s="246"/>
      <c r="AP12" s="246"/>
      <c r="AQ12" s="246"/>
      <c r="AR12" s="246">
        <v>27</v>
      </c>
      <c r="AS12" s="246"/>
      <c r="AT12" s="246"/>
      <c r="AU12" s="246"/>
      <c r="AV12" s="246"/>
      <c r="AW12" s="244">
        <f>SUM(BE12:CN12)</f>
        <v>923</v>
      </c>
      <c r="AX12" s="244"/>
      <c r="AY12" s="244"/>
      <c r="AZ12" s="244"/>
      <c r="BA12" s="244"/>
      <c r="BB12" s="244"/>
      <c r="BC12" s="244"/>
      <c r="BD12" s="244"/>
      <c r="BE12" s="246">
        <v>69</v>
      </c>
      <c r="BF12" s="246"/>
      <c r="BG12" s="246"/>
      <c r="BH12" s="246"/>
      <c r="BI12" s="246"/>
      <c r="BJ12" s="246"/>
      <c r="BK12" s="246">
        <v>221</v>
      </c>
      <c r="BL12" s="246"/>
      <c r="BM12" s="246"/>
      <c r="BN12" s="246"/>
      <c r="BO12" s="246"/>
      <c r="BP12" s="246"/>
      <c r="BQ12" s="246">
        <v>78</v>
      </c>
      <c r="BR12" s="246"/>
      <c r="BS12" s="246"/>
      <c r="BT12" s="246"/>
      <c r="BU12" s="246"/>
      <c r="BV12" s="246"/>
      <c r="BW12" s="246">
        <v>254</v>
      </c>
      <c r="BX12" s="246"/>
      <c r="BY12" s="246"/>
      <c r="BZ12" s="246"/>
      <c r="CA12" s="246"/>
      <c r="CB12" s="246"/>
      <c r="CC12" s="246">
        <v>70</v>
      </c>
      <c r="CD12" s="246"/>
      <c r="CE12" s="246"/>
      <c r="CF12" s="246"/>
      <c r="CG12" s="246"/>
      <c r="CH12" s="246"/>
      <c r="CI12" s="246">
        <v>231</v>
      </c>
      <c r="CJ12" s="246"/>
      <c r="CK12" s="246"/>
      <c r="CL12" s="246"/>
      <c r="CM12" s="246"/>
      <c r="CN12" s="246"/>
    </row>
    <row r="13" spans="1:105" x14ac:dyDescent="0.4">
      <c r="A13" s="166" t="s">
        <v>19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</row>
    <row r="14" spans="1:105" x14ac:dyDescent="0.4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</row>
    <row r="15" spans="1:105" x14ac:dyDescent="0.4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</row>
    <row r="16" spans="1:105" ht="18.75" customHeight="1" x14ac:dyDescent="0.4">
      <c r="A16" s="233" t="s">
        <v>28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4" t="s">
        <v>21</v>
      </c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1"/>
      <c r="CT16" s="1"/>
      <c r="CU16" s="1"/>
      <c r="CV16" s="1"/>
      <c r="CW16" s="1"/>
      <c r="CX16" s="1"/>
      <c r="CY16" s="1"/>
      <c r="CZ16" s="1"/>
      <c r="DA16" s="1"/>
    </row>
    <row r="17" spans="1:105" x14ac:dyDescent="0.4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</row>
    <row r="18" spans="1:105" x14ac:dyDescent="0.4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CN18" s="178" t="s">
        <v>349</v>
      </c>
      <c r="CR18" s="9"/>
    </row>
    <row r="19" spans="1:105" ht="13.5" customHeight="1" x14ac:dyDescent="0.4">
      <c r="A19" s="236" t="s">
        <v>4</v>
      </c>
      <c r="B19" s="236"/>
      <c r="C19" s="236"/>
      <c r="D19" s="236"/>
      <c r="E19" s="236"/>
      <c r="F19" s="236"/>
      <c r="G19" s="236"/>
      <c r="H19" s="236"/>
      <c r="I19" s="251" t="s">
        <v>8</v>
      </c>
      <c r="J19" s="252"/>
      <c r="K19" s="252"/>
      <c r="L19" s="252"/>
      <c r="M19" s="252"/>
      <c r="N19" s="252"/>
      <c r="O19" s="252"/>
      <c r="P19" s="252"/>
      <c r="Q19" s="252"/>
      <c r="R19" s="252"/>
      <c r="S19" s="253" t="s">
        <v>11</v>
      </c>
      <c r="T19" s="254"/>
      <c r="U19" s="254"/>
      <c r="V19" s="254"/>
      <c r="W19" s="254"/>
      <c r="X19" s="254"/>
      <c r="Y19" s="254"/>
      <c r="Z19" s="254"/>
      <c r="AA19" s="254"/>
      <c r="AB19" s="254"/>
      <c r="AC19" s="255" t="s">
        <v>12</v>
      </c>
      <c r="AD19" s="256"/>
      <c r="AE19" s="256"/>
      <c r="AF19" s="256"/>
      <c r="AG19" s="256"/>
      <c r="AH19" s="256"/>
      <c r="AI19" s="256"/>
      <c r="AJ19" s="256"/>
      <c r="AK19" s="256"/>
      <c r="AL19" s="256"/>
      <c r="AM19" s="255" t="s">
        <v>13</v>
      </c>
      <c r="AN19" s="256"/>
      <c r="AO19" s="256"/>
      <c r="AP19" s="256"/>
      <c r="AQ19" s="256"/>
      <c r="AR19" s="256"/>
      <c r="AS19" s="256"/>
      <c r="AT19" s="256"/>
      <c r="AU19" s="256"/>
      <c r="AV19" s="256"/>
      <c r="AW19" s="227" t="s">
        <v>20</v>
      </c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</row>
    <row r="20" spans="1:105" ht="13.5" customHeight="1" x14ac:dyDescent="0.4">
      <c r="A20" s="231"/>
      <c r="B20" s="231"/>
      <c r="C20" s="231"/>
      <c r="D20" s="231"/>
      <c r="E20" s="231"/>
      <c r="F20" s="231"/>
      <c r="G20" s="231"/>
      <c r="H20" s="231"/>
      <c r="I20" s="208" t="s">
        <v>9</v>
      </c>
      <c r="J20" s="209"/>
      <c r="K20" s="209"/>
      <c r="L20" s="209"/>
      <c r="M20" s="209"/>
      <c r="N20" s="208" t="s">
        <v>10</v>
      </c>
      <c r="O20" s="209"/>
      <c r="P20" s="209"/>
      <c r="Q20" s="209"/>
      <c r="R20" s="240"/>
      <c r="S20" s="208" t="s">
        <v>9</v>
      </c>
      <c r="T20" s="209"/>
      <c r="U20" s="209"/>
      <c r="V20" s="209"/>
      <c r="W20" s="240"/>
      <c r="X20" s="208" t="s">
        <v>10</v>
      </c>
      <c r="Y20" s="209"/>
      <c r="Z20" s="209"/>
      <c r="AA20" s="209"/>
      <c r="AB20" s="240"/>
      <c r="AC20" s="208" t="s">
        <v>9</v>
      </c>
      <c r="AD20" s="209"/>
      <c r="AE20" s="209"/>
      <c r="AF20" s="209"/>
      <c r="AG20" s="240"/>
      <c r="AH20" s="208" t="s">
        <v>10</v>
      </c>
      <c r="AI20" s="209"/>
      <c r="AJ20" s="209"/>
      <c r="AK20" s="209"/>
      <c r="AL20" s="209"/>
      <c r="AM20" s="208" t="s">
        <v>9</v>
      </c>
      <c r="AN20" s="209"/>
      <c r="AO20" s="209"/>
      <c r="AP20" s="209"/>
      <c r="AQ20" s="240"/>
      <c r="AR20" s="208" t="s">
        <v>10</v>
      </c>
      <c r="AS20" s="209"/>
      <c r="AT20" s="209"/>
      <c r="AU20" s="209"/>
      <c r="AV20" s="209"/>
      <c r="AW20" s="264" t="s">
        <v>344</v>
      </c>
      <c r="AX20" s="265"/>
      <c r="AY20" s="265"/>
      <c r="AZ20" s="265"/>
      <c r="BA20" s="265"/>
      <c r="BB20" s="265"/>
      <c r="BC20" s="265"/>
      <c r="BD20" s="266"/>
      <c r="BE20" s="208" t="s">
        <v>22</v>
      </c>
      <c r="BF20" s="209"/>
      <c r="BG20" s="209"/>
      <c r="BH20" s="209"/>
      <c r="BI20" s="209"/>
      <c r="BJ20" s="209"/>
      <c r="BK20" s="208" t="s">
        <v>23</v>
      </c>
      <c r="BL20" s="209"/>
      <c r="BM20" s="209"/>
      <c r="BN20" s="209"/>
      <c r="BO20" s="209"/>
      <c r="BP20" s="240"/>
      <c r="BQ20" s="208" t="s">
        <v>24</v>
      </c>
      <c r="BR20" s="209"/>
      <c r="BS20" s="209"/>
      <c r="BT20" s="209"/>
      <c r="BU20" s="209"/>
      <c r="BV20" s="209"/>
      <c r="BW20" s="208" t="s">
        <v>25</v>
      </c>
      <c r="BX20" s="209"/>
      <c r="BY20" s="209"/>
      <c r="BZ20" s="209"/>
      <c r="CA20" s="209"/>
      <c r="CB20" s="240"/>
      <c r="CC20" s="208" t="s">
        <v>26</v>
      </c>
      <c r="CD20" s="209"/>
      <c r="CE20" s="209"/>
      <c r="CF20" s="209"/>
      <c r="CG20" s="209"/>
      <c r="CH20" s="209"/>
      <c r="CI20" s="208" t="s">
        <v>27</v>
      </c>
      <c r="CJ20" s="209"/>
      <c r="CK20" s="209"/>
      <c r="CL20" s="209"/>
      <c r="CM20" s="209"/>
      <c r="CN20" s="209"/>
    </row>
    <row r="21" spans="1:105" ht="13.5" customHeight="1" x14ac:dyDescent="0.4">
      <c r="A21" s="239"/>
      <c r="B21" s="239"/>
      <c r="C21" s="239"/>
      <c r="D21" s="239"/>
      <c r="E21" s="239"/>
      <c r="F21" s="239"/>
      <c r="G21" s="239"/>
      <c r="H21" s="239"/>
      <c r="I21" s="210"/>
      <c r="J21" s="211"/>
      <c r="K21" s="211"/>
      <c r="L21" s="211"/>
      <c r="M21" s="211"/>
      <c r="N21" s="210"/>
      <c r="O21" s="211"/>
      <c r="P21" s="211"/>
      <c r="Q21" s="211"/>
      <c r="R21" s="241"/>
      <c r="S21" s="210"/>
      <c r="T21" s="211"/>
      <c r="U21" s="211"/>
      <c r="V21" s="211"/>
      <c r="W21" s="241"/>
      <c r="X21" s="210"/>
      <c r="Y21" s="211"/>
      <c r="Z21" s="211"/>
      <c r="AA21" s="211"/>
      <c r="AB21" s="241"/>
      <c r="AC21" s="210"/>
      <c r="AD21" s="211"/>
      <c r="AE21" s="211"/>
      <c r="AF21" s="211"/>
      <c r="AG21" s="241"/>
      <c r="AH21" s="210"/>
      <c r="AI21" s="211"/>
      <c r="AJ21" s="211"/>
      <c r="AK21" s="211"/>
      <c r="AL21" s="211"/>
      <c r="AM21" s="210"/>
      <c r="AN21" s="211"/>
      <c r="AO21" s="211"/>
      <c r="AP21" s="211"/>
      <c r="AQ21" s="241"/>
      <c r="AR21" s="210"/>
      <c r="AS21" s="211"/>
      <c r="AT21" s="211"/>
      <c r="AU21" s="211"/>
      <c r="AV21" s="211"/>
      <c r="AW21" s="238"/>
      <c r="AX21" s="239"/>
      <c r="AY21" s="239"/>
      <c r="AZ21" s="239"/>
      <c r="BA21" s="239"/>
      <c r="BB21" s="239"/>
      <c r="BC21" s="239"/>
      <c r="BD21" s="267"/>
      <c r="BE21" s="210"/>
      <c r="BF21" s="211"/>
      <c r="BG21" s="211"/>
      <c r="BH21" s="211"/>
      <c r="BI21" s="211"/>
      <c r="BJ21" s="211"/>
      <c r="BK21" s="210"/>
      <c r="BL21" s="211"/>
      <c r="BM21" s="211"/>
      <c r="BN21" s="211"/>
      <c r="BO21" s="211"/>
      <c r="BP21" s="241"/>
      <c r="BQ21" s="210"/>
      <c r="BR21" s="211"/>
      <c r="BS21" s="211"/>
      <c r="BT21" s="211"/>
      <c r="BU21" s="211"/>
      <c r="BV21" s="211"/>
      <c r="BW21" s="210"/>
      <c r="BX21" s="211"/>
      <c r="BY21" s="211"/>
      <c r="BZ21" s="211"/>
      <c r="CA21" s="211"/>
      <c r="CB21" s="241"/>
      <c r="CC21" s="210"/>
      <c r="CD21" s="211"/>
      <c r="CE21" s="211"/>
      <c r="CF21" s="211"/>
      <c r="CG21" s="211"/>
      <c r="CH21" s="211"/>
      <c r="CI21" s="210"/>
      <c r="CJ21" s="211"/>
      <c r="CK21" s="211"/>
      <c r="CL21" s="211"/>
      <c r="CM21" s="211"/>
      <c r="CN21" s="211"/>
    </row>
    <row r="22" spans="1:105" x14ac:dyDescent="0.4">
      <c r="A22" s="268" t="s">
        <v>5</v>
      </c>
      <c r="B22" s="268"/>
      <c r="C22" s="268"/>
      <c r="D22" s="231" t="s">
        <v>6</v>
      </c>
      <c r="E22" s="231"/>
      <c r="F22" s="166" t="s">
        <v>7</v>
      </c>
      <c r="G22" s="166"/>
      <c r="H22" s="166"/>
      <c r="I22" s="207">
        <v>2</v>
      </c>
      <c r="J22" s="205"/>
      <c r="K22" s="205"/>
      <c r="L22" s="205"/>
      <c r="M22" s="205"/>
      <c r="N22" s="205">
        <v>5</v>
      </c>
      <c r="O22" s="205"/>
      <c r="P22" s="205"/>
      <c r="Q22" s="205"/>
      <c r="R22" s="205"/>
      <c r="S22" s="205">
        <v>14</v>
      </c>
      <c r="T22" s="205"/>
      <c r="U22" s="205"/>
      <c r="V22" s="205"/>
      <c r="W22" s="205"/>
      <c r="X22" s="205">
        <v>39</v>
      </c>
      <c r="Y22" s="205"/>
      <c r="Z22" s="205"/>
      <c r="AA22" s="205"/>
      <c r="AB22" s="205"/>
      <c r="AC22" s="205">
        <v>34</v>
      </c>
      <c r="AD22" s="205"/>
      <c r="AE22" s="205"/>
      <c r="AF22" s="205"/>
      <c r="AG22" s="205"/>
      <c r="AH22" s="205">
        <v>137</v>
      </c>
      <c r="AI22" s="205"/>
      <c r="AJ22" s="205"/>
      <c r="AK22" s="205"/>
      <c r="AL22" s="205"/>
      <c r="AM22" s="249">
        <v>16</v>
      </c>
      <c r="AN22" s="249"/>
      <c r="AO22" s="249"/>
      <c r="AP22" s="249"/>
      <c r="AQ22" s="249"/>
      <c r="AR22" s="205">
        <v>19</v>
      </c>
      <c r="AS22" s="205"/>
      <c r="AT22" s="205"/>
      <c r="AU22" s="205"/>
      <c r="AV22" s="205"/>
      <c r="AW22" s="274">
        <f>SUM(BE22:CN22)</f>
        <v>1507</v>
      </c>
      <c r="AX22" s="274"/>
      <c r="AY22" s="274"/>
      <c r="AZ22" s="274"/>
      <c r="BA22" s="274"/>
      <c r="BB22" s="274"/>
      <c r="BC22" s="274"/>
      <c r="BD22" s="274"/>
      <c r="BE22" s="250">
        <v>47</v>
      </c>
      <c r="BF22" s="250"/>
      <c r="BG22" s="250"/>
      <c r="BH22" s="250"/>
      <c r="BI22" s="250"/>
      <c r="BJ22" s="250"/>
      <c r="BK22" s="206">
        <v>115</v>
      </c>
      <c r="BL22" s="206"/>
      <c r="BM22" s="206"/>
      <c r="BN22" s="206"/>
      <c r="BO22" s="206"/>
      <c r="BP22" s="206"/>
      <c r="BQ22" s="206">
        <v>144</v>
      </c>
      <c r="BR22" s="206"/>
      <c r="BS22" s="206"/>
      <c r="BT22" s="206"/>
      <c r="BU22" s="206"/>
      <c r="BV22" s="206"/>
      <c r="BW22" s="206">
        <v>377</v>
      </c>
      <c r="BX22" s="206"/>
      <c r="BY22" s="206"/>
      <c r="BZ22" s="206"/>
      <c r="CA22" s="206"/>
      <c r="CB22" s="206"/>
      <c r="CC22" s="206">
        <v>424</v>
      </c>
      <c r="CD22" s="206"/>
      <c r="CE22" s="206"/>
      <c r="CF22" s="206"/>
      <c r="CG22" s="206"/>
      <c r="CH22" s="206"/>
      <c r="CI22" s="206">
        <v>400</v>
      </c>
      <c r="CJ22" s="206"/>
      <c r="CK22" s="206"/>
      <c r="CL22" s="206"/>
      <c r="CM22" s="206"/>
      <c r="CN22" s="206"/>
    </row>
    <row r="23" spans="1:105" x14ac:dyDescent="0.4">
      <c r="A23" s="166"/>
      <c r="B23" s="166"/>
      <c r="C23" s="166"/>
      <c r="D23" s="231">
        <v>2</v>
      </c>
      <c r="E23" s="231"/>
      <c r="F23" s="166"/>
      <c r="G23" s="166"/>
      <c r="H23" s="166"/>
      <c r="I23" s="207">
        <v>2</v>
      </c>
      <c r="J23" s="205"/>
      <c r="K23" s="205"/>
      <c r="L23" s="205"/>
      <c r="M23" s="205"/>
      <c r="N23" s="205">
        <v>6</v>
      </c>
      <c r="O23" s="205"/>
      <c r="P23" s="205"/>
      <c r="Q23" s="205"/>
      <c r="R23" s="205"/>
      <c r="S23" s="205">
        <v>14</v>
      </c>
      <c r="T23" s="205"/>
      <c r="U23" s="205"/>
      <c r="V23" s="205"/>
      <c r="W23" s="205"/>
      <c r="X23" s="205">
        <v>42</v>
      </c>
      <c r="Y23" s="205"/>
      <c r="Z23" s="205"/>
      <c r="AA23" s="205"/>
      <c r="AB23" s="205"/>
      <c r="AC23" s="205">
        <v>72</v>
      </c>
      <c r="AD23" s="205"/>
      <c r="AE23" s="205"/>
      <c r="AF23" s="205"/>
      <c r="AG23" s="205"/>
      <c r="AH23" s="205">
        <v>179</v>
      </c>
      <c r="AI23" s="205"/>
      <c r="AJ23" s="205"/>
      <c r="AK23" s="205"/>
      <c r="AL23" s="205"/>
      <c r="AM23" s="249">
        <v>3</v>
      </c>
      <c r="AN23" s="249"/>
      <c r="AO23" s="249"/>
      <c r="AP23" s="249"/>
      <c r="AQ23" s="249"/>
      <c r="AR23" s="205">
        <v>21</v>
      </c>
      <c r="AS23" s="205"/>
      <c r="AT23" s="205"/>
      <c r="AU23" s="205"/>
      <c r="AV23" s="205"/>
      <c r="AW23" s="206">
        <f>SUM(BE23:CN23)</f>
        <v>1613</v>
      </c>
      <c r="AX23" s="206"/>
      <c r="AY23" s="206"/>
      <c r="AZ23" s="206"/>
      <c r="BA23" s="206"/>
      <c r="BB23" s="206"/>
      <c r="BC23" s="206"/>
      <c r="BD23" s="206"/>
      <c r="BE23" s="250">
        <v>53</v>
      </c>
      <c r="BF23" s="250"/>
      <c r="BG23" s="250"/>
      <c r="BH23" s="250"/>
      <c r="BI23" s="250"/>
      <c r="BJ23" s="250"/>
      <c r="BK23" s="206">
        <v>133</v>
      </c>
      <c r="BL23" s="206"/>
      <c r="BM23" s="206"/>
      <c r="BN23" s="206"/>
      <c r="BO23" s="206"/>
      <c r="BP23" s="206"/>
      <c r="BQ23" s="206">
        <v>163</v>
      </c>
      <c r="BR23" s="206"/>
      <c r="BS23" s="206"/>
      <c r="BT23" s="206"/>
      <c r="BU23" s="206"/>
      <c r="BV23" s="206"/>
      <c r="BW23" s="206">
        <v>400</v>
      </c>
      <c r="BX23" s="206"/>
      <c r="BY23" s="206"/>
      <c r="BZ23" s="206"/>
      <c r="CA23" s="206"/>
      <c r="CB23" s="206"/>
      <c r="CC23" s="206">
        <v>419</v>
      </c>
      <c r="CD23" s="206"/>
      <c r="CE23" s="206"/>
      <c r="CF23" s="206"/>
      <c r="CG23" s="206"/>
      <c r="CH23" s="206"/>
      <c r="CI23" s="206">
        <v>445</v>
      </c>
      <c r="CJ23" s="206"/>
      <c r="CK23" s="206"/>
      <c r="CL23" s="206"/>
      <c r="CM23" s="206"/>
      <c r="CN23" s="206"/>
    </row>
    <row r="24" spans="1:105" x14ac:dyDescent="0.4">
      <c r="A24" s="166"/>
      <c r="B24" s="166"/>
      <c r="C24" s="166"/>
      <c r="D24" s="231">
        <v>3</v>
      </c>
      <c r="E24" s="231"/>
      <c r="F24" s="166"/>
      <c r="G24" s="166"/>
      <c r="H24" s="166"/>
      <c r="I24" s="207">
        <v>2</v>
      </c>
      <c r="J24" s="205"/>
      <c r="K24" s="205"/>
      <c r="L24" s="205"/>
      <c r="M24" s="205"/>
      <c r="N24" s="205">
        <v>6</v>
      </c>
      <c r="O24" s="205"/>
      <c r="P24" s="205"/>
      <c r="Q24" s="205"/>
      <c r="R24" s="205"/>
      <c r="S24" s="205">
        <v>13</v>
      </c>
      <c r="T24" s="205"/>
      <c r="U24" s="205"/>
      <c r="V24" s="205"/>
      <c r="W24" s="205"/>
      <c r="X24" s="205">
        <v>42</v>
      </c>
      <c r="Y24" s="205"/>
      <c r="Z24" s="205"/>
      <c r="AA24" s="205"/>
      <c r="AB24" s="205"/>
      <c r="AC24" s="205">
        <v>107</v>
      </c>
      <c r="AD24" s="205"/>
      <c r="AE24" s="205"/>
      <c r="AF24" s="205"/>
      <c r="AG24" s="205"/>
      <c r="AH24" s="205">
        <v>208</v>
      </c>
      <c r="AI24" s="205"/>
      <c r="AJ24" s="205"/>
      <c r="AK24" s="205"/>
      <c r="AL24" s="205"/>
      <c r="AM24" s="205">
        <v>16</v>
      </c>
      <c r="AN24" s="205"/>
      <c r="AO24" s="205"/>
      <c r="AP24" s="205"/>
      <c r="AQ24" s="205"/>
      <c r="AR24" s="205">
        <v>22</v>
      </c>
      <c r="AS24" s="205"/>
      <c r="AT24" s="205"/>
      <c r="AU24" s="205"/>
      <c r="AV24" s="205"/>
      <c r="AW24" s="206">
        <f>SUM(BE24:CN24)</f>
        <v>1591</v>
      </c>
      <c r="AX24" s="206"/>
      <c r="AY24" s="206"/>
      <c r="AZ24" s="206"/>
      <c r="BA24" s="206"/>
      <c r="BB24" s="206"/>
      <c r="BC24" s="206"/>
      <c r="BD24" s="206"/>
      <c r="BE24" s="206">
        <v>52</v>
      </c>
      <c r="BF24" s="206"/>
      <c r="BG24" s="206"/>
      <c r="BH24" s="206"/>
      <c r="BI24" s="206"/>
      <c r="BJ24" s="206"/>
      <c r="BK24" s="206">
        <v>133</v>
      </c>
      <c r="BL24" s="206"/>
      <c r="BM24" s="206"/>
      <c r="BN24" s="206"/>
      <c r="BO24" s="206"/>
      <c r="BP24" s="206"/>
      <c r="BQ24" s="206">
        <v>169</v>
      </c>
      <c r="BR24" s="206"/>
      <c r="BS24" s="206"/>
      <c r="BT24" s="206"/>
      <c r="BU24" s="206"/>
      <c r="BV24" s="206"/>
      <c r="BW24" s="206">
        <v>376</v>
      </c>
      <c r="BX24" s="206"/>
      <c r="BY24" s="206"/>
      <c r="BZ24" s="206"/>
      <c r="CA24" s="206"/>
      <c r="CB24" s="206"/>
      <c r="CC24" s="206">
        <v>438</v>
      </c>
      <c r="CD24" s="206"/>
      <c r="CE24" s="206"/>
      <c r="CF24" s="206"/>
      <c r="CG24" s="206"/>
      <c r="CH24" s="206"/>
      <c r="CI24" s="206">
        <v>423</v>
      </c>
      <c r="CJ24" s="206"/>
      <c r="CK24" s="206"/>
      <c r="CL24" s="206"/>
      <c r="CM24" s="206"/>
      <c r="CN24" s="206"/>
    </row>
    <row r="25" spans="1:105" x14ac:dyDescent="0.4">
      <c r="A25" s="166"/>
      <c r="B25" s="166"/>
      <c r="C25" s="166"/>
      <c r="D25" s="231">
        <v>4</v>
      </c>
      <c r="E25" s="231"/>
      <c r="F25" s="166"/>
      <c r="G25" s="166"/>
      <c r="H25" s="166"/>
      <c r="I25" s="207">
        <v>2</v>
      </c>
      <c r="J25" s="205"/>
      <c r="K25" s="205"/>
      <c r="L25" s="205"/>
      <c r="M25" s="205"/>
      <c r="N25" s="205">
        <v>7</v>
      </c>
      <c r="O25" s="205"/>
      <c r="P25" s="205"/>
      <c r="Q25" s="205"/>
      <c r="R25" s="205"/>
      <c r="S25" s="205">
        <v>12</v>
      </c>
      <c r="T25" s="205"/>
      <c r="U25" s="205"/>
      <c r="V25" s="205"/>
      <c r="W25" s="205"/>
      <c r="X25" s="205">
        <v>41</v>
      </c>
      <c r="Y25" s="205"/>
      <c r="Z25" s="205"/>
      <c r="AA25" s="205"/>
      <c r="AB25" s="205"/>
      <c r="AC25" s="205">
        <v>82</v>
      </c>
      <c r="AD25" s="205"/>
      <c r="AE25" s="205"/>
      <c r="AF25" s="205"/>
      <c r="AG25" s="205"/>
      <c r="AH25" s="205">
        <v>194</v>
      </c>
      <c r="AI25" s="205"/>
      <c r="AJ25" s="205"/>
      <c r="AK25" s="205"/>
      <c r="AL25" s="205"/>
      <c r="AM25" s="205">
        <v>16</v>
      </c>
      <c r="AN25" s="205"/>
      <c r="AO25" s="205"/>
      <c r="AP25" s="205"/>
      <c r="AQ25" s="205"/>
      <c r="AR25" s="205">
        <v>23</v>
      </c>
      <c r="AS25" s="205"/>
      <c r="AT25" s="205"/>
      <c r="AU25" s="205"/>
      <c r="AV25" s="205"/>
      <c r="AW25" s="206">
        <f>SUM(BE25:CN25)</f>
        <v>1673</v>
      </c>
      <c r="AX25" s="206"/>
      <c r="AY25" s="206"/>
      <c r="AZ25" s="206"/>
      <c r="BA25" s="206"/>
      <c r="BB25" s="206"/>
      <c r="BC25" s="206"/>
      <c r="BD25" s="206"/>
      <c r="BE25" s="206">
        <v>57</v>
      </c>
      <c r="BF25" s="206"/>
      <c r="BG25" s="206"/>
      <c r="BH25" s="206"/>
      <c r="BI25" s="206"/>
      <c r="BJ25" s="206"/>
      <c r="BK25" s="206">
        <v>153</v>
      </c>
      <c r="BL25" s="206"/>
      <c r="BM25" s="206"/>
      <c r="BN25" s="206"/>
      <c r="BO25" s="206"/>
      <c r="BP25" s="206"/>
      <c r="BQ25" s="206">
        <v>192</v>
      </c>
      <c r="BR25" s="206"/>
      <c r="BS25" s="206"/>
      <c r="BT25" s="206"/>
      <c r="BU25" s="206"/>
      <c r="BV25" s="206"/>
      <c r="BW25" s="206">
        <v>387</v>
      </c>
      <c r="BX25" s="206"/>
      <c r="BY25" s="206"/>
      <c r="BZ25" s="206"/>
      <c r="CA25" s="206"/>
      <c r="CB25" s="206"/>
      <c r="CC25" s="206">
        <v>428</v>
      </c>
      <c r="CD25" s="206"/>
      <c r="CE25" s="206"/>
      <c r="CF25" s="206"/>
      <c r="CG25" s="206"/>
      <c r="CH25" s="206"/>
      <c r="CI25" s="206">
        <v>456</v>
      </c>
      <c r="CJ25" s="206"/>
      <c r="CK25" s="206"/>
      <c r="CL25" s="206"/>
      <c r="CM25" s="206"/>
      <c r="CN25" s="206"/>
    </row>
    <row r="26" spans="1:105" s="7" customFormat="1" x14ac:dyDescent="0.4">
      <c r="A26" s="165"/>
      <c r="B26" s="165"/>
      <c r="C26" s="165"/>
      <c r="D26" s="232">
        <v>5</v>
      </c>
      <c r="E26" s="232"/>
      <c r="F26" s="165"/>
      <c r="G26" s="165"/>
      <c r="H26" s="165"/>
      <c r="I26" s="248">
        <v>2</v>
      </c>
      <c r="J26" s="246"/>
      <c r="K26" s="246"/>
      <c r="L26" s="246"/>
      <c r="M26" s="246"/>
      <c r="N26" s="246">
        <v>7</v>
      </c>
      <c r="O26" s="246"/>
      <c r="P26" s="246"/>
      <c r="Q26" s="246"/>
      <c r="R26" s="246"/>
      <c r="S26" s="246">
        <v>12</v>
      </c>
      <c r="T26" s="246"/>
      <c r="U26" s="246"/>
      <c r="V26" s="246"/>
      <c r="W26" s="246"/>
      <c r="X26" s="246">
        <v>40</v>
      </c>
      <c r="Y26" s="246"/>
      <c r="Z26" s="246"/>
      <c r="AA26" s="246"/>
      <c r="AB26" s="246"/>
      <c r="AC26" s="246">
        <v>88</v>
      </c>
      <c r="AD26" s="246"/>
      <c r="AE26" s="246"/>
      <c r="AF26" s="246"/>
      <c r="AG26" s="246"/>
      <c r="AH26" s="246">
        <v>195</v>
      </c>
      <c r="AI26" s="246"/>
      <c r="AJ26" s="246"/>
      <c r="AK26" s="246"/>
      <c r="AL26" s="246"/>
      <c r="AM26" s="246">
        <v>18</v>
      </c>
      <c r="AN26" s="246"/>
      <c r="AO26" s="246"/>
      <c r="AP26" s="246"/>
      <c r="AQ26" s="246"/>
      <c r="AR26" s="246">
        <v>21</v>
      </c>
      <c r="AS26" s="246"/>
      <c r="AT26" s="246"/>
      <c r="AU26" s="246"/>
      <c r="AV26" s="246"/>
      <c r="AW26" s="244">
        <f>SUM(BE26:CN26)</f>
        <v>1655</v>
      </c>
      <c r="AX26" s="244"/>
      <c r="AY26" s="244"/>
      <c r="AZ26" s="244"/>
      <c r="BA26" s="244"/>
      <c r="BB26" s="244"/>
      <c r="BC26" s="244"/>
      <c r="BD26" s="244"/>
      <c r="BE26" s="244">
        <v>67</v>
      </c>
      <c r="BF26" s="244"/>
      <c r="BG26" s="244"/>
      <c r="BH26" s="244"/>
      <c r="BI26" s="244"/>
      <c r="BJ26" s="244"/>
      <c r="BK26" s="244">
        <v>158</v>
      </c>
      <c r="BL26" s="244"/>
      <c r="BM26" s="244"/>
      <c r="BN26" s="244"/>
      <c r="BO26" s="244"/>
      <c r="BP26" s="244"/>
      <c r="BQ26" s="244">
        <v>185</v>
      </c>
      <c r="BR26" s="244"/>
      <c r="BS26" s="244"/>
      <c r="BT26" s="244"/>
      <c r="BU26" s="244"/>
      <c r="BV26" s="244"/>
      <c r="BW26" s="244">
        <v>380</v>
      </c>
      <c r="BX26" s="244"/>
      <c r="BY26" s="244"/>
      <c r="BZ26" s="244"/>
      <c r="CA26" s="244"/>
      <c r="CB26" s="244"/>
      <c r="CC26" s="244">
        <v>421</v>
      </c>
      <c r="CD26" s="244"/>
      <c r="CE26" s="244"/>
      <c r="CF26" s="244"/>
      <c r="CG26" s="244"/>
      <c r="CH26" s="244"/>
      <c r="CI26" s="245">
        <v>444</v>
      </c>
      <c r="CJ26" s="245"/>
      <c r="CK26" s="245"/>
      <c r="CL26" s="245"/>
      <c r="CM26" s="245"/>
      <c r="CN26" s="245"/>
    </row>
    <row r="27" spans="1:105" ht="11.25" customHeight="1" x14ac:dyDescent="0.4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</row>
    <row r="28" spans="1:105" x14ac:dyDescent="0.4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</row>
    <row r="29" spans="1:105" x14ac:dyDescent="0.4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</row>
    <row r="30" spans="1:105" ht="18.75" customHeight="1" x14ac:dyDescent="0.4">
      <c r="A30" s="233" t="s">
        <v>29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4" t="s">
        <v>3</v>
      </c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1"/>
      <c r="CT30" s="1"/>
      <c r="CU30" s="1"/>
      <c r="CV30" s="1"/>
      <c r="CW30" s="1"/>
      <c r="CX30" s="1"/>
      <c r="CY30" s="1"/>
      <c r="CZ30" s="1"/>
      <c r="DA30" s="1"/>
    </row>
    <row r="31" spans="1:105" x14ac:dyDescent="0.4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</row>
    <row r="32" spans="1:105" x14ac:dyDescent="0.4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CQ32" s="9" t="s">
        <v>349</v>
      </c>
    </row>
    <row r="33" spans="1:102" ht="13.5" customHeight="1" x14ac:dyDescent="0.4">
      <c r="A33" s="236" t="s">
        <v>4</v>
      </c>
      <c r="B33" s="236"/>
      <c r="C33" s="236"/>
      <c r="D33" s="236"/>
      <c r="E33" s="236"/>
      <c r="F33" s="236"/>
      <c r="G33" s="236"/>
      <c r="H33" s="236"/>
      <c r="I33" s="235" t="s">
        <v>31</v>
      </c>
      <c r="J33" s="236"/>
      <c r="K33" s="236"/>
      <c r="L33" s="236"/>
      <c r="M33" s="236"/>
      <c r="N33" s="235" t="s">
        <v>11</v>
      </c>
      <c r="O33" s="236"/>
      <c r="P33" s="236"/>
      <c r="Q33" s="236"/>
      <c r="R33" s="236"/>
      <c r="S33" s="227" t="s">
        <v>32</v>
      </c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12" t="s">
        <v>37</v>
      </c>
      <c r="AX33" s="213"/>
      <c r="AY33" s="213"/>
      <c r="AZ33" s="213"/>
      <c r="BA33" s="214"/>
      <c r="BB33" s="212" t="s">
        <v>45</v>
      </c>
      <c r="BC33" s="213"/>
      <c r="BD33" s="213"/>
      <c r="BE33" s="213"/>
      <c r="BF33" s="213"/>
      <c r="BG33" s="227" t="s">
        <v>38</v>
      </c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28"/>
      <c r="CC33" s="228"/>
      <c r="CD33" s="228"/>
      <c r="CE33" s="228"/>
      <c r="CF33" s="228"/>
      <c r="CG33" s="228"/>
      <c r="CH33" s="228"/>
      <c r="CI33" s="228"/>
      <c r="CJ33" s="228"/>
      <c r="CK33" s="228"/>
      <c r="CL33" s="228"/>
      <c r="CM33" s="228"/>
      <c r="CN33" s="228"/>
      <c r="CO33" s="228"/>
      <c r="CP33" s="228"/>
      <c r="CQ33" s="228"/>
      <c r="CR33" s="5"/>
      <c r="CS33" s="5"/>
      <c r="CT33" s="5"/>
      <c r="CU33" s="5"/>
    </row>
    <row r="34" spans="1:102" ht="13.5" customHeight="1" x14ac:dyDescent="0.4">
      <c r="A34" s="231"/>
      <c r="B34" s="231"/>
      <c r="C34" s="231"/>
      <c r="D34" s="231"/>
      <c r="E34" s="231"/>
      <c r="F34" s="231"/>
      <c r="G34" s="231"/>
      <c r="H34" s="231"/>
      <c r="I34" s="237"/>
      <c r="J34" s="231"/>
      <c r="K34" s="231"/>
      <c r="L34" s="231"/>
      <c r="M34" s="231"/>
      <c r="N34" s="237"/>
      <c r="O34" s="231"/>
      <c r="P34" s="231"/>
      <c r="Q34" s="231"/>
      <c r="R34" s="231"/>
      <c r="S34" s="225" t="s">
        <v>14</v>
      </c>
      <c r="T34" s="226"/>
      <c r="U34" s="226"/>
      <c r="V34" s="226"/>
      <c r="W34" s="226"/>
      <c r="X34" s="226"/>
      <c r="Y34" s="242" t="s">
        <v>33</v>
      </c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2" t="s">
        <v>34</v>
      </c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15"/>
      <c r="AX34" s="216"/>
      <c r="AY34" s="216"/>
      <c r="AZ34" s="216"/>
      <c r="BA34" s="217"/>
      <c r="BB34" s="215"/>
      <c r="BC34" s="216"/>
      <c r="BD34" s="216"/>
      <c r="BE34" s="216"/>
      <c r="BF34" s="216"/>
      <c r="BG34" s="221" t="s">
        <v>14</v>
      </c>
      <c r="BH34" s="222"/>
      <c r="BI34" s="222"/>
      <c r="BJ34" s="222"/>
      <c r="BK34" s="222"/>
      <c r="BL34" s="222"/>
      <c r="BM34" s="222"/>
      <c r="BN34" s="225" t="s">
        <v>39</v>
      </c>
      <c r="BO34" s="226"/>
      <c r="BP34" s="226"/>
      <c r="BQ34" s="226"/>
      <c r="BR34" s="226"/>
      <c r="BS34" s="225" t="s">
        <v>40</v>
      </c>
      <c r="BT34" s="226"/>
      <c r="BU34" s="226"/>
      <c r="BV34" s="226"/>
      <c r="BW34" s="226"/>
      <c r="BX34" s="225" t="s">
        <v>41</v>
      </c>
      <c r="BY34" s="226"/>
      <c r="BZ34" s="226"/>
      <c r="CA34" s="226"/>
      <c r="CB34" s="226"/>
      <c r="CC34" s="225" t="s">
        <v>42</v>
      </c>
      <c r="CD34" s="226"/>
      <c r="CE34" s="226"/>
      <c r="CF34" s="226"/>
      <c r="CG34" s="226"/>
      <c r="CH34" s="225" t="s">
        <v>43</v>
      </c>
      <c r="CI34" s="226"/>
      <c r="CJ34" s="226"/>
      <c r="CK34" s="226"/>
      <c r="CL34" s="226"/>
      <c r="CM34" s="208" t="s">
        <v>44</v>
      </c>
      <c r="CN34" s="209"/>
      <c r="CO34" s="209"/>
      <c r="CP34" s="209"/>
      <c r="CQ34" s="209"/>
      <c r="CT34" s="5"/>
      <c r="CU34" s="5"/>
      <c r="CV34" s="5"/>
      <c r="CW34" s="5"/>
      <c r="CX34" s="5"/>
    </row>
    <row r="35" spans="1:102" x14ac:dyDescent="0.4">
      <c r="A35" s="239"/>
      <c r="B35" s="239"/>
      <c r="C35" s="239"/>
      <c r="D35" s="239"/>
      <c r="E35" s="239"/>
      <c r="F35" s="239"/>
      <c r="G35" s="239"/>
      <c r="H35" s="239"/>
      <c r="I35" s="238"/>
      <c r="J35" s="239"/>
      <c r="K35" s="239"/>
      <c r="L35" s="239"/>
      <c r="M35" s="239"/>
      <c r="N35" s="238"/>
      <c r="O35" s="239"/>
      <c r="P35" s="239"/>
      <c r="Q35" s="239"/>
      <c r="R35" s="239"/>
      <c r="S35" s="210"/>
      <c r="T35" s="211"/>
      <c r="U35" s="211"/>
      <c r="V35" s="211"/>
      <c r="W35" s="211"/>
      <c r="X35" s="211"/>
      <c r="Y35" s="238" t="s">
        <v>35</v>
      </c>
      <c r="Z35" s="239"/>
      <c r="AA35" s="239"/>
      <c r="AB35" s="239"/>
      <c r="AC35" s="239"/>
      <c r="AD35" s="239"/>
      <c r="AE35" s="229" t="s">
        <v>36</v>
      </c>
      <c r="AF35" s="230"/>
      <c r="AG35" s="230"/>
      <c r="AH35" s="230"/>
      <c r="AI35" s="230"/>
      <c r="AJ35" s="247"/>
      <c r="AK35" s="238" t="s">
        <v>35</v>
      </c>
      <c r="AL35" s="239"/>
      <c r="AM35" s="239"/>
      <c r="AN35" s="239"/>
      <c r="AO35" s="239"/>
      <c r="AP35" s="239"/>
      <c r="AQ35" s="229" t="s">
        <v>36</v>
      </c>
      <c r="AR35" s="230"/>
      <c r="AS35" s="230"/>
      <c r="AT35" s="230"/>
      <c r="AU35" s="230"/>
      <c r="AV35" s="230"/>
      <c r="AW35" s="218"/>
      <c r="AX35" s="219"/>
      <c r="AY35" s="219"/>
      <c r="AZ35" s="219"/>
      <c r="BA35" s="220"/>
      <c r="BB35" s="218"/>
      <c r="BC35" s="219"/>
      <c r="BD35" s="219"/>
      <c r="BE35" s="219"/>
      <c r="BF35" s="219"/>
      <c r="BG35" s="223"/>
      <c r="BH35" s="224"/>
      <c r="BI35" s="224"/>
      <c r="BJ35" s="224"/>
      <c r="BK35" s="224"/>
      <c r="BL35" s="224"/>
      <c r="BM35" s="224"/>
      <c r="BN35" s="210"/>
      <c r="BO35" s="211"/>
      <c r="BP35" s="211"/>
      <c r="BQ35" s="211"/>
      <c r="BR35" s="211"/>
      <c r="BS35" s="210"/>
      <c r="BT35" s="211"/>
      <c r="BU35" s="211"/>
      <c r="BV35" s="211"/>
      <c r="BW35" s="211"/>
      <c r="BX35" s="210"/>
      <c r="BY35" s="211"/>
      <c r="BZ35" s="211"/>
      <c r="CA35" s="211"/>
      <c r="CB35" s="211"/>
      <c r="CC35" s="210"/>
      <c r="CD35" s="211"/>
      <c r="CE35" s="211"/>
      <c r="CF35" s="211"/>
      <c r="CG35" s="211"/>
      <c r="CH35" s="210"/>
      <c r="CI35" s="211"/>
      <c r="CJ35" s="211"/>
      <c r="CK35" s="211"/>
      <c r="CL35" s="211"/>
      <c r="CM35" s="210"/>
      <c r="CN35" s="211"/>
      <c r="CO35" s="211"/>
      <c r="CP35" s="211"/>
      <c r="CQ35" s="211"/>
      <c r="CR35" s="5"/>
      <c r="CS35" s="5"/>
      <c r="CT35" s="5"/>
      <c r="CU35" s="5"/>
      <c r="CV35" s="5"/>
      <c r="CW35" s="5"/>
      <c r="CX35" s="5"/>
    </row>
    <row r="36" spans="1:102" ht="11.25" customHeight="1" x14ac:dyDescent="0.4">
      <c r="A36" s="269" t="s">
        <v>14</v>
      </c>
      <c r="B36" s="269"/>
      <c r="C36" s="269"/>
      <c r="D36" s="269"/>
      <c r="E36" s="176"/>
      <c r="F36" s="10"/>
      <c r="G36" s="10"/>
      <c r="H36" s="10"/>
      <c r="I36" s="42"/>
      <c r="J36" s="40"/>
      <c r="K36" s="40"/>
      <c r="L36" s="40"/>
      <c r="M36" s="40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</row>
    <row r="37" spans="1:102" x14ac:dyDescent="0.4">
      <c r="A37" s="249" t="s">
        <v>5</v>
      </c>
      <c r="B37" s="249"/>
      <c r="C37" s="249"/>
      <c r="D37" s="231" t="s">
        <v>6</v>
      </c>
      <c r="E37" s="231"/>
      <c r="F37" s="8" t="s">
        <v>7</v>
      </c>
      <c r="G37" s="8"/>
      <c r="H37" s="8"/>
      <c r="I37" s="207">
        <v>10</v>
      </c>
      <c r="J37" s="205"/>
      <c r="K37" s="205"/>
      <c r="L37" s="205"/>
      <c r="M37" s="205"/>
      <c r="N37" s="205">
        <v>238</v>
      </c>
      <c r="O37" s="205"/>
      <c r="P37" s="205"/>
      <c r="Q37" s="205"/>
      <c r="R37" s="205"/>
      <c r="S37" s="205">
        <f>SUM(Y37:AV37)</f>
        <v>349</v>
      </c>
      <c r="T37" s="205"/>
      <c r="U37" s="205"/>
      <c r="V37" s="205"/>
      <c r="W37" s="205"/>
      <c r="X37" s="205"/>
      <c r="Y37" s="205">
        <v>133</v>
      </c>
      <c r="Z37" s="205"/>
      <c r="AA37" s="205"/>
      <c r="AB37" s="205"/>
      <c r="AC37" s="205"/>
      <c r="AD37" s="205"/>
      <c r="AE37" s="205">
        <v>202</v>
      </c>
      <c r="AF37" s="205"/>
      <c r="AG37" s="205"/>
      <c r="AH37" s="205"/>
      <c r="AI37" s="205"/>
      <c r="AJ37" s="205"/>
      <c r="AK37" s="205">
        <v>5</v>
      </c>
      <c r="AL37" s="205"/>
      <c r="AM37" s="205"/>
      <c r="AN37" s="205"/>
      <c r="AO37" s="205"/>
      <c r="AP37" s="205"/>
      <c r="AQ37" s="205">
        <v>9</v>
      </c>
      <c r="AR37" s="205"/>
      <c r="AS37" s="205"/>
      <c r="AT37" s="205"/>
      <c r="AU37" s="205"/>
      <c r="AV37" s="205"/>
      <c r="AW37" s="205">
        <v>36</v>
      </c>
      <c r="AX37" s="205"/>
      <c r="AY37" s="205"/>
      <c r="AZ37" s="205"/>
      <c r="BA37" s="205"/>
      <c r="BB37" s="205">
        <v>59</v>
      </c>
      <c r="BC37" s="205"/>
      <c r="BD37" s="205"/>
      <c r="BE37" s="205"/>
      <c r="BF37" s="205"/>
      <c r="BG37" s="206">
        <f>SUM(BN37:CQ37)</f>
        <v>5552</v>
      </c>
      <c r="BH37" s="206"/>
      <c r="BI37" s="206"/>
      <c r="BJ37" s="206"/>
      <c r="BK37" s="206"/>
      <c r="BL37" s="206"/>
      <c r="BM37" s="206"/>
      <c r="BN37" s="205">
        <v>895</v>
      </c>
      <c r="BO37" s="205"/>
      <c r="BP37" s="205"/>
      <c r="BQ37" s="205"/>
      <c r="BR37" s="205"/>
      <c r="BS37" s="205">
        <v>882</v>
      </c>
      <c r="BT37" s="205"/>
      <c r="BU37" s="205"/>
      <c r="BV37" s="205"/>
      <c r="BW37" s="205"/>
      <c r="BX37" s="205">
        <v>957</v>
      </c>
      <c r="BY37" s="205"/>
      <c r="BZ37" s="205"/>
      <c r="CA37" s="205"/>
      <c r="CB37" s="205"/>
      <c r="CC37" s="205">
        <v>950</v>
      </c>
      <c r="CD37" s="205"/>
      <c r="CE37" s="205"/>
      <c r="CF37" s="205"/>
      <c r="CG37" s="205"/>
      <c r="CH37" s="205">
        <v>909</v>
      </c>
      <c r="CI37" s="205"/>
      <c r="CJ37" s="205"/>
      <c r="CK37" s="205"/>
      <c r="CL37" s="205"/>
      <c r="CM37" s="205">
        <v>959</v>
      </c>
      <c r="CN37" s="205"/>
      <c r="CO37" s="205"/>
      <c r="CP37" s="205"/>
      <c r="CQ37" s="205"/>
    </row>
    <row r="38" spans="1:102" x14ac:dyDescent="0.4">
      <c r="A38" s="175"/>
      <c r="B38" s="175"/>
      <c r="C38" s="175"/>
      <c r="D38" s="231">
        <v>2</v>
      </c>
      <c r="E38" s="231"/>
      <c r="F38" s="8"/>
      <c r="G38" s="8"/>
      <c r="H38" s="8"/>
      <c r="I38" s="207">
        <v>10</v>
      </c>
      <c r="J38" s="205"/>
      <c r="K38" s="205"/>
      <c r="L38" s="205"/>
      <c r="M38" s="205"/>
      <c r="N38" s="205">
        <v>241</v>
      </c>
      <c r="O38" s="205"/>
      <c r="P38" s="205"/>
      <c r="Q38" s="205"/>
      <c r="R38" s="205"/>
      <c r="S38" s="205">
        <f t="shared" ref="S38:S41" si="0">SUM(Y38:AV38)</f>
        <v>351</v>
      </c>
      <c r="T38" s="205"/>
      <c r="U38" s="205"/>
      <c r="V38" s="205"/>
      <c r="W38" s="205"/>
      <c r="X38" s="205"/>
      <c r="Y38" s="205">
        <v>137</v>
      </c>
      <c r="Z38" s="205"/>
      <c r="AA38" s="205"/>
      <c r="AB38" s="205"/>
      <c r="AC38" s="205"/>
      <c r="AD38" s="205"/>
      <c r="AE38" s="205">
        <v>197</v>
      </c>
      <c r="AF38" s="205"/>
      <c r="AG38" s="205"/>
      <c r="AH38" s="205"/>
      <c r="AI38" s="205"/>
      <c r="AJ38" s="205"/>
      <c r="AK38" s="205">
        <v>4</v>
      </c>
      <c r="AL38" s="205"/>
      <c r="AM38" s="205"/>
      <c r="AN38" s="205"/>
      <c r="AO38" s="205"/>
      <c r="AP38" s="205"/>
      <c r="AQ38" s="205">
        <v>13</v>
      </c>
      <c r="AR38" s="205"/>
      <c r="AS38" s="205"/>
      <c r="AT38" s="205"/>
      <c r="AU38" s="205"/>
      <c r="AV38" s="205"/>
      <c r="AW38" s="205">
        <v>41</v>
      </c>
      <c r="AX38" s="205"/>
      <c r="AY38" s="205"/>
      <c r="AZ38" s="205"/>
      <c r="BA38" s="205"/>
      <c r="BB38" s="205">
        <v>60</v>
      </c>
      <c r="BC38" s="205"/>
      <c r="BD38" s="205"/>
      <c r="BE38" s="205"/>
      <c r="BF38" s="205"/>
      <c r="BG38" s="206">
        <f t="shared" ref="BG38:BG40" si="1">SUM(BN38:CQ38)</f>
        <v>5444</v>
      </c>
      <c r="BH38" s="206"/>
      <c r="BI38" s="206"/>
      <c r="BJ38" s="206"/>
      <c r="BK38" s="206"/>
      <c r="BL38" s="206"/>
      <c r="BM38" s="206"/>
      <c r="BN38" s="205">
        <v>854</v>
      </c>
      <c r="BO38" s="205"/>
      <c r="BP38" s="205"/>
      <c r="BQ38" s="205"/>
      <c r="BR38" s="205"/>
      <c r="BS38" s="205">
        <v>905</v>
      </c>
      <c r="BT38" s="205"/>
      <c r="BU38" s="205"/>
      <c r="BV38" s="205"/>
      <c r="BW38" s="205"/>
      <c r="BX38" s="205">
        <v>882</v>
      </c>
      <c r="BY38" s="205"/>
      <c r="BZ38" s="205"/>
      <c r="CA38" s="205"/>
      <c r="CB38" s="205"/>
      <c r="CC38" s="205">
        <v>955</v>
      </c>
      <c r="CD38" s="205"/>
      <c r="CE38" s="205"/>
      <c r="CF38" s="205"/>
      <c r="CG38" s="205"/>
      <c r="CH38" s="205">
        <v>941</v>
      </c>
      <c r="CI38" s="205"/>
      <c r="CJ38" s="205"/>
      <c r="CK38" s="205"/>
      <c r="CL38" s="205"/>
      <c r="CM38" s="205">
        <v>907</v>
      </c>
      <c r="CN38" s="205"/>
      <c r="CO38" s="205"/>
      <c r="CP38" s="205"/>
      <c r="CQ38" s="205"/>
    </row>
    <row r="39" spans="1:102" x14ac:dyDescent="0.4">
      <c r="A39" s="175"/>
      <c r="B39" s="175"/>
      <c r="C39" s="175"/>
      <c r="D39" s="231">
        <v>3</v>
      </c>
      <c r="E39" s="231"/>
      <c r="F39" s="8"/>
      <c r="G39" s="8"/>
      <c r="H39" s="8"/>
      <c r="I39" s="207">
        <v>10</v>
      </c>
      <c r="J39" s="205"/>
      <c r="K39" s="205"/>
      <c r="L39" s="205"/>
      <c r="M39" s="205"/>
      <c r="N39" s="205">
        <v>245</v>
      </c>
      <c r="O39" s="205"/>
      <c r="P39" s="205"/>
      <c r="Q39" s="205"/>
      <c r="R39" s="205"/>
      <c r="S39" s="205">
        <f t="shared" si="0"/>
        <v>356</v>
      </c>
      <c r="T39" s="205"/>
      <c r="U39" s="205"/>
      <c r="V39" s="205"/>
      <c r="W39" s="205"/>
      <c r="X39" s="205"/>
      <c r="Y39" s="205">
        <v>139</v>
      </c>
      <c r="Z39" s="205"/>
      <c r="AA39" s="205"/>
      <c r="AB39" s="205"/>
      <c r="AC39" s="205"/>
      <c r="AD39" s="205"/>
      <c r="AE39" s="205">
        <v>203</v>
      </c>
      <c r="AF39" s="205"/>
      <c r="AG39" s="205"/>
      <c r="AH39" s="205"/>
      <c r="AI39" s="205"/>
      <c r="AJ39" s="205"/>
      <c r="AK39" s="205">
        <v>4</v>
      </c>
      <c r="AL39" s="205"/>
      <c r="AM39" s="205"/>
      <c r="AN39" s="205"/>
      <c r="AO39" s="205"/>
      <c r="AP39" s="205"/>
      <c r="AQ39" s="205">
        <v>10</v>
      </c>
      <c r="AR39" s="205"/>
      <c r="AS39" s="205"/>
      <c r="AT39" s="205"/>
      <c r="AU39" s="205"/>
      <c r="AV39" s="205"/>
      <c r="AW39" s="205">
        <v>43</v>
      </c>
      <c r="AX39" s="205"/>
      <c r="AY39" s="205"/>
      <c r="AZ39" s="205"/>
      <c r="BA39" s="205"/>
      <c r="BB39" s="205">
        <v>60</v>
      </c>
      <c r="BC39" s="205"/>
      <c r="BD39" s="205"/>
      <c r="BE39" s="205"/>
      <c r="BF39" s="205"/>
      <c r="BG39" s="206">
        <f t="shared" si="1"/>
        <v>5461</v>
      </c>
      <c r="BH39" s="206"/>
      <c r="BI39" s="206"/>
      <c r="BJ39" s="206"/>
      <c r="BK39" s="206"/>
      <c r="BL39" s="206"/>
      <c r="BM39" s="206"/>
      <c r="BN39" s="205">
        <v>895</v>
      </c>
      <c r="BO39" s="205"/>
      <c r="BP39" s="205"/>
      <c r="BQ39" s="205"/>
      <c r="BR39" s="205"/>
      <c r="BS39" s="205">
        <v>865</v>
      </c>
      <c r="BT39" s="205"/>
      <c r="BU39" s="205"/>
      <c r="BV39" s="205"/>
      <c r="BW39" s="205"/>
      <c r="BX39" s="205">
        <v>912</v>
      </c>
      <c r="BY39" s="205"/>
      <c r="BZ39" s="205"/>
      <c r="CA39" s="205"/>
      <c r="CB39" s="205"/>
      <c r="CC39" s="205">
        <v>887</v>
      </c>
      <c r="CD39" s="205"/>
      <c r="CE39" s="205"/>
      <c r="CF39" s="205"/>
      <c r="CG39" s="205"/>
      <c r="CH39" s="205">
        <v>960</v>
      </c>
      <c r="CI39" s="205"/>
      <c r="CJ39" s="205"/>
      <c r="CK39" s="205"/>
      <c r="CL39" s="205"/>
      <c r="CM39" s="205">
        <v>942</v>
      </c>
      <c r="CN39" s="205"/>
      <c r="CO39" s="205"/>
      <c r="CP39" s="205"/>
      <c r="CQ39" s="205"/>
    </row>
    <row r="40" spans="1:102" x14ac:dyDescent="0.4">
      <c r="A40" s="175"/>
      <c r="B40" s="175"/>
      <c r="C40" s="175"/>
      <c r="D40" s="231">
        <v>4</v>
      </c>
      <c r="E40" s="231"/>
      <c r="F40" s="8"/>
      <c r="G40" s="8"/>
      <c r="H40" s="8"/>
      <c r="I40" s="207">
        <v>10</v>
      </c>
      <c r="J40" s="205"/>
      <c r="K40" s="205"/>
      <c r="L40" s="205"/>
      <c r="M40" s="205"/>
      <c r="N40" s="205">
        <v>249</v>
      </c>
      <c r="O40" s="205"/>
      <c r="P40" s="205"/>
      <c r="Q40" s="205"/>
      <c r="R40" s="205"/>
      <c r="S40" s="205">
        <f t="shared" si="0"/>
        <v>360</v>
      </c>
      <c r="T40" s="205"/>
      <c r="U40" s="205"/>
      <c r="V40" s="205"/>
      <c r="W40" s="205"/>
      <c r="X40" s="205"/>
      <c r="Y40" s="205">
        <v>137</v>
      </c>
      <c r="Z40" s="205"/>
      <c r="AA40" s="205"/>
      <c r="AB40" s="205"/>
      <c r="AC40" s="205"/>
      <c r="AD40" s="205"/>
      <c r="AE40" s="205">
        <v>207</v>
      </c>
      <c r="AF40" s="205"/>
      <c r="AG40" s="205"/>
      <c r="AH40" s="205"/>
      <c r="AI40" s="205"/>
      <c r="AJ40" s="205"/>
      <c r="AK40" s="205">
        <v>2</v>
      </c>
      <c r="AL40" s="205"/>
      <c r="AM40" s="205"/>
      <c r="AN40" s="205"/>
      <c r="AO40" s="205"/>
      <c r="AP40" s="205"/>
      <c r="AQ40" s="205">
        <v>14</v>
      </c>
      <c r="AR40" s="205"/>
      <c r="AS40" s="205"/>
      <c r="AT40" s="205"/>
      <c r="AU40" s="205"/>
      <c r="AV40" s="205"/>
      <c r="AW40" s="205">
        <v>44</v>
      </c>
      <c r="AX40" s="205"/>
      <c r="AY40" s="205"/>
      <c r="AZ40" s="205"/>
      <c r="BA40" s="205"/>
      <c r="BB40" s="205">
        <v>60</v>
      </c>
      <c r="BC40" s="205"/>
      <c r="BD40" s="205"/>
      <c r="BE40" s="205"/>
      <c r="BF40" s="205"/>
      <c r="BG40" s="206">
        <f t="shared" si="1"/>
        <v>5382</v>
      </c>
      <c r="BH40" s="206"/>
      <c r="BI40" s="206"/>
      <c r="BJ40" s="206"/>
      <c r="BK40" s="206"/>
      <c r="BL40" s="206"/>
      <c r="BM40" s="206"/>
      <c r="BN40" s="205">
        <v>848</v>
      </c>
      <c r="BO40" s="205"/>
      <c r="BP40" s="205"/>
      <c r="BQ40" s="205"/>
      <c r="BR40" s="205"/>
      <c r="BS40" s="205">
        <v>905</v>
      </c>
      <c r="BT40" s="205"/>
      <c r="BU40" s="205"/>
      <c r="BV40" s="205"/>
      <c r="BW40" s="205"/>
      <c r="BX40" s="205">
        <v>869</v>
      </c>
      <c r="BY40" s="205"/>
      <c r="BZ40" s="205"/>
      <c r="CA40" s="205"/>
      <c r="CB40" s="205"/>
      <c r="CC40" s="205">
        <v>919</v>
      </c>
      <c r="CD40" s="205"/>
      <c r="CE40" s="205"/>
      <c r="CF40" s="205"/>
      <c r="CG40" s="205"/>
      <c r="CH40" s="205">
        <v>884</v>
      </c>
      <c r="CI40" s="205"/>
      <c r="CJ40" s="205"/>
      <c r="CK40" s="205"/>
      <c r="CL40" s="205"/>
      <c r="CM40" s="205">
        <v>957</v>
      </c>
      <c r="CN40" s="205"/>
      <c r="CO40" s="205"/>
      <c r="CP40" s="205"/>
      <c r="CQ40" s="205"/>
    </row>
    <row r="41" spans="1:102" s="7" customFormat="1" x14ac:dyDescent="0.4">
      <c r="A41" s="175"/>
      <c r="B41" s="175"/>
      <c r="C41" s="175"/>
      <c r="D41" s="231">
        <v>5</v>
      </c>
      <c r="E41" s="231"/>
      <c r="F41" s="121"/>
      <c r="G41" s="121"/>
      <c r="H41" s="121"/>
      <c r="I41" s="207">
        <v>10</v>
      </c>
      <c r="J41" s="205"/>
      <c r="K41" s="205"/>
      <c r="L41" s="205"/>
      <c r="M41" s="205"/>
      <c r="N41" s="205">
        <v>240</v>
      </c>
      <c r="O41" s="205"/>
      <c r="P41" s="205"/>
      <c r="Q41" s="205"/>
      <c r="R41" s="205"/>
      <c r="S41" s="205">
        <f t="shared" si="0"/>
        <v>363</v>
      </c>
      <c r="T41" s="205"/>
      <c r="U41" s="205"/>
      <c r="V41" s="205"/>
      <c r="W41" s="205"/>
      <c r="X41" s="205"/>
      <c r="Y41" s="205">
        <v>139</v>
      </c>
      <c r="Z41" s="205"/>
      <c r="AA41" s="205"/>
      <c r="AB41" s="205"/>
      <c r="AC41" s="205"/>
      <c r="AD41" s="205"/>
      <c r="AE41" s="205">
        <v>209</v>
      </c>
      <c r="AF41" s="205"/>
      <c r="AG41" s="205"/>
      <c r="AH41" s="205"/>
      <c r="AI41" s="205"/>
      <c r="AJ41" s="205"/>
      <c r="AK41" s="205">
        <v>2</v>
      </c>
      <c r="AL41" s="205"/>
      <c r="AM41" s="205"/>
      <c r="AN41" s="205"/>
      <c r="AO41" s="205"/>
      <c r="AP41" s="205"/>
      <c r="AQ41" s="205">
        <v>13</v>
      </c>
      <c r="AR41" s="205"/>
      <c r="AS41" s="205"/>
      <c r="AT41" s="205"/>
      <c r="AU41" s="205"/>
      <c r="AV41" s="205"/>
      <c r="AW41" s="203">
        <v>36</v>
      </c>
      <c r="AX41" s="203"/>
      <c r="AY41" s="203"/>
      <c r="AZ41" s="203"/>
      <c r="BA41" s="203"/>
      <c r="BB41" s="205">
        <v>60</v>
      </c>
      <c r="BC41" s="205"/>
      <c r="BD41" s="205"/>
      <c r="BE41" s="205"/>
      <c r="BF41" s="205"/>
      <c r="BG41" s="204">
        <f t="shared" ref="BG41" si="2">SUM(BN41:CQ41)</f>
        <v>5331</v>
      </c>
      <c r="BH41" s="204"/>
      <c r="BI41" s="204"/>
      <c r="BJ41" s="204"/>
      <c r="BK41" s="204"/>
      <c r="BL41" s="204"/>
      <c r="BM41" s="204"/>
      <c r="BN41" s="203">
        <v>889</v>
      </c>
      <c r="BO41" s="203"/>
      <c r="BP41" s="203"/>
      <c r="BQ41" s="203"/>
      <c r="BR41" s="203"/>
      <c r="BS41" s="203">
        <v>857</v>
      </c>
      <c r="BT41" s="203"/>
      <c r="BU41" s="203"/>
      <c r="BV41" s="203"/>
      <c r="BW41" s="203"/>
      <c r="BX41" s="203">
        <v>914</v>
      </c>
      <c r="BY41" s="203"/>
      <c r="BZ41" s="203"/>
      <c r="CA41" s="203"/>
      <c r="CB41" s="203"/>
      <c r="CC41" s="203">
        <v>866</v>
      </c>
      <c r="CD41" s="203"/>
      <c r="CE41" s="203"/>
      <c r="CF41" s="203"/>
      <c r="CG41" s="203"/>
      <c r="CH41" s="203">
        <v>918</v>
      </c>
      <c r="CI41" s="203"/>
      <c r="CJ41" s="203"/>
      <c r="CK41" s="203"/>
      <c r="CL41" s="203"/>
      <c r="CM41" s="203">
        <v>887</v>
      </c>
      <c r="CN41" s="203"/>
      <c r="CO41" s="203"/>
      <c r="CP41" s="203"/>
      <c r="CQ41" s="203"/>
    </row>
    <row r="42" spans="1:102" ht="11.25" customHeight="1" x14ac:dyDescent="0.4">
      <c r="A42" s="175"/>
      <c r="B42" s="175"/>
      <c r="C42" s="175"/>
      <c r="D42" s="175"/>
      <c r="E42" s="175"/>
      <c r="F42" s="8"/>
      <c r="G42" s="8"/>
      <c r="H42" s="8"/>
      <c r="I42" s="42"/>
      <c r="J42" s="40"/>
      <c r="K42" s="40"/>
      <c r="L42" s="40"/>
      <c r="M42" s="40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</row>
    <row r="43" spans="1:102" ht="11.25" customHeight="1" x14ac:dyDescent="0.4">
      <c r="A43" s="275" t="s">
        <v>30</v>
      </c>
      <c r="B43" s="275"/>
      <c r="C43" s="275"/>
      <c r="D43" s="275"/>
      <c r="E43" s="177"/>
      <c r="F43" s="10"/>
      <c r="G43" s="10"/>
      <c r="H43" s="10"/>
      <c r="I43" s="42"/>
      <c r="J43" s="40"/>
      <c r="K43" s="40"/>
      <c r="L43" s="40"/>
      <c r="M43" s="40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</row>
    <row r="44" spans="1:102" x14ac:dyDescent="0.4">
      <c r="A44" s="249" t="s">
        <v>5</v>
      </c>
      <c r="B44" s="249"/>
      <c r="C44" s="249"/>
      <c r="D44" s="231" t="s">
        <v>6</v>
      </c>
      <c r="E44" s="231"/>
      <c r="F44" s="8" t="s">
        <v>7</v>
      </c>
      <c r="G44" s="8"/>
      <c r="H44" s="8"/>
      <c r="I44" s="207">
        <v>1</v>
      </c>
      <c r="J44" s="205"/>
      <c r="K44" s="205"/>
      <c r="L44" s="205"/>
      <c r="M44" s="205"/>
      <c r="N44" s="205">
        <v>18</v>
      </c>
      <c r="O44" s="205"/>
      <c r="P44" s="205"/>
      <c r="Q44" s="205"/>
      <c r="R44" s="205"/>
      <c r="S44" s="205">
        <f>SUM(Y44:AV44)</f>
        <v>33</v>
      </c>
      <c r="T44" s="205"/>
      <c r="U44" s="205"/>
      <c r="V44" s="205"/>
      <c r="W44" s="205"/>
      <c r="X44" s="205"/>
      <c r="Y44" s="205">
        <v>18</v>
      </c>
      <c r="Z44" s="205"/>
      <c r="AA44" s="205"/>
      <c r="AB44" s="205"/>
      <c r="AC44" s="205"/>
      <c r="AD44" s="205"/>
      <c r="AE44" s="205">
        <v>9</v>
      </c>
      <c r="AF44" s="205"/>
      <c r="AG44" s="205"/>
      <c r="AH44" s="205"/>
      <c r="AI44" s="205"/>
      <c r="AJ44" s="205"/>
      <c r="AK44" s="205">
        <v>3</v>
      </c>
      <c r="AL44" s="205"/>
      <c r="AM44" s="205"/>
      <c r="AN44" s="205"/>
      <c r="AO44" s="205"/>
      <c r="AP44" s="205"/>
      <c r="AQ44" s="205">
        <v>3</v>
      </c>
      <c r="AR44" s="205"/>
      <c r="AS44" s="205"/>
      <c r="AT44" s="205"/>
      <c r="AU44" s="205"/>
      <c r="AV44" s="205"/>
      <c r="AW44" s="205">
        <v>1</v>
      </c>
      <c r="AX44" s="205"/>
      <c r="AY44" s="205"/>
      <c r="AZ44" s="205"/>
      <c r="BA44" s="205"/>
      <c r="BB44" s="205">
        <v>4</v>
      </c>
      <c r="BC44" s="205"/>
      <c r="BD44" s="205"/>
      <c r="BE44" s="205"/>
      <c r="BF44" s="205"/>
      <c r="BG44" s="206">
        <f>SUM(BN44:CQ44)</f>
        <v>609</v>
      </c>
      <c r="BH44" s="206"/>
      <c r="BI44" s="206"/>
      <c r="BJ44" s="206"/>
      <c r="BK44" s="206"/>
      <c r="BL44" s="206"/>
      <c r="BM44" s="206"/>
      <c r="BN44" s="205">
        <v>100</v>
      </c>
      <c r="BO44" s="205"/>
      <c r="BP44" s="205"/>
      <c r="BQ44" s="205"/>
      <c r="BR44" s="205"/>
      <c r="BS44" s="205">
        <v>99</v>
      </c>
      <c r="BT44" s="205"/>
      <c r="BU44" s="205"/>
      <c r="BV44" s="205"/>
      <c r="BW44" s="205"/>
      <c r="BX44" s="205">
        <v>105</v>
      </c>
      <c r="BY44" s="205"/>
      <c r="BZ44" s="205"/>
      <c r="CA44" s="205"/>
      <c r="CB44" s="205"/>
      <c r="CC44" s="205">
        <v>102</v>
      </c>
      <c r="CD44" s="205"/>
      <c r="CE44" s="205"/>
      <c r="CF44" s="205"/>
      <c r="CG44" s="205"/>
      <c r="CH44" s="205">
        <v>101</v>
      </c>
      <c r="CI44" s="205"/>
      <c r="CJ44" s="205"/>
      <c r="CK44" s="205"/>
      <c r="CL44" s="205"/>
      <c r="CM44" s="205">
        <v>102</v>
      </c>
      <c r="CN44" s="205"/>
      <c r="CO44" s="205"/>
      <c r="CP44" s="205"/>
      <c r="CQ44" s="205"/>
    </row>
    <row r="45" spans="1:102" x14ac:dyDescent="0.4">
      <c r="A45" s="175"/>
      <c r="B45" s="175"/>
      <c r="C45" s="175"/>
      <c r="D45" s="231">
        <v>2</v>
      </c>
      <c r="E45" s="231"/>
      <c r="F45" s="8"/>
      <c r="G45" s="8"/>
      <c r="H45" s="8"/>
      <c r="I45" s="207">
        <v>1</v>
      </c>
      <c r="J45" s="205"/>
      <c r="K45" s="205"/>
      <c r="L45" s="205"/>
      <c r="M45" s="205"/>
      <c r="N45" s="205">
        <v>18</v>
      </c>
      <c r="O45" s="205"/>
      <c r="P45" s="205"/>
      <c r="Q45" s="205"/>
      <c r="R45" s="205"/>
      <c r="S45" s="205">
        <f t="shared" ref="S45:S48" si="3">SUM(Y45:AV45)</f>
        <v>34</v>
      </c>
      <c r="T45" s="205"/>
      <c r="U45" s="205"/>
      <c r="V45" s="205"/>
      <c r="W45" s="205"/>
      <c r="X45" s="205"/>
      <c r="Y45" s="205">
        <v>17</v>
      </c>
      <c r="Z45" s="205"/>
      <c r="AA45" s="205"/>
      <c r="AB45" s="205"/>
      <c r="AC45" s="205"/>
      <c r="AD45" s="205"/>
      <c r="AE45" s="205">
        <v>11</v>
      </c>
      <c r="AF45" s="205"/>
      <c r="AG45" s="205"/>
      <c r="AH45" s="205"/>
      <c r="AI45" s="205"/>
      <c r="AJ45" s="205"/>
      <c r="AK45" s="205">
        <v>3</v>
      </c>
      <c r="AL45" s="205"/>
      <c r="AM45" s="205"/>
      <c r="AN45" s="205"/>
      <c r="AO45" s="205"/>
      <c r="AP45" s="205"/>
      <c r="AQ45" s="205">
        <v>3</v>
      </c>
      <c r="AR45" s="205"/>
      <c r="AS45" s="205"/>
      <c r="AT45" s="205"/>
      <c r="AU45" s="205"/>
      <c r="AV45" s="205"/>
      <c r="AW45" s="205">
        <v>1</v>
      </c>
      <c r="AX45" s="205"/>
      <c r="AY45" s="205"/>
      <c r="AZ45" s="205"/>
      <c r="BA45" s="205"/>
      <c r="BB45" s="205">
        <v>4</v>
      </c>
      <c r="BC45" s="205"/>
      <c r="BD45" s="205"/>
      <c r="BE45" s="205"/>
      <c r="BF45" s="205"/>
      <c r="BG45" s="206">
        <f t="shared" ref="BG45:BG48" si="4">SUM(BN45:CQ45)</f>
        <v>608</v>
      </c>
      <c r="BH45" s="206"/>
      <c r="BI45" s="206"/>
      <c r="BJ45" s="206"/>
      <c r="BK45" s="206"/>
      <c r="BL45" s="206"/>
      <c r="BM45" s="206"/>
      <c r="BN45" s="205">
        <v>100</v>
      </c>
      <c r="BO45" s="205"/>
      <c r="BP45" s="205"/>
      <c r="BQ45" s="205"/>
      <c r="BR45" s="205"/>
      <c r="BS45" s="205">
        <v>98</v>
      </c>
      <c r="BT45" s="205"/>
      <c r="BU45" s="205"/>
      <c r="BV45" s="205"/>
      <c r="BW45" s="205"/>
      <c r="BX45" s="205">
        <v>103</v>
      </c>
      <c r="BY45" s="205"/>
      <c r="BZ45" s="205"/>
      <c r="CA45" s="205"/>
      <c r="CB45" s="205"/>
      <c r="CC45" s="205">
        <v>106</v>
      </c>
      <c r="CD45" s="205"/>
      <c r="CE45" s="205"/>
      <c r="CF45" s="205"/>
      <c r="CG45" s="205"/>
      <c r="CH45" s="205">
        <v>100</v>
      </c>
      <c r="CI45" s="205"/>
      <c r="CJ45" s="205"/>
      <c r="CK45" s="205"/>
      <c r="CL45" s="205"/>
      <c r="CM45" s="205">
        <v>101</v>
      </c>
      <c r="CN45" s="205"/>
      <c r="CO45" s="205"/>
      <c r="CP45" s="205"/>
      <c r="CQ45" s="205"/>
    </row>
    <row r="46" spans="1:102" x14ac:dyDescent="0.4">
      <c r="A46" s="175"/>
      <c r="B46" s="175"/>
      <c r="C46" s="175"/>
      <c r="D46" s="231">
        <v>3</v>
      </c>
      <c r="E46" s="231"/>
      <c r="F46" s="8"/>
      <c r="G46" s="8"/>
      <c r="H46" s="8"/>
      <c r="I46" s="207">
        <v>1</v>
      </c>
      <c r="J46" s="205"/>
      <c r="K46" s="205"/>
      <c r="L46" s="205"/>
      <c r="M46" s="205"/>
      <c r="N46" s="205">
        <v>18</v>
      </c>
      <c r="O46" s="205"/>
      <c r="P46" s="205"/>
      <c r="Q46" s="205"/>
      <c r="R46" s="205"/>
      <c r="S46" s="205">
        <f t="shared" si="3"/>
        <v>33</v>
      </c>
      <c r="T46" s="205"/>
      <c r="U46" s="205"/>
      <c r="V46" s="205"/>
      <c r="W46" s="205"/>
      <c r="X46" s="205"/>
      <c r="Y46" s="205">
        <v>18</v>
      </c>
      <c r="Z46" s="205"/>
      <c r="AA46" s="205"/>
      <c r="AB46" s="205"/>
      <c r="AC46" s="205"/>
      <c r="AD46" s="205"/>
      <c r="AE46" s="205">
        <v>10</v>
      </c>
      <c r="AF46" s="205"/>
      <c r="AG46" s="205"/>
      <c r="AH46" s="205"/>
      <c r="AI46" s="205"/>
      <c r="AJ46" s="205"/>
      <c r="AK46" s="205">
        <v>1</v>
      </c>
      <c r="AL46" s="205"/>
      <c r="AM46" s="205"/>
      <c r="AN46" s="205"/>
      <c r="AO46" s="205"/>
      <c r="AP46" s="205"/>
      <c r="AQ46" s="205">
        <v>4</v>
      </c>
      <c r="AR46" s="205"/>
      <c r="AS46" s="205"/>
      <c r="AT46" s="205"/>
      <c r="AU46" s="205"/>
      <c r="AV46" s="205"/>
      <c r="AW46" s="205">
        <v>1</v>
      </c>
      <c r="AX46" s="205"/>
      <c r="AY46" s="205"/>
      <c r="AZ46" s="205"/>
      <c r="BA46" s="205"/>
      <c r="BB46" s="205">
        <v>4</v>
      </c>
      <c r="BC46" s="205"/>
      <c r="BD46" s="205"/>
      <c r="BE46" s="205"/>
      <c r="BF46" s="205"/>
      <c r="BG46" s="206">
        <f t="shared" si="4"/>
        <v>604</v>
      </c>
      <c r="BH46" s="206"/>
      <c r="BI46" s="206"/>
      <c r="BJ46" s="206"/>
      <c r="BK46" s="206"/>
      <c r="BL46" s="206"/>
      <c r="BM46" s="206"/>
      <c r="BN46" s="205">
        <v>100</v>
      </c>
      <c r="BO46" s="205"/>
      <c r="BP46" s="205"/>
      <c r="BQ46" s="205"/>
      <c r="BR46" s="205"/>
      <c r="BS46" s="205">
        <v>100</v>
      </c>
      <c r="BT46" s="205"/>
      <c r="BU46" s="205"/>
      <c r="BV46" s="205"/>
      <c r="BW46" s="205"/>
      <c r="BX46" s="205">
        <v>97</v>
      </c>
      <c r="BY46" s="205"/>
      <c r="BZ46" s="205"/>
      <c r="CA46" s="205"/>
      <c r="CB46" s="205"/>
      <c r="CC46" s="205">
        <v>103</v>
      </c>
      <c r="CD46" s="205"/>
      <c r="CE46" s="205"/>
      <c r="CF46" s="205"/>
      <c r="CG46" s="205"/>
      <c r="CH46" s="205">
        <v>106</v>
      </c>
      <c r="CI46" s="205"/>
      <c r="CJ46" s="205"/>
      <c r="CK46" s="205"/>
      <c r="CL46" s="205"/>
      <c r="CM46" s="205">
        <v>98</v>
      </c>
      <c r="CN46" s="205"/>
      <c r="CO46" s="205"/>
      <c r="CP46" s="205"/>
      <c r="CQ46" s="205"/>
    </row>
    <row r="47" spans="1:102" x14ac:dyDescent="0.4">
      <c r="A47" s="175"/>
      <c r="B47" s="175"/>
      <c r="C47" s="175"/>
      <c r="D47" s="231">
        <v>4</v>
      </c>
      <c r="E47" s="231"/>
      <c r="F47" s="8"/>
      <c r="G47" s="8"/>
      <c r="H47" s="8"/>
      <c r="I47" s="207">
        <v>1</v>
      </c>
      <c r="J47" s="205"/>
      <c r="K47" s="205"/>
      <c r="L47" s="205"/>
      <c r="M47" s="205"/>
      <c r="N47" s="205">
        <v>18</v>
      </c>
      <c r="O47" s="205"/>
      <c r="P47" s="205"/>
      <c r="Q47" s="205"/>
      <c r="R47" s="205"/>
      <c r="S47" s="205">
        <f t="shared" si="3"/>
        <v>33</v>
      </c>
      <c r="T47" s="205"/>
      <c r="U47" s="205"/>
      <c r="V47" s="205"/>
      <c r="W47" s="205"/>
      <c r="X47" s="205"/>
      <c r="Y47" s="205">
        <v>17</v>
      </c>
      <c r="Z47" s="205"/>
      <c r="AA47" s="205"/>
      <c r="AB47" s="205"/>
      <c r="AC47" s="205"/>
      <c r="AD47" s="205"/>
      <c r="AE47" s="205">
        <v>11</v>
      </c>
      <c r="AF47" s="205"/>
      <c r="AG47" s="205"/>
      <c r="AH47" s="205"/>
      <c r="AI47" s="205"/>
      <c r="AJ47" s="205"/>
      <c r="AK47" s="205">
        <v>1</v>
      </c>
      <c r="AL47" s="205"/>
      <c r="AM47" s="205"/>
      <c r="AN47" s="205"/>
      <c r="AO47" s="205"/>
      <c r="AP47" s="205"/>
      <c r="AQ47" s="205">
        <v>4</v>
      </c>
      <c r="AR47" s="205"/>
      <c r="AS47" s="205"/>
      <c r="AT47" s="205"/>
      <c r="AU47" s="205"/>
      <c r="AV47" s="205"/>
      <c r="AW47" s="205">
        <v>1</v>
      </c>
      <c r="AX47" s="205"/>
      <c r="AY47" s="205"/>
      <c r="AZ47" s="205"/>
      <c r="BA47" s="205"/>
      <c r="BB47" s="205">
        <v>4</v>
      </c>
      <c r="BC47" s="205"/>
      <c r="BD47" s="205"/>
      <c r="BE47" s="205"/>
      <c r="BF47" s="205"/>
      <c r="BG47" s="206">
        <f t="shared" si="4"/>
        <v>607</v>
      </c>
      <c r="BH47" s="206"/>
      <c r="BI47" s="206"/>
      <c r="BJ47" s="206"/>
      <c r="BK47" s="206"/>
      <c r="BL47" s="206"/>
      <c r="BM47" s="206"/>
      <c r="BN47" s="205">
        <v>100</v>
      </c>
      <c r="BO47" s="205"/>
      <c r="BP47" s="205"/>
      <c r="BQ47" s="205"/>
      <c r="BR47" s="205"/>
      <c r="BS47" s="205">
        <v>100</v>
      </c>
      <c r="BT47" s="205"/>
      <c r="BU47" s="205"/>
      <c r="BV47" s="205"/>
      <c r="BW47" s="205"/>
      <c r="BX47" s="205">
        <v>102</v>
      </c>
      <c r="BY47" s="205"/>
      <c r="BZ47" s="205"/>
      <c r="CA47" s="205"/>
      <c r="CB47" s="205"/>
      <c r="CC47" s="205">
        <v>96</v>
      </c>
      <c r="CD47" s="205"/>
      <c r="CE47" s="205"/>
      <c r="CF47" s="205"/>
      <c r="CG47" s="205"/>
      <c r="CH47" s="205">
        <v>103</v>
      </c>
      <c r="CI47" s="205"/>
      <c r="CJ47" s="205"/>
      <c r="CK47" s="205"/>
      <c r="CL47" s="205"/>
      <c r="CM47" s="205">
        <v>106</v>
      </c>
      <c r="CN47" s="205"/>
      <c r="CO47" s="205"/>
      <c r="CP47" s="205"/>
      <c r="CQ47" s="205"/>
    </row>
    <row r="48" spans="1:102" s="7" customFormat="1" x14ac:dyDescent="0.4">
      <c r="A48" s="175"/>
      <c r="B48" s="175"/>
      <c r="C48" s="175"/>
      <c r="D48" s="231">
        <v>5</v>
      </c>
      <c r="E48" s="231"/>
      <c r="F48" s="121"/>
      <c r="G48" s="121"/>
      <c r="H48" s="121"/>
      <c r="I48" s="207">
        <f>I41-I55</f>
        <v>1</v>
      </c>
      <c r="J48" s="205"/>
      <c r="K48" s="205"/>
      <c r="L48" s="205"/>
      <c r="M48" s="205"/>
      <c r="N48" s="205">
        <f>N41-N55</f>
        <v>18</v>
      </c>
      <c r="O48" s="205"/>
      <c r="P48" s="205"/>
      <c r="Q48" s="205"/>
      <c r="R48" s="205"/>
      <c r="S48" s="205">
        <f t="shared" si="3"/>
        <v>30</v>
      </c>
      <c r="T48" s="205"/>
      <c r="U48" s="205"/>
      <c r="V48" s="205"/>
      <c r="W48" s="205"/>
      <c r="X48" s="205"/>
      <c r="Y48" s="205">
        <v>15</v>
      </c>
      <c r="Z48" s="205"/>
      <c r="AA48" s="205"/>
      <c r="AB48" s="205"/>
      <c r="AC48" s="205"/>
      <c r="AD48" s="205"/>
      <c r="AE48" s="205">
        <v>11</v>
      </c>
      <c r="AF48" s="205"/>
      <c r="AG48" s="205"/>
      <c r="AH48" s="205"/>
      <c r="AI48" s="205"/>
      <c r="AJ48" s="205"/>
      <c r="AK48" s="205">
        <v>1</v>
      </c>
      <c r="AL48" s="205"/>
      <c r="AM48" s="205"/>
      <c r="AN48" s="205"/>
      <c r="AO48" s="205"/>
      <c r="AP48" s="205"/>
      <c r="AQ48" s="205">
        <v>3</v>
      </c>
      <c r="AR48" s="205"/>
      <c r="AS48" s="205"/>
      <c r="AT48" s="205"/>
      <c r="AU48" s="205"/>
      <c r="AV48" s="205"/>
      <c r="AW48" s="205">
        <f t="shared" ref="AW48" si="5">AW41-AW55</f>
        <v>1</v>
      </c>
      <c r="AX48" s="205"/>
      <c r="AY48" s="205"/>
      <c r="AZ48" s="205"/>
      <c r="BA48" s="205"/>
      <c r="BB48" s="205">
        <f t="shared" ref="BB48" si="6">BB41-BB55</f>
        <v>4</v>
      </c>
      <c r="BC48" s="205"/>
      <c r="BD48" s="205"/>
      <c r="BE48" s="205"/>
      <c r="BF48" s="205"/>
      <c r="BG48" s="206">
        <f t="shared" si="4"/>
        <v>599</v>
      </c>
      <c r="BH48" s="206"/>
      <c r="BI48" s="206"/>
      <c r="BJ48" s="206"/>
      <c r="BK48" s="206"/>
      <c r="BL48" s="206"/>
      <c r="BM48" s="206"/>
      <c r="BN48" s="205">
        <f>BN41-BN55</f>
        <v>100</v>
      </c>
      <c r="BO48" s="205"/>
      <c r="BP48" s="205"/>
      <c r="BQ48" s="205"/>
      <c r="BR48" s="205"/>
      <c r="BS48" s="205">
        <f t="shared" ref="BS48" si="7">BS41-BS55</f>
        <v>99</v>
      </c>
      <c r="BT48" s="205"/>
      <c r="BU48" s="205"/>
      <c r="BV48" s="205"/>
      <c r="BW48" s="205"/>
      <c r="BX48" s="205">
        <f t="shared" ref="BX48" si="8">BX41-BX55</f>
        <v>100</v>
      </c>
      <c r="BY48" s="205"/>
      <c r="BZ48" s="205"/>
      <c r="CA48" s="205"/>
      <c r="CB48" s="205"/>
      <c r="CC48" s="205">
        <f t="shared" ref="CC48" si="9">CC41-CC55</f>
        <v>101</v>
      </c>
      <c r="CD48" s="205"/>
      <c r="CE48" s="205"/>
      <c r="CF48" s="205"/>
      <c r="CG48" s="205"/>
      <c r="CH48" s="205">
        <f t="shared" ref="CH48" si="10">CH41-CH55</f>
        <v>97</v>
      </c>
      <c r="CI48" s="205"/>
      <c r="CJ48" s="205"/>
      <c r="CK48" s="205"/>
      <c r="CL48" s="205"/>
      <c r="CM48" s="205">
        <f t="shared" ref="CM48" si="11">CM41-CM55</f>
        <v>102</v>
      </c>
      <c r="CN48" s="205"/>
      <c r="CO48" s="205"/>
      <c r="CP48" s="205"/>
      <c r="CQ48" s="205"/>
    </row>
    <row r="49" spans="1:95" ht="11.25" customHeight="1" x14ac:dyDescent="0.4">
      <c r="A49" s="175"/>
      <c r="B49" s="175"/>
      <c r="C49" s="175"/>
      <c r="D49" s="175"/>
      <c r="E49" s="175"/>
      <c r="F49" s="8"/>
      <c r="G49" s="8"/>
      <c r="H49" s="8"/>
      <c r="I49" s="42"/>
      <c r="J49" s="40"/>
      <c r="K49" s="40"/>
      <c r="L49" s="40"/>
      <c r="M49" s="40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</row>
    <row r="50" spans="1:95" ht="11.25" customHeight="1" x14ac:dyDescent="0.4">
      <c r="A50" s="275" t="s">
        <v>9</v>
      </c>
      <c r="B50" s="275"/>
      <c r="C50" s="275"/>
      <c r="D50" s="275"/>
      <c r="E50" s="177"/>
      <c r="F50" s="10"/>
      <c r="G50" s="10"/>
      <c r="H50" s="10"/>
      <c r="I50" s="42"/>
      <c r="J50" s="40"/>
      <c r="K50" s="40"/>
      <c r="L50" s="40"/>
      <c r="M50" s="40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</row>
    <row r="51" spans="1:95" x14ac:dyDescent="0.4">
      <c r="A51" s="249" t="s">
        <v>5</v>
      </c>
      <c r="B51" s="249"/>
      <c r="C51" s="249"/>
      <c r="D51" s="231" t="s">
        <v>6</v>
      </c>
      <c r="E51" s="231"/>
      <c r="F51" s="8" t="s">
        <v>7</v>
      </c>
      <c r="G51" s="8"/>
      <c r="H51" s="8"/>
      <c r="I51" s="207">
        <v>9</v>
      </c>
      <c r="J51" s="205"/>
      <c r="K51" s="205"/>
      <c r="L51" s="205"/>
      <c r="M51" s="205"/>
      <c r="N51" s="205">
        <v>220</v>
      </c>
      <c r="O51" s="205"/>
      <c r="P51" s="205"/>
      <c r="Q51" s="205"/>
      <c r="R51" s="205"/>
      <c r="S51" s="205">
        <f>SUM(Y51:AV51)</f>
        <v>316</v>
      </c>
      <c r="T51" s="205"/>
      <c r="U51" s="205"/>
      <c r="V51" s="205"/>
      <c r="W51" s="205"/>
      <c r="X51" s="205"/>
      <c r="Y51" s="205">
        <v>115</v>
      </c>
      <c r="Z51" s="205"/>
      <c r="AA51" s="205"/>
      <c r="AB51" s="205"/>
      <c r="AC51" s="205"/>
      <c r="AD51" s="205"/>
      <c r="AE51" s="205">
        <v>193</v>
      </c>
      <c r="AF51" s="205"/>
      <c r="AG51" s="205"/>
      <c r="AH51" s="205"/>
      <c r="AI51" s="205"/>
      <c r="AJ51" s="205"/>
      <c r="AK51" s="205">
        <v>2</v>
      </c>
      <c r="AL51" s="205"/>
      <c r="AM51" s="205"/>
      <c r="AN51" s="205"/>
      <c r="AO51" s="205"/>
      <c r="AP51" s="205"/>
      <c r="AQ51" s="205">
        <v>6</v>
      </c>
      <c r="AR51" s="205"/>
      <c r="AS51" s="205"/>
      <c r="AT51" s="205"/>
      <c r="AU51" s="205"/>
      <c r="AV51" s="205"/>
      <c r="AW51" s="205">
        <v>35</v>
      </c>
      <c r="AX51" s="205"/>
      <c r="AY51" s="205"/>
      <c r="AZ51" s="205"/>
      <c r="BA51" s="205"/>
      <c r="BB51" s="205">
        <v>55</v>
      </c>
      <c r="BC51" s="205"/>
      <c r="BD51" s="205"/>
      <c r="BE51" s="205"/>
      <c r="BF51" s="205"/>
      <c r="BG51" s="206">
        <f>SUM(BN51:CQ51)</f>
        <v>4943</v>
      </c>
      <c r="BH51" s="206"/>
      <c r="BI51" s="206"/>
      <c r="BJ51" s="206"/>
      <c r="BK51" s="206"/>
      <c r="BL51" s="206"/>
      <c r="BM51" s="206"/>
      <c r="BN51" s="205">
        <v>795</v>
      </c>
      <c r="BO51" s="205"/>
      <c r="BP51" s="205"/>
      <c r="BQ51" s="205"/>
      <c r="BR51" s="205"/>
      <c r="BS51" s="205">
        <v>783</v>
      </c>
      <c r="BT51" s="205"/>
      <c r="BU51" s="205"/>
      <c r="BV51" s="205"/>
      <c r="BW51" s="205"/>
      <c r="BX51" s="205">
        <v>852</v>
      </c>
      <c r="BY51" s="205"/>
      <c r="BZ51" s="205"/>
      <c r="CA51" s="205"/>
      <c r="CB51" s="205"/>
      <c r="CC51" s="205">
        <v>848</v>
      </c>
      <c r="CD51" s="205"/>
      <c r="CE51" s="205"/>
      <c r="CF51" s="205"/>
      <c r="CG51" s="205"/>
      <c r="CH51" s="205">
        <v>808</v>
      </c>
      <c r="CI51" s="205"/>
      <c r="CJ51" s="205"/>
      <c r="CK51" s="205"/>
      <c r="CL51" s="205"/>
      <c r="CM51" s="205">
        <v>857</v>
      </c>
      <c r="CN51" s="205"/>
      <c r="CO51" s="205"/>
      <c r="CP51" s="205"/>
      <c r="CQ51" s="205"/>
    </row>
    <row r="52" spans="1:95" x14ac:dyDescent="0.4">
      <c r="A52" s="8"/>
      <c r="B52" s="8"/>
      <c r="C52" s="8"/>
      <c r="D52" s="231">
        <v>2</v>
      </c>
      <c r="E52" s="231"/>
      <c r="F52" s="8"/>
      <c r="G52" s="8"/>
      <c r="H52" s="8"/>
      <c r="I52" s="207">
        <v>9</v>
      </c>
      <c r="J52" s="205"/>
      <c r="K52" s="205"/>
      <c r="L52" s="205"/>
      <c r="M52" s="205"/>
      <c r="N52" s="205">
        <v>223</v>
      </c>
      <c r="O52" s="205"/>
      <c r="P52" s="205"/>
      <c r="Q52" s="205"/>
      <c r="R52" s="205"/>
      <c r="S52" s="205">
        <f>SUM(Y52:AV52)</f>
        <v>317</v>
      </c>
      <c r="T52" s="205"/>
      <c r="U52" s="205"/>
      <c r="V52" s="205"/>
      <c r="W52" s="205"/>
      <c r="X52" s="205"/>
      <c r="Y52" s="205">
        <v>120</v>
      </c>
      <c r="Z52" s="205"/>
      <c r="AA52" s="205"/>
      <c r="AB52" s="205"/>
      <c r="AC52" s="205"/>
      <c r="AD52" s="205"/>
      <c r="AE52" s="205">
        <v>186</v>
      </c>
      <c r="AF52" s="205"/>
      <c r="AG52" s="205"/>
      <c r="AH52" s="205"/>
      <c r="AI52" s="205"/>
      <c r="AJ52" s="205"/>
      <c r="AK52" s="205">
        <v>1</v>
      </c>
      <c r="AL52" s="205"/>
      <c r="AM52" s="205"/>
      <c r="AN52" s="205"/>
      <c r="AO52" s="205"/>
      <c r="AP52" s="205"/>
      <c r="AQ52" s="205">
        <v>10</v>
      </c>
      <c r="AR52" s="205"/>
      <c r="AS52" s="205"/>
      <c r="AT52" s="205"/>
      <c r="AU52" s="205"/>
      <c r="AV52" s="205"/>
      <c r="AW52" s="205">
        <v>40</v>
      </c>
      <c r="AX52" s="205"/>
      <c r="AY52" s="205"/>
      <c r="AZ52" s="205"/>
      <c r="BA52" s="205"/>
      <c r="BB52" s="205">
        <v>56</v>
      </c>
      <c r="BC52" s="205"/>
      <c r="BD52" s="205"/>
      <c r="BE52" s="205"/>
      <c r="BF52" s="205"/>
      <c r="BG52" s="206">
        <f t="shared" ref="BG52:BG55" si="12">SUM(BN52:CQ52)</f>
        <v>4836</v>
      </c>
      <c r="BH52" s="206"/>
      <c r="BI52" s="206"/>
      <c r="BJ52" s="206"/>
      <c r="BK52" s="206"/>
      <c r="BL52" s="206"/>
      <c r="BM52" s="206"/>
      <c r="BN52" s="205">
        <v>754</v>
      </c>
      <c r="BO52" s="205"/>
      <c r="BP52" s="205"/>
      <c r="BQ52" s="205"/>
      <c r="BR52" s="205"/>
      <c r="BS52" s="205">
        <v>807</v>
      </c>
      <c r="BT52" s="205"/>
      <c r="BU52" s="205"/>
      <c r="BV52" s="205"/>
      <c r="BW52" s="205"/>
      <c r="BX52" s="205">
        <v>779</v>
      </c>
      <c r="BY52" s="205"/>
      <c r="BZ52" s="205"/>
      <c r="CA52" s="205"/>
      <c r="CB52" s="205"/>
      <c r="CC52" s="205">
        <v>849</v>
      </c>
      <c r="CD52" s="205"/>
      <c r="CE52" s="205"/>
      <c r="CF52" s="205"/>
      <c r="CG52" s="205"/>
      <c r="CH52" s="205">
        <v>841</v>
      </c>
      <c r="CI52" s="205"/>
      <c r="CJ52" s="205"/>
      <c r="CK52" s="205"/>
      <c r="CL52" s="205"/>
      <c r="CM52" s="205">
        <v>806</v>
      </c>
      <c r="CN52" s="205"/>
      <c r="CO52" s="205"/>
      <c r="CP52" s="205"/>
      <c r="CQ52" s="205"/>
    </row>
    <row r="53" spans="1:95" x14ac:dyDescent="0.4">
      <c r="A53" s="8"/>
      <c r="B53" s="8"/>
      <c r="C53" s="8"/>
      <c r="D53" s="231">
        <v>3</v>
      </c>
      <c r="E53" s="231"/>
      <c r="F53" s="8"/>
      <c r="G53" s="8"/>
      <c r="H53" s="8"/>
      <c r="I53" s="207">
        <v>9</v>
      </c>
      <c r="J53" s="205"/>
      <c r="K53" s="205"/>
      <c r="L53" s="205"/>
      <c r="M53" s="205"/>
      <c r="N53" s="205">
        <v>227</v>
      </c>
      <c r="O53" s="205"/>
      <c r="P53" s="205"/>
      <c r="Q53" s="205"/>
      <c r="R53" s="205"/>
      <c r="S53" s="205">
        <f t="shared" ref="S53" si="13">SUM(Y53:AV53)</f>
        <v>323</v>
      </c>
      <c r="T53" s="205"/>
      <c r="U53" s="205"/>
      <c r="V53" s="205"/>
      <c r="W53" s="205"/>
      <c r="X53" s="205"/>
      <c r="Y53" s="205">
        <v>121</v>
      </c>
      <c r="Z53" s="205"/>
      <c r="AA53" s="205"/>
      <c r="AB53" s="205"/>
      <c r="AC53" s="205"/>
      <c r="AD53" s="205"/>
      <c r="AE53" s="205">
        <v>193</v>
      </c>
      <c r="AF53" s="205"/>
      <c r="AG53" s="205"/>
      <c r="AH53" s="205"/>
      <c r="AI53" s="205"/>
      <c r="AJ53" s="205"/>
      <c r="AK53" s="205">
        <v>3</v>
      </c>
      <c r="AL53" s="205"/>
      <c r="AM53" s="205"/>
      <c r="AN53" s="205"/>
      <c r="AO53" s="205"/>
      <c r="AP53" s="205"/>
      <c r="AQ53" s="205">
        <v>6</v>
      </c>
      <c r="AR53" s="205"/>
      <c r="AS53" s="205"/>
      <c r="AT53" s="205"/>
      <c r="AU53" s="205"/>
      <c r="AV53" s="205"/>
      <c r="AW53" s="205">
        <v>42</v>
      </c>
      <c r="AX53" s="205"/>
      <c r="AY53" s="205"/>
      <c r="AZ53" s="205"/>
      <c r="BA53" s="205"/>
      <c r="BB53" s="205">
        <v>56</v>
      </c>
      <c r="BC53" s="205"/>
      <c r="BD53" s="205"/>
      <c r="BE53" s="205"/>
      <c r="BF53" s="205"/>
      <c r="BG53" s="206">
        <f t="shared" si="12"/>
        <v>4857</v>
      </c>
      <c r="BH53" s="206"/>
      <c r="BI53" s="206"/>
      <c r="BJ53" s="206"/>
      <c r="BK53" s="206"/>
      <c r="BL53" s="206"/>
      <c r="BM53" s="206"/>
      <c r="BN53" s="205">
        <v>795</v>
      </c>
      <c r="BO53" s="205"/>
      <c r="BP53" s="205"/>
      <c r="BQ53" s="205"/>
      <c r="BR53" s="205"/>
      <c r="BS53" s="205">
        <v>765</v>
      </c>
      <c r="BT53" s="205"/>
      <c r="BU53" s="205"/>
      <c r="BV53" s="205"/>
      <c r="BW53" s="205"/>
      <c r="BX53" s="205">
        <v>815</v>
      </c>
      <c r="BY53" s="205"/>
      <c r="BZ53" s="205"/>
      <c r="CA53" s="205"/>
      <c r="CB53" s="205"/>
      <c r="CC53" s="205">
        <v>784</v>
      </c>
      <c r="CD53" s="205"/>
      <c r="CE53" s="205"/>
      <c r="CF53" s="205"/>
      <c r="CG53" s="205"/>
      <c r="CH53" s="205">
        <v>854</v>
      </c>
      <c r="CI53" s="205"/>
      <c r="CJ53" s="205"/>
      <c r="CK53" s="205"/>
      <c r="CL53" s="205"/>
      <c r="CM53" s="205">
        <v>844</v>
      </c>
      <c r="CN53" s="205"/>
      <c r="CO53" s="205"/>
      <c r="CP53" s="205"/>
      <c r="CQ53" s="205"/>
    </row>
    <row r="54" spans="1:95" x14ac:dyDescent="0.4">
      <c r="A54" s="8"/>
      <c r="B54" s="8"/>
      <c r="C54" s="8"/>
      <c r="D54" s="231">
        <v>4</v>
      </c>
      <c r="E54" s="231"/>
      <c r="F54" s="8"/>
      <c r="G54" s="8"/>
      <c r="H54" s="8"/>
      <c r="I54" s="207">
        <v>9</v>
      </c>
      <c r="J54" s="205"/>
      <c r="K54" s="205"/>
      <c r="L54" s="205"/>
      <c r="M54" s="205"/>
      <c r="N54" s="205">
        <v>231</v>
      </c>
      <c r="O54" s="205"/>
      <c r="P54" s="205"/>
      <c r="Q54" s="205"/>
      <c r="R54" s="205"/>
      <c r="S54" s="205">
        <f>SUM(Y54:AV54)</f>
        <v>327</v>
      </c>
      <c r="T54" s="205"/>
      <c r="U54" s="205"/>
      <c r="V54" s="205"/>
      <c r="W54" s="205"/>
      <c r="X54" s="205"/>
      <c r="Y54" s="205">
        <v>120</v>
      </c>
      <c r="Z54" s="205"/>
      <c r="AA54" s="205"/>
      <c r="AB54" s="205"/>
      <c r="AC54" s="205"/>
      <c r="AD54" s="205"/>
      <c r="AE54" s="205">
        <v>196</v>
      </c>
      <c r="AF54" s="205"/>
      <c r="AG54" s="205"/>
      <c r="AH54" s="205"/>
      <c r="AI54" s="205"/>
      <c r="AJ54" s="205"/>
      <c r="AK54" s="205">
        <v>1</v>
      </c>
      <c r="AL54" s="205"/>
      <c r="AM54" s="205"/>
      <c r="AN54" s="205"/>
      <c r="AO54" s="205"/>
      <c r="AP54" s="205"/>
      <c r="AQ54" s="205">
        <v>10</v>
      </c>
      <c r="AR54" s="205"/>
      <c r="AS54" s="205"/>
      <c r="AT54" s="205"/>
      <c r="AU54" s="205"/>
      <c r="AV54" s="205"/>
      <c r="AW54" s="205">
        <v>43</v>
      </c>
      <c r="AX54" s="205"/>
      <c r="AY54" s="205"/>
      <c r="AZ54" s="205"/>
      <c r="BA54" s="205"/>
      <c r="BB54" s="205">
        <v>56</v>
      </c>
      <c r="BC54" s="205"/>
      <c r="BD54" s="205"/>
      <c r="BE54" s="205"/>
      <c r="BF54" s="205"/>
      <c r="BG54" s="206">
        <f t="shared" si="12"/>
        <v>4775</v>
      </c>
      <c r="BH54" s="206"/>
      <c r="BI54" s="206"/>
      <c r="BJ54" s="206"/>
      <c r="BK54" s="206"/>
      <c r="BL54" s="206"/>
      <c r="BM54" s="206"/>
      <c r="BN54" s="205">
        <v>748</v>
      </c>
      <c r="BO54" s="205"/>
      <c r="BP54" s="205"/>
      <c r="BQ54" s="205"/>
      <c r="BR54" s="205"/>
      <c r="BS54" s="205">
        <v>805</v>
      </c>
      <c r="BT54" s="205"/>
      <c r="BU54" s="205"/>
      <c r="BV54" s="205"/>
      <c r="BW54" s="205"/>
      <c r="BX54" s="205">
        <v>767</v>
      </c>
      <c r="BY54" s="205"/>
      <c r="BZ54" s="205"/>
      <c r="CA54" s="205"/>
      <c r="CB54" s="205"/>
      <c r="CC54" s="205">
        <v>823</v>
      </c>
      <c r="CD54" s="205"/>
      <c r="CE54" s="205"/>
      <c r="CF54" s="205"/>
      <c r="CG54" s="205"/>
      <c r="CH54" s="205">
        <v>781</v>
      </c>
      <c r="CI54" s="205"/>
      <c r="CJ54" s="205"/>
      <c r="CK54" s="205"/>
      <c r="CL54" s="205"/>
      <c r="CM54" s="205">
        <v>851</v>
      </c>
      <c r="CN54" s="205"/>
      <c r="CO54" s="205"/>
      <c r="CP54" s="205"/>
      <c r="CQ54" s="205"/>
    </row>
    <row r="55" spans="1:95" s="7" customFormat="1" x14ac:dyDescent="0.4">
      <c r="A55" s="122"/>
      <c r="B55" s="122"/>
      <c r="C55" s="122"/>
      <c r="D55" s="232">
        <v>5</v>
      </c>
      <c r="E55" s="232"/>
      <c r="F55" s="122"/>
      <c r="G55" s="122"/>
      <c r="H55" s="122"/>
      <c r="I55" s="248">
        <v>9</v>
      </c>
      <c r="J55" s="246"/>
      <c r="K55" s="246"/>
      <c r="L55" s="246"/>
      <c r="M55" s="246"/>
      <c r="N55" s="246">
        <v>222</v>
      </c>
      <c r="O55" s="246"/>
      <c r="P55" s="246"/>
      <c r="Q55" s="246"/>
      <c r="R55" s="246"/>
      <c r="S55" s="263">
        <f>SUM(Y55:AJ55)</f>
        <v>322</v>
      </c>
      <c r="T55" s="263"/>
      <c r="U55" s="263"/>
      <c r="V55" s="263"/>
      <c r="W55" s="263"/>
      <c r="X55" s="263"/>
      <c r="Y55" s="263">
        <v>124</v>
      </c>
      <c r="Z55" s="263"/>
      <c r="AA55" s="263"/>
      <c r="AB55" s="263"/>
      <c r="AC55" s="263"/>
      <c r="AD55" s="263"/>
      <c r="AE55" s="263">
        <v>198</v>
      </c>
      <c r="AF55" s="263"/>
      <c r="AG55" s="263"/>
      <c r="AH55" s="263"/>
      <c r="AI55" s="263"/>
      <c r="AJ55" s="263"/>
      <c r="AK55" s="263">
        <v>1</v>
      </c>
      <c r="AL55" s="263"/>
      <c r="AM55" s="263"/>
      <c r="AN55" s="263"/>
      <c r="AO55" s="263"/>
      <c r="AP55" s="263"/>
      <c r="AQ55" s="263">
        <v>10</v>
      </c>
      <c r="AR55" s="263"/>
      <c r="AS55" s="263"/>
      <c r="AT55" s="263"/>
      <c r="AU55" s="263"/>
      <c r="AV55" s="263"/>
      <c r="AW55" s="263">
        <v>35</v>
      </c>
      <c r="AX55" s="263"/>
      <c r="AY55" s="263"/>
      <c r="AZ55" s="263"/>
      <c r="BA55" s="263"/>
      <c r="BB55" s="263">
        <v>56</v>
      </c>
      <c r="BC55" s="263"/>
      <c r="BD55" s="263"/>
      <c r="BE55" s="263"/>
      <c r="BF55" s="263"/>
      <c r="BG55" s="244">
        <f t="shared" si="12"/>
        <v>4732</v>
      </c>
      <c r="BH55" s="244"/>
      <c r="BI55" s="244"/>
      <c r="BJ55" s="244"/>
      <c r="BK55" s="244"/>
      <c r="BL55" s="244"/>
      <c r="BM55" s="244"/>
      <c r="BN55" s="246">
        <v>789</v>
      </c>
      <c r="BO55" s="246"/>
      <c r="BP55" s="246"/>
      <c r="BQ55" s="246"/>
      <c r="BR55" s="246"/>
      <c r="BS55" s="246">
        <v>758</v>
      </c>
      <c r="BT55" s="246"/>
      <c r="BU55" s="246"/>
      <c r="BV55" s="246"/>
      <c r="BW55" s="246"/>
      <c r="BX55" s="246">
        <v>814</v>
      </c>
      <c r="BY55" s="246"/>
      <c r="BZ55" s="246"/>
      <c r="CA55" s="246"/>
      <c r="CB55" s="246"/>
      <c r="CC55" s="246">
        <v>765</v>
      </c>
      <c r="CD55" s="246"/>
      <c r="CE55" s="246"/>
      <c r="CF55" s="246"/>
      <c r="CG55" s="246"/>
      <c r="CH55" s="246">
        <v>821</v>
      </c>
      <c r="CI55" s="246"/>
      <c r="CJ55" s="246"/>
      <c r="CK55" s="246"/>
      <c r="CL55" s="246"/>
      <c r="CM55" s="246">
        <v>785</v>
      </c>
      <c r="CN55" s="246"/>
      <c r="CO55" s="246"/>
      <c r="CP55" s="246"/>
      <c r="CQ55" s="246"/>
    </row>
    <row r="56" spans="1:95" ht="11.25" customHeight="1" x14ac:dyDescent="0.4">
      <c r="A56" s="2" t="s">
        <v>19</v>
      </c>
      <c r="B56" s="3"/>
      <c r="C56" s="3"/>
      <c r="D56" s="3"/>
      <c r="E56" s="3"/>
      <c r="F56" s="3"/>
      <c r="G56" s="3"/>
      <c r="H56" s="3"/>
    </row>
    <row r="57" spans="1:95" x14ac:dyDescent="0.4">
      <c r="A57" s="3"/>
      <c r="B57" s="3"/>
      <c r="C57" s="3"/>
      <c r="D57" s="3"/>
      <c r="E57" s="3"/>
      <c r="F57" s="3"/>
      <c r="G57" s="3"/>
      <c r="H57" s="3"/>
    </row>
  </sheetData>
  <mergeCells count="497">
    <mergeCell ref="A37:C37"/>
    <mergeCell ref="A44:C44"/>
    <mergeCell ref="A51:C51"/>
    <mergeCell ref="A43:D43"/>
    <mergeCell ref="A50:D50"/>
    <mergeCell ref="AW22:BD22"/>
    <mergeCell ref="AW23:BD23"/>
    <mergeCell ref="AW24:BD24"/>
    <mergeCell ref="AW25:BD25"/>
    <mergeCell ref="AW26:BD26"/>
    <mergeCell ref="S51:X51"/>
    <mergeCell ref="Y51:AD51"/>
    <mergeCell ref="AE51:AJ51"/>
    <mergeCell ref="AK51:AP51"/>
    <mergeCell ref="AQ51:AV51"/>
    <mergeCell ref="BB51:BF51"/>
    <mergeCell ref="N51:R51"/>
    <mergeCell ref="N47:R47"/>
    <mergeCell ref="S47:X47"/>
    <mergeCell ref="Y47:AD47"/>
    <mergeCell ref="AE47:AJ47"/>
    <mergeCell ref="AK47:AP47"/>
    <mergeCell ref="AQ47:AV47"/>
    <mergeCell ref="AW47:BA47"/>
    <mergeCell ref="A8:C8"/>
    <mergeCell ref="A22:C22"/>
    <mergeCell ref="A36:D36"/>
    <mergeCell ref="AW6:BD7"/>
    <mergeCell ref="AW8:BD8"/>
    <mergeCell ref="AW9:BD9"/>
    <mergeCell ref="AW10:BD10"/>
    <mergeCell ref="AW11:BD11"/>
    <mergeCell ref="AW12:BD12"/>
    <mergeCell ref="D9:E9"/>
    <mergeCell ref="D10:E10"/>
    <mergeCell ref="D11:E11"/>
    <mergeCell ref="D12:E12"/>
    <mergeCell ref="AH6:AL7"/>
    <mergeCell ref="AM6:AQ7"/>
    <mergeCell ref="AR6:AV7"/>
    <mergeCell ref="I9:M9"/>
    <mergeCell ref="N9:R9"/>
    <mergeCell ref="S9:W9"/>
    <mergeCell ref="X9:AB9"/>
    <mergeCell ref="AC9:AG9"/>
    <mergeCell ref="AH9:AL9"/>
    <mergeCell ref="AM9:AQ9"/>
    <mergeCell ref="I8:M8"/>
    <mergeCell ref="AW5:CN5"/>
    <mergeCell ref="AW20:BD21"/>
    <mergeCell ref="BG55:BM55"/>
    <mergeCell ref="BN55:BR55"/>
    <mergeCell ref="BS55:BW55"/>
    <mergeCell ref="BX55:CB55"/>
    <mergeCell ref="CC55:CG55"/>
    <mergeCell ref="CH55:CL55"/>
    <mergeCell ref="CM55:CQ55"/>
    <mergeCell ref="BN53:BR53"/>
    <mergeCell ref="BS53:BW53"/>
    <mergeCell ref="BX53:CB53"/>
    <mergeCell ref="CC53:CG53"/>
    <mergeCell ref="CH53:CL53"/>
    <mergeCell ref="CM53:CQ53"/>
    <mergeCell ref="BG54:BM54"/>
    <mergeCell ref="BN54:BR54"/>
    <mergeCell ref="BS54:BW54"/>
    <mergeCell ref="BX54:CB54"/>
    <mergeCell ref="CC54:CG54"/>
    <mergeCell ref="CH54:CL54"/>
    <mergeCell ref="CM54:CQ54"/>
    <mergeCell ref="BG51:BM51"/>
    <mergeCell ref="AW51:BA51"/>
    <mergeCell ref="S54:X54"/>
    <mergeCell ref="Y54:AD54"/>
    <mergeCell ref="AE54:AJ54"/>
    <mergeCell ref="AK54:AP54"/>
    <mergeCell ref="AQ54:AV54"/>
    <mergeCell ref="AW54:BA54"/>
    <mergeCell ref="BB54:BF54"/>
    <mergeCell ref="I55:M55"/>
    <mergeCell ref="N55:R55"/>
    <mergeCell ref="S55:X55"/>
    <mergeCell ref="Y55:AD55"/>
    <mergeCell ref="AE55:AJ55"/>
    <mergeCell ref="AK55:AP55"/>
    <mergeCell ref="AQ55:AV55"/>
    <mergeCell ref="AW55:BA55"/>
    <mergeCell ref="BB55:BF55"/>
    <mergeCell ref="CH52:CL52"/>
    <mergeCell ref="CM52:CQ52"/>
    <mergeCell ref="I51:M51"/>
    <mergeCell ref="I53:M53"/>
    <mergeCell ref="N53:R53"/>
    <mergeCell ref="S53:X53"/>
    <mergeCell ref="Y53:AD53"/>
    <mergeCell ref="AE53:AJ53"/>
    <mergeCell ref="AK53:AP53"/>
    <mergeCell ref="AQ53:AV53"/>
    <mergeCell ref="AW53:BA53"/>
    <mergeCell ref="BB53:BF53"/>
    <mergeCell ref="CH48:CL48"/>
    <mergeCell ref="CM48:CQ48"/>
    <mergeCell ref="I47:M47"/>
    <mergeCell ref="BG53:BM53"/>
    <mergeCell ref="BN51:BR51"/>
    <mergeCell ref="BS51:BW51"/>
    <mergeCell ref="BX51:CB51"/>
    <mergeCell ref="CC51:CG51"/>
    <mergeCell ref="CH51:CL51"/>
    <mergeCell ref="CM51:CQ51"/>
    <mergeCell ref="I52:M52"/>
    <mergeCell ref="N52:R52"/>
    <mergeCell ref="S52:X52"/>
    <mergeCell ref="Y52:AD52"/>
    <mergeCell ref="AE52:AJ52"/>
    <mergeCell ref="AK52:AP52"/>
    <mergeCell ref="AQ52:AV52"/>
    <mergeCell ref="AW52:BA52"/>
    <mergeCell ref="BB52:BF52"/>
    <mergeCell ref="BG52:BM52"/>
    <mergeCell ref="BN52:BR52"/>
    <mergeCell ref="BS52:BW52"/>
    <mergeCell ref="BX52:CB52"/>
    <mergeCell ref="CC52:CG52"/>
    <mergeCell ref="AK48:AP48"/>
    <mergeCell ref="AQ48:AV48"/>
    <mergeCell ref="AW48:BA48"/>
    <mergeCell ref="BB48:BF48"/>
    <mergeCell ref="BG48:BM48"/>
    <mergeCell ref="BN48:BR48"/>
    <mergeCell ref="BS48:BW48"/>
    <mergeCell ref="BX48:CB48"/>
    <mergeCell ref="CC48:CG48"/>
    <mergeCell ref="BB47:BF47"/>
    <mergeCell ref="CM45:CQ45"/>
    <mergeCell ref="BG46:BM46"/>
    <mergeCell ref="BN46:BR46"/>
    <mergeCell ref="BS46:BW46"/>
    <mergeCell ref="BX46:CB46"/>
    <mergeCell ref="CC46:CG46"/>
    <mergeCell ref="CH46:CL46"/>
    <mergeCell ref="CM46:CQ46"/>
    <mergeCell ref="CH45:CL45"/>
    <mergeCell ref="BG47:BM47"/>
    <mergeCell ref="BN47:BR47"/>
    <mergeCell ref="BS47:BW47"/>
    <mergeCell ref="BX47:CB47"/>
    <mergeCell ref="CC47:CG47"/>
    <mergeCell ref="CH47:CL47"/>
    <mergeCell ref="CM47:CQ47"/>
    <mergeCell ref="BG45:BM45"/>
    <mergeCell ref="BN45:BR45"/>
    <mergeCell ref="BS45:BW45"/>
    <mergeCell ref="BX45:CB45"/>
    <mergeCell ref="CC45:CG45"/>
    <mergeCell ref="I10:M10"/>
    <mergeCell ref="N10:R10"/>
    <mergeCell ref="S10:W10"/>
    <mergeCell ref="X10:AB10"/>
    <mergeCell ref="AC10:AG10"/>
    <mergeCell ref="AH10:AL10"/>
    <mergeCell ref="I12:M12"/>
    <mergeCell ref="N12:R12"/>
    <mergeCell ref="S12:W12"/>
    <mergeCell ref="X12:AB12"/>
    <mergeCell ref="AC12:AG12"/>
    <mergeCell ref="AH12:AL12"/>
    <mergeCell ref="I11:M11"/>
    <mergeCell ref="N11:R11"/>
    <mergeCell ref="S11:W11"/>
    <mergeCell ref="X11:AB11"/>
    <mergeCell ref="AC11:AG11"/>
    <mergeCell ref="AH11:AL11"/>
    <mergeCell ref="I46:M46"/>
    <mergeCell ref="N46:R46"/>
    <mergeCell ref="S46:X46"/>
    <mergeCell ref="Y46:AD46"/>
    <mergeCell ref="AE46:AJ46"/>
    <mergeCell ref="AK46:AP46"/>
    <mergeCell ref="AQ46:AV46"/>
    <mergeCell ref="AW46:BA46"/>
    <mergeCell ref="BB46:BF46"/>
    <mergeCell ref="A1:AV1"/>
    <mergeCell ref="AW1:CR1"/>
    <mergeCell ref="A2:AV2"/>
    <mergeCell ref="AW2:CR2"/>
    <mergeCell ref="A5:H7"/>
    <mergeCell ref="D8:E8"/>
    <mergeCell ref="BE6:BP6"/>
    <mergeCell ref="BQ6:CB6"/>
    <mergeCell ref="I5:R5"/>
    <mergeCell ref="S5:AB5"/>
    <mergeCell ref="AC5:AL5"/>
    <mergeCell ref="AM5:AV5"/>
    <mergeCell ref="I6:M7"/>
    <mergeCell ref="N6:R7"/>
    <mergeCell ref="S6:W7"/>
    <mergeCell ref="X6:AB7"/>
    <mergeCell ref="CC6:CN6"/>
    <mergeCell ref="BE7:BJ7"/>
    <mergeCell ref="BK7:BP7"/>
    <mergeCell ref="BQ7:BV7"/>
    <mergeCell ref="BW7:CB7"/>
    <mergeCell ref="CC7:CH7"/>
    <mergeCell ref="CI7:CN7"/>
    <mergeCell ref="AC6:AG7"/>
    <mergeCell ref="AM10:AQ10"/>
    <mergeCell ref="AR10:AV10"/>
    <mergeCell ref="CC8:CH8"/>
    <mergeCell ref="CI8:CN8"/>
    <mergeCell ref="CI10:CN10"/>
    <mergeCell ref="CI9:CN9"/>
    <mergeCell ref="N8:R8"/>
    <mergeCell ref="S8:W8"/>
    <mergeCell ref="X8:AB8"/>
    <mergeCell ref="AC8:AG8"/>
    <mergeCell ref="AH8:AL8"/>
    <mergeCell ref="AM12:AQ12"/>
    <mergeCell ref="AR12:AV12"/>
    <mergeCell ref="AM8:AQ8"/>
    <mergeCell ref="AR8:AV8"/>
    <mergeCell ref="BE10:BJ10"/>
    <mergeCell ref="BK10:BP10"/>
    <mergeCell ref="BQ10:BV10"/>
    <mergeCell ref="BW10:CB10"/>
    <mergeCell ref="CC10:CH10"/>
    <mergeCell ref="BE9:BJ9"/>
    <mergeCell ref="BK9:BP9"/>
    <mergeCell ref="BQ9:BV9"/>
    <mergeCell ref="BW9:CB9"/>
    <mergeCell ref="CC9:CH9"/>
    <mergeCell ref="BE12:BJ12"/>
    <mergeCell ref="BK12:BP12"/>
    <mergeCell ref="BQ12:BV12"/>
    <mergeCell ref="BW12:CB12"/>
    <mergeCell ref="CC12:CH12"/>
    <mergeCell ref="BE8:BJ8"/>
    <mergeCell ref="BK8:BP8"/>
    <mergeCell ref="BQ8:BV8"/>
    <mergeCell ref="BW8:CB8"/>
    <mergeCell ref="AR9:AV9"/>
    <mergeCell ref="CI12:CN12"/>
    <mergeCell ref="BE11:BJ11"/>
    <mergeCell ref="BK11:BP11"/>
    <mergeCell ref="BQ11:BV11"/>
    <mergeCell ref="BW11:CB11"/>
    <mergeCell ref="CC11:CH11"/>
    <mergeCell ref="CI11:CN11"/>
    <mergeCell ref="S20:W21"/>
    <mergeCell ref="X20:AB21"/>
    <mergeCell ref="AC20:AG21"/>
    <mergeCell ref="AH20:AL21"/>
    <mergeCell ref="AM20:AQ21"/>
    <mergeCell ref="AR20:AV21"/>
    <mergeCell ref="A16:AV16"/>
    <mergeCell ref="AW16:CR16"/>
    <mergeCell ref="A19:H21"/>
    <mergeCell ref="I19:R19"/>
    <mergeCell ref="S19:AB19"/>
    <mergeCell ref="AC19:AL19"/>
    <mergeCell ref="AM19:AV19"/>
    <mergeCell ref="I20:M21"/>
    <mergeCell ref="N20:R21"/>
    <mergeCell ref="AM11:AQ11"/>
    <mergeCell ref="AR11:AV11"/>
    <mergeCell ref="AW19:CN19"/>
    <mergeCell ref="BQ22:BV22"/>
    <mergeCell ref="BW22:CB22"/>
    <mergeCell ref="CC22:CH22"/>
    <mergeCell ref="CI22:CN22"/>
    <mergeCell ref="D23:E23"/>
    <mergeCell ref="I23:M23"/>
    <mergeCell ref="N23:R23"/>
    <mergeCell ref="S23:W23"/>
    <mergeCell ref="X23:AB23"/>
    <mergeCell ref="AC23:AG23"/>
    <mergeCell ref="AH22:AL22"/>
    <mergeCell ref="AM22:AQ22"/>
    <mergeCell ref="AR22:AV22"/>
    <mergeCell ref="BE22:BJ22"/>
    <mergeCell ref="BK22:BP22"/>
    <mergeCell ref="D22:E22"/>
    <mergeCell ref="I22:M22"/>
    <mergeCell ref="N22:R22"/>
    <mergeCell ref="S22:W22"/>
    <mergeCell ref="X22:AB22"/>
    <mergeCell ref="AC22:AG22"/>
    <mergeCell ref="BQ23:BV23"/>
    <mergeCell ref="BW23:CB23"/>
    <mergeCell ref="AH24:AL24"/>
    <mergeCell ref="AM24:AQ24"/>
    <mergeCell ref="AR24:AV24"/>
    <mergeCell ref="CC23:CH23"/>
    <mergeCell ref="CI23:CN23"/>
    <mergeCell ref="D24:E24"/>
    <mergeCell ref="I24:M24"/>
    <mergeCell ref="N24:R24"/>
    <mergeCell ref="S24:W24"/>
    <mergeCell ref="X24:AB24"/>
    <mergeCell ref="AC24:AG24"/>
    <mergeCell ref="AH23:AL23"/>
    <mergeCell ref="AM23:AQ23"/>
    <mergeCell ref="AR23:AV23"/>
    <mergeCell ref="BE23:BJ23"/>
    <mergeCell ref="BK23:BP23"/>
    <mergeCell ref="BQ24:BV24"/>
    <mergeCell ref="BW24:CB24"/>
    <mergeCell ref="CC24:CH24"/>
    <mergeCell ref="CI24:CN24"/>
    <mergeCell ref="BE24:BJ24"/>
    <mergeCell ref="BK24:BP24"/>
    <mergeCell ref="BE26:BJ26"/>
    <mergeCell ref="BK26:BP26"/>
    <mergeCell ref="BQ25:BV25"/>
    <mergeCell ref="BW25:CB25"/>
    <mergeCell ref="CC25:CH25"/>
    <mergeCell ref="CI25:CN25"/>
    <mergeCell ref="D26:E26"/>
    <mergeCell ref="I26:M26"/>
    <mergeCell ref="N26:R26"/>
    <mergeCell ref="S26:W26"/>
    <mergeCell ref="X26:AB26"/>
    <mergeCell ref="AC26:AG26"/>
    <mergeCell ref="AH25:AL25"/>
    <mergeCell ref="AM25:AQ25"/>
    <mergeCell ref="AR25:AV25"/>
    <mergeCell ref="BE25:BJ25"/>
    <mergeCell ref="BK25:BP25"/>
    <mergeCell ref="D25:E25"/>
    <mergeCell ref="I25:M25"/>
    <mergeCell ref="N25:R25"/>
    <mergeCell ref="S25:W25"/>
    <mergeCell ref="X25:AB25"/>
    <mergeCell ref="AC25:AG25"/>
    <mergeCell ref="A30:AV30"/>
    <mergeCell ref="AW30:CR30"/>
    <mergeCell ref="I33:M35"/>
    <mergeCell ref="N33:R35"/>
    <mergeCell ref="S34:X35"/>
    <mergeCell ref="BW20:CB21"/>
    <mergeCell ref="CC20:CH21"/>
    <mergeCell ref="CI20:CN21"/>
    <mergeCell ref="A33:H35"/>
    <mergeCell ref="Y34:AJ34"/>
    <mergeCell ref="AK34:AV34"/>
    <mergeCell ref="Y35:AD35"/>
    <mergeCell ref="BQ26:BV26"/>
    <mergeCell ref="BW26:CB26"/>
    <mergeCell ref="CC26:CH26"/>
    <mergeCell ref="CI26:CN26"/>
    <mergeCell ref="BE20:BJ21"/>
    <mergeCell ref="BK20:BP21"/>
    <mergeCell ref="BQ20:BV21"/>
    <mergeCell ref="AH26:AL26"/>
    <mergeCell ref="AM26:AQ26"/>
    <mergeCell ref="AR26:AV26"/>
    <mergeCell ref="AE35:AJ35"/>
    <mergeCell ref="AK35:AP35"/>
    <mergeCell ref="D55:E55"/>
    <mergeCell ref="D44:E44"/>
    <mergeCell ref="D45:E45"/>
    <mergeCell ref="D46:E46"/>
    <mergeCell ref="D47:E47"/>
    <mergeCell ref="D48:E48"/>
    <mergeCell ref="D39:E39"/>
    <mergeCell ref="D40:E40"/>
    <mergeCell ref="D41:E41"/>
    <mergeCell ref="D53:E53"/>
    <mergeCell ref="D54:E54"/>
    <mergeCell ref="D37:E37"/>
    <mergeCell ref="D38:E38"/>
    <mergeCell ref="I44:M44"/>
    <mergeCell ref="N44:R44"/>
    <mergeCell ref="S44:X44"/>
    <mergeCell ref="Y44:AD44"/>
    <mergeCell ref="AE44:AJ44"/>
    <mergeCell ref="I45:M45"/>
    <mergeCell ref="N45:R45"/>
    <mergeCell ref="S45:X45"/>
    <mergeCell ref="Y45:AD45"/>
    <mergeCell ref="AE45:AJ45"/>
    <mergeCell ref="I37:M37"/>
    <mergeCell ref="N37:R37"/>
    <mergeCell ref="S37:X37"/>
    <mergeCell ref="Y37:AD37"/>
    <mergeCell ref="AE37:AJ37"/>
    <mergeCell ref="I48:M48"/>
    <mergeCell ref="N48:R48"/>
    <mergeCell ref="S48:X48"/>
    <mergeCell ref="Y48:AD48"/>
    <mergeCell ref="AE48:AJ48"/>
    <mergeCell ref="I54:M54"/>
    <mergeCell ref="N54:R54"/>
    <mergeCell ref="CC38:CG38"/>
    <mergeCell ref="CH38:CL38"/>
    <mergeCell ref="I39:M39"/>
    <mergeCell ref="N39:R39"/>
    <mergeCell ref="S39:X39"/>
    <mergeCell ref="Y39:AD39"/>
    <mergeCell ref="AE39:AJ39"/>
    <mergeCell ref="I38:M38"/>
    <mergeCell ref="N38:R38"/>
    <mergeCell ref="S38:X38"/>
    <mergeCell ref="Y38:AD38"/>
    <mergeCell ref="AE38:AJ38"/>
    <mergeCell ref="I41:M41"/>
    <mergeCell ref="N41:R41"/>
    <mergeCell ref="S41:X41"/>
    <mergeCell ref="Y41:AD41"/>
    <mergeCell ref="AE41:AJ41"/>
    <mergeCell ref="CM38:CQ38"/>
    <mergeCell ref="BG33:CQ33"/>
    <mergeCell ref="CC37:CG37"/>
    <mergeCell ref="AQ35:AV35"/>
    <mergeCell ref="S33:AV33"/>
    <mergeCell ref="D51:E51"/>
    <mergeCell ref="D52:E52"/>
    <mergeCell ref="AK44:AP44"/>
    <mergeCell ref="AQ44:AV44"/>
    <mergeCell ref="AK45:AP45"/>
    <mergeCell ref="AW44:BA44"/>
    <mergeCell ref="BB44:BF44"/>
    <mergeCell ref="BG44:BM44"/>
    <mergeCell ref="BN44:BR44"/>
    <mergeCell ref="BS44:BW44"/>
    <mergeCell ref="BX44:CB44"/>
    <mergeCell ref="CC44:CG44"/>
    <mergeCell ref="CH44:CL44"/>
    <mergeCell ref="CM44:CQ44"/>
    <mergeCell ref="AQ45:AV45"/>
    <mergeCell ref="AW45:BA45"/>
    <mergeCell ref="BB45:BF45"/>
    <mergeCell ref="CH37:CL37"/>
    <mergeCell ref="CM37:CQ37"/>
    <mergeCell ref="CM34:CQ35"/>
    <mergeCell ref="AW33:BA35"/>
    <mergeCell ref="BB33:BF35"/>
    <mergeCell ref="BG37:BM37"/>
    <mergeCell ref="BG34:BM35"/>
    <mergeCell ref="BN37:BR37"/>
    <mergeCell ref="BN34:BR35"/>
    <mergeCell ref="BS34:BW35"/>
    <mergeCell ref="BX34:CB35"/>
    <mergeCell ref="CC34:CG35"/>
    <mergeCell ref="CH34:CL35"/>
    <mergeCell ref="AK37:AP37"/>
    <mergeCell ref="AQ37:AV37"/>
    <mergeCell ref="AW37:BA37"/>
    <mergeCell ref="BB37:BF37"/>
    <mergeCell ref="AW39:BA39"/>
    <mergeCell ref="BB39:BF39"/>
    <mergeCell ref="BX37:CB37"/>
    <mergeCell ref="AQ38:AV38"/>
    <mergeCell ref="BN38:BR38"/>
    <mergeCell ref="BS38:BW38"/>
    <mergeCell ref="BN39:BR39"/>
    <mergeCell ref="BS39:BW39"/>
    <mergeCell ref="BG38:BM38"/>
    <mergeCell ref="BG39:BM39"/>
    <mergeCell ref="AW38:BA38"/>
    <mergeCell ref="BB38:BF38"/>
    <mergeCell ref="BS37:BW37"/>
    <mergeCell ref="BX38:CB38"/>
    <mergeCell ref="AK39:AP39"/>
    <mergeCell ref="AQ39:AV39"/>
    <mergeCell ref="AK38:AP38"/>
    <mergeCell ref="AK41:AP41"/>
    <mergeCell ref="AQ40:AV40"/>
    <mergeCell ref="AW41:BA41"/>
    <mergeCell ref="BB41:BF41"/>
    <mergeCell ref="AQ41:AV41"/>
    <mergeCell ref="I40:M40"/>
    <mergeCell ref="N40:R40"/>
    <mergeCell ref="S40:X40"/>
    <mergeCell ref="Y40:AD40"/>
    <mergeCell ref="AE40:AJ40"/>
    <mergeCell ref="AK40:AP40"/>
    <mergeCell ref="AW40:BA40"/>
    <mergeCell ref="BB40:BF40"/>
    <mergeCell ref="BX41:CB41"/>
    <mergeCell ref="CC41:CG41"/>
    <mergeCell ref="CH41:CL41"/>
    <mergeCell ref="CM41:CQ41"/>
    <mergeCell ref="BG41:BM41"/>
    <mergeCell ref="BN41:BR41"/>
    <mergeCell ref="BS41:BW41"/>
    <mergeCell ref="CH39:CL39"/>
    <mergeCell ref="CM39:CQ39"/>
    <mergeCell ref="BN40:BR40"/>
    <mergeCell ref="BS40:BW40"/>
    <mergeCell ref="BX40:CB40"/>
    <mergeCell ref="CC40:CG40"/>
    <mergeCell ref="CH40:CL40"/>
    <mergeCell ref="CM40:CQ40"/>
    <mergeCell ref="BX39:CB39"/>
    <mergeCell ref="CC39:CG39"/>
    <mergeCell ref="BG40:BM40"/>
  </mergeCells>
  <phoneticPr fontId="2"/>
  <pageMargins left="0.7" right="0.7" top="0.75" bottom="0.75" header="0.3" footer="0.3"/>
  <pageSetup paperSize="9" orientation="portrait" horizontalDpi="300" verticalDpi="300" r:id="rId1"/>
  <ignoredErrors>
    <ignoredError sqref="S37:X41 S44:X48 S51:X51 T52:X52 S53:X53 S52 S54:X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6F08-C64C-4C31-9304-2AD908A5A9E6}">
  <dimension ref="A1:DA66"/>
  <sheetViews>
    <sheetView zoomScaleNormal="100" workbookViewId="0">
      <selection activeCell="A40" sqref="A40:AV40"/>
    </sheetView>
  </sheetViews>
  <sheetFormatPr defaultColWidth="1.625" defaultRowHeight="13.5" x14ac:dyDescent="0.4"/>
  <cols>
    <col min="1" max="16384" width="1.625" style="7"/>
  </cols>
  <sheetData>
    <row r="1" spans="1:105" ht="18.75" customHeight="1" x14ac:dyDescent="0.4">
      <c r="A1" s="257" t="s">
        <v>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34" t="s">
        <v>3</v>
      </c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1"/>
      <c r="CT1" s="1"/>
      <c r="CU1" s="1"/>
      <c r="CV1" s="1"/>
      <c r="CW1" s="1"/>
      <c r="CX1" s="1"/>
      <c r="CY1" s="1"/>
      <c r="CZ1" s="1"/>
      <c r="DA1" s="1"/>
    </row>
    <row r="2" spans="1:105" ht="11.25" customHeight="1" x14ac:dyDescent="0.4">
      <c r="CQ2" s="9" t="s">
        <v>349</v>
      </c>
    </row>
    <row r="3" spans="1:105" ht="12" customHeight="1" x14ac:dyDescent="0.4">
      <c r="A3" s="236" t="s">
        <v>4</v>
      </c>
      <c r="B3" s="236"/>
      <c r="C3" s="236"/>
      <c r="D3" s="236"/>
      <c r="E3" s="236"/>
      <c r="F3" s="236"/>
      <c r="G3" s="236"/>
      <c r="H3" s="236"/>
      <c r="I3" s="235" t="s">
        <v>31</v>
      </c>
      <c r="J3" s="236"/>
      <c r="K3" s="236"/>
      <c r="L3" s="236"/>
      <c r="M3" s="236"/>
      <c r="N3" s="235" t="s">
        <v>11</v>
      </c>
      <c r="O3" s="236"/>
      <c r="P3" s="236"/>
      <c r="Q3" s="236"/>
      <c r="R3" s="236"/>
      <c r="S3" s="227" t="s">
        <v>32</v>
      </c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12" t="s">
        <v>37</v>
      </c>
      <c r="AX3" s="213"/>
      <c r="AY3" s="213"/>
      <c r="AZ3" s="213"/>
      <c r="BA3" s="214"/>
      <c r="BB3" s="212" t="s">
        <v>45</v>
      </c>
      <c r="BC3" s="213"/>
      <c r="BD3" s="213"/>
      <c r="BE3" s="213"/>
      <c r="BF3" s="213"/>
      <c r="BG3" s="227" t="s">
        <v>46</v>
      </c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6"/>
      <c r="CS3" s="6"/>
      <c r="CT3" s="6"/>
      <c r="CU3" s="6"/>
    </row>
    <row r="4" spans="1:105" ht="12" customHeight="1" x14ac:dyDescent="0.4">
      <c r="A4" s="231"/>
      <c r="B4" s="231"/>
      <c r="C4" s="231"/>
      <c r="D4" s="231"/>
      <c r="E4" s="231"/>
      <c r="F4" s="231"/>
      <c r="G4" s="231"/>
      <c r="H4" s="231"/>
      <c r="I4" s="237"/>
      <c r="J4" s="231"/>
      <c r="K4" s="231"/>
      <c r="L4" s="231"/>
      <c r="M4" s="231"/>
      <c r="N4" s="237"/>
      <c r="O4" s="231"/>
      <c r="P4" s="231"/>
      <c r="Q4" s="231"/>
      <c r="R4" s="231"/>
      <c r="S4" s="225" t="s">
        <v>14</v>
      </c>
      <c r="T4" s="226"/>
      <c r="U4" s="226"/>
      <c r="V4" s="226"/>
      <c r="W4" s="226"/>
      <c r="X4" s="226"/>
      <c r="Y4" s="242" t="s">
        <v>33</v>
      </c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2" t="s">
        <v>34</v>
      </c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15"/>
      <c r="AX4" s="216"/>
      <c r="AY4" s="216"/>
      <c r="AZ4" s="216"/>
      <c r="BA4" s="217"/>
      <c r="BB4" s="215"/>
      <c r="BC4" s="216"/>
      <c r="BD4" s="216"/>
      <c r="BE4" s="216"/>
      <c r="BF4" s="216"/>
      <c r="BG4" s="264" t="s">
        <v>294</v>
      </c>
      <c r="BH4" s="265"/>
      <c r="BI4" s="265"/>
      <c r="BJ4" s="265"/>
      <c r="BK4" s="265"/>
      <c r="BL4" s="265"/>
      <c r="BM4" s="265"/>
      <c r="BN4" s="265"/>
      <c r="BO4" s="265"/>
      <c r="BP4" s="265"/>
      <c r="BQ4" s="264" t="s">
        <v>39</v>
      </c>
      <c r="BR4" s="265"/>
      <c r="BS4" s="265"/>
      <c r="BT4" s="265"/>
      <c r="BU4" s="265"/>
      <c r="BV4" s="265"/>
      <c r="BW4" s="265"/>
      <c r="BX4" s="265"/>
      <c r="BY4" s="265"/>
      <c r="BZ4" s="264" t="s">
        <v>40</v>
      </c>
      <c r="CA4" s="265"/>
      <c r="CB4" s="265"/>
      <c r="CC4" s="265"/>
      <c r="CD4" s="265"/>
      <c r="CE4" s="265"/>
      <c r="CF4" s="265"/>
      <c r="CG4" s="265"/>
      <c r="CH4" s="265"/>
      <c r="CI4" s="264" t="s">
        <v>41</v>
      </c>
      <c r="CJ4" s="265"/>
      <c r="CK4" s="265"/>
      <c r="CL4" s="265"/>
      <c r="CM4" s="265"/>
      <c r="CN4" s="265"/>
      <c r="CO4" s="265"/>
      <c r="CP4" s="265"/>
      <c r="CQ4" s="265"/>
      <c r="CT4" s="6"/>
      <c r="CU4" s="6"/>
      <c r="CV4" s="6"/>
      <c r="CW4" s="6"/>
      <c r="CX4" s="6"/>
    </row>
    <row r="5" spans="1:105" ht="12" customHeight="1" x14ac:dyDescent="0.4">
      <c r="A5" s="239"/>
      <c r="B5" s="239"/>
      <c r="C5" s="239"/>
      <c r="D5" s="239"/>
      <c r="E5" s="239"/>
      <c r="F5" s="239"/>
      <c r="G5" s="239"/>
      <c r="H5" s="239"/>
      <c r="I5" s="238"/>
      <c r="J5" s="239"/>
      <c r="K5" s="239"/>
      <c r="L5" s="239"/>
      <c r="M5" s="239"/>
      <c r="N5" s="238"/>
      <c r="O5" s="239"/>
      <c r="P5" s="239"/>
      <c r="Q5" s="239"/>
      <c r="R5" s="239"/>
      <c r="S5" s="210"/>
      <c r="T5" s="211"/>
      <c r="U5" s="211"/>
      <c r="V5" s="211"/>
      <c r="W5" s="211"/>
      <c r="X5" s="211"/>
      <c r="Y5" s="238" t="s">
        <v>35</v>
      </c>
      <c r="Z5" s="239"/>
      <c r="AA5" s="239"/>
      <c r="AB5" s="239"/>
      <c r="AC5" s="239"/>
      <c r="AD5" s="239"/>
      <c r="AE5" s="229" t="s">
        <v>36</v>
      </c>
      <c r="AF5" s="230"/>
      <c r="AG5" s="230"/>
      <c r="AH5" s="230"/>
      <c r="AI5" s="230"/>
      <c r="AJ5" s="247"/>
      <c r="AK5" s="238" t="s">
        <v>35</v>
      </c>
      <c r="AL5" s="239"/>
      <c r="AM5" s="239"/>
      <c r="AN5" s="239"/>
      <c r="AO5" s="239"/>
      <c r="AP5" s="239"/>
      <c r="AQ5" s="229" t="s">
        <v>36</v>
      </c>
      <c r="AR5" s="230"/>
      <c r="AS5" s="230"/>
      <c r="AT5" s="230"/>
      <c r="AU5" s="230"/>
      <c r="AV5" s="230"/>
      <c r="AW5" s="218"/>
      <c r="AX5" s="219"/>
      <c r="AY5" s="219"/>
      <c r="AZ5" s="219"/>
      <c r="BA5" s="220"/>
      <c r="BB5" s="218"/>
      <c r="BC5" s="219"/>
      <c r="BD5" s="219"/>
      <c r="BE5" s="219"/>
      <c r="BF5" s="219"/>
      <c r="BG5" s="238"/>
      <c r="BH5" s="239"/>
      <c r="BI5" s="239"/>
      <c r="BJ5" s="239"/>
      <c r="BK5" s="239"/>
      <c r="BL5" s="239"/>
      <c r="BM5" s="239"/>
      <c r="BN5" s="239"/>
      <c r="BO5" s="239"/>
      <c r="BP5" s="239"/>
      <c r="BQ5" s="238"/>
      <c r="BR5" s="239"/>
      <c r="BS5" s="239"/>
      <c r="BT5" s="239"/>
      <c r="BU5" s="239"/>
      <c r="BV5" s="239"/>
      <c r="BW5" s="239"/>
      <c r="BX5" s="239"/>
      <c r="BY5" s="239"/>
      <c r="BZ5" s="238"/>
      <c r="CA5" s="239"/>
      <c r="CB5" s="239"/>
      <c r="CC5" s="239"/>
      <c r="CD5" s="239"/>
      <c r="CE5" s="239"/>
      <c r="CF5" s="239"/>
      <c r="CG5" s="239"/>
      <c r="CH5" s="239"/>
      <c r="CI5" s="238"/>
      <c r="CJ5" s="239"/>
      <c r="CK5" s="239"/>
      <c r="CL5" s="239"/>
      <c r="CM5" s="239"/>
      <c r="CN5" s="239"/>
      <c r="CO5" s="239"/>
      <c r="CP5" s="239"/>
      <c r="CQ5" s="239"/>
      <c r="CR5" s="6"/>
      <c r="CS5" s="6"/>
      <c r="CT5" s="6"/>
      <c r="CU5" s="6"/>
      <c r="CV5" s="6"/>
      <c r="CW5" s="6"/>
      <c r="CX5" s="6"/>
    </row>
    <row r="6" spans="1:105" ht="11.25" customHeight="1" x14ac:dyDescent="0.4">
      <c r="A6" s="269" t="s">
        <v>14</v>
      </c>
      <c r="B6" s="269"/>
      <c r="C6" s="269"/>
      <c r="D6" s="269"/>
      <c r="E6" s="176"/>
      <c r="F6" s="10"/>
      <c r="G6" s="10"/>
      <c r="H6" s="10"/>
      <c r="I6" s="15"/>
      <c r="J6" s="13"/>
      <c r="K6" s="13"/>
      <c r="L6" s="13"/>
      <c r="M6" s="1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</row>
    <row r="7" spans="1:105" ht="12" customHeight="1" x14ac:dyDescent="0.4">
      <c r="A7" s="249" t="s">
        <v>5</v>
      </c>
      <c r="B7" s="249"/>
      <c r="C7" s="249"/>
      <c r="D7" s="231" t="s">
        <v>6</v>
      </c>
      <c r="E7" s="231"/>
      <c r="F7" s="8" t="s">
        <v>7</v>
      </c>
      <c r="G7" s="8"/>
      <c r="H7" s="8"/>
      <c r="I7" s="207">
        <v>5</v>
      </c>
      <c r="J7" s="205"/>
      <c r="K7" s="205"/>
      <c r="L7" s="205"/>
      <c r="M7" s="205"/>
      <c r="N7" s="205">
        <v>94</v>
      </c>
      <c r="O7" s="205"/>
      <c r="P7" s="205"/>
      <c r="Q7" s="205"/>
      <c r="R7" s="205"/>
      <c r="S7" s="205">
        <f>SUM(Y7:AV7)</f>
        <v>195</v>
      </c>
      <c r="T7" s="205"/>
      <c r="U7" s="205"/>
      <c r="V7" s="205"/>
      <c r="W7" s="205"/>
      <c r="X7" s="205"/>
      <c r="Y7" s="205">
        <v>105</v>
      </c>
      <c r="Z7" s="205"/>
      <c r="AA7" s="205"/>
      <c r="AB7" s="205"/>
      <c r="AC7" s="205"/>
      <c r="AD7" s="205"/>
      <c r="AE7" s="205">
        <v>78</v>
      </c>
      <c r="AF7" s="205"/>
      <c r="AG7" s="205"/>
      <c r="AH7" s="205"/>
      <c r="AI7" s="205"/>
      <c r="AJ7" s="205"/>
      <c r="AK7" s="205">
        <v>8</v>
      </c>
      <c r="AL7" s="205"/>
      <c r="AM7" s="205"/>
      <c r="AN7" s="205"/>
      <c r="AO7" s="205"/>
      <c r="AP7" s="205"/>
      <c r="AQ7" s="205">
        <v>4</v>
      </c>
      <c r="AR7" s="205"/>
      <c r="AS7" s="205"/>
      <c r="AT7" s="205"/>
      <c r="AU7" s="205"/>
      <c r="AV7" s="205"/>
      <c r="AW7" s="205">
        <v>13</v>
      </c>
      <c r="AX7" s="205"/>
      <c r="AY7" s="205"/>
      <c r="AZ7" s="205"/>
      <c r="BA7" s="205"/>
      <c r="BB7" s="205">
        <v>29</v>
      </c>
      <c r="BC7" s="205"/>
      <c r="BD7" s="205"/>
      <c r="BE7" s="205"/>
      <c r="BF7" s="205"/>
      <c r="BG7" s="206">
        <f>SUM(BN7:CQ7)</f>
        <v>2642</v>
      </c>
      <c r="BH7" s="206"/>
      <c r="BI7" s="206"/>
      <c r="BJ7" s="206"/>
      <c r="BK7" s="206"/>
      <c r="BL7" s="206"/>
      <c r="BM7" s="206"/>
      <c r="BN7" s="206"/>
      <c r="BO7" s="206"/>
      <c r="BP7" s="206"/>
      <c r="BQ7" s="205">
        <v>878</v>
      </c>
      <c r="BR7" s="205"/>
      <c r="BS7" s="205"/>
      <c r="BT7" s="205"/>
      <c r="BU7" s="205"/>
      <c r="BV7" s="205"/>
      <c r="BW7" s="205"/>
      <c r="BX7" s="205"/>
      <c r="BY7" s="205"/>
      <c r="BZ7" s="205">
        <v>848</v>
      </c>
      <c r="CA7" s="205"/>
      <c r="CB7" s="205"/>
      <c r="CC7" s="205"/>
      <c r="CD7" s="205"/>
      <c r="CE7" s="205"/>
      <c r="CF7" s="205"/>
      <c r="CG7" s="205"/>
      <c r="CH7" s="205"/>
      <c r="CI7" s="205">
        <v>916</v>
      </c>
      <c r="CJ7" s="205"/>
      <c r="CK7" s="205"/>
      <c r="CL7" s="205"/>
      <c r="CM7" s="205"/>
      <c r="CN7" s="205"/>
      <c r="CO7" s="205"/>
      <c r="CP7" s="205"/>
      <c r="CQ7" s="205"/>
    </row>
    <row r="8" spans="1:105" ht="12" customHeight="1" x14ac:dyDescent="0.4">
      <c r="A8" s="8"/>
      <c r="B8" s="8"/>
      <c r="C8" s="8"/>
      <c r="D8" s="231">
        <v>2</v>
      </c>
      <c r="E8" s="231"/>
      <c r="F8" s="8"/>
      <c r="G8" s="8"/>
      <c r="H8" s="8"/>
      <c r="I8" s="207">
        <v>5</v>
      </c>
      <c r="J8" s="205"/>
      <c r="K8" s="205"/>
      <c r="L8" s="205"/>
      <c r="M8" s="205"/>
      <c r="N8" s="205">
        <v>99</v>
      </c>
      <c r="O8" s="205"/>
      <c r="P8" s="205"/>
      <c r="Q8" s="205"/>
      <c r="R8" s="205"/>
      <c r="S8" s="205">
        <f t="shared" ref="S8:S11" si="0">SUM(Y8:AV8)</f>
        <v>200</v>
      </c>
      <c r="T8" s="205"/>
      <c r="U8" s="205"/>
      <c r="V8" s="205"/>
      <c r="W8" s="205"/>
      <c r="X8" s="205"/>
      <c r="Y8" s="205">
        <v>112</v>
      </c>
      <c r="Z8" s="205"/>
      <c r="AA8" s="205"/>
      <c r="AB8" s="205"/>
      <c r="AC8" s="205"/>
      <c r="AD8" s="205"/>
      <c r="AE8" s="205">
        <v>78</v>
      </c>
      <c r="AF8" s="205"/>
      <c r="AG8" s="205"/>
      <c r="AH8" s="205"/>
      <c r="AI8" s="205"/>
      <c r="AJ8" s="205"/>
      <c r="AK8" s="205">
        <v>8</v>
      </c>
      <c r="AL8" s="205"/>
      <c r="AM8" s="205"/>
      <c r="AN8" s="205"/>
      <c r="AO8" s="205"/>
      <c r="AP8" s="205"/>
      <c r="AQ8" s="205">
        <v>2</v>
      </c>
      <c r="AR8" s="205"/>
      <c r="AS8" s="205"/>
      <c r="AT8" s="205"/>
      <c r="AU8" s="205"/>
      <c r="AV8" s="205"/>
      <c r="AW8" s="205">
        <v>19</v>
      </c>
      <c r="AX8" s="205"/>
      <c r="AY8" s="205"/>
      <c r="AZ8" s="205"/>
      <c r="BA8" s="205"/>
      <c r="BB8" s="205">
        <v>29</v>
      </c>
      <c r="BC8" s="205"/>
      <c r="BD8" s="205"/>
      <c r="BE8" s="205"/>
      <c r="BF8" s="205"/>
      <c r="BG8" s="206">
        <f t="shared" ref="BG8:BG10" si="1">SUM(BN8:CQ8)</f>
        <v>2661</v>
      </c>
      <c r="BH8" s="206"/>
      <c r="BI8" s="206"/>
      <c r="BJ8" s="206"/>
      <c r="BK8" s="206"/>
      <c r="BL8" s="206"/>
      <c r="BM8" s="206"/>
      <c r="BN8" s="206"/>
      <c r="BO8" s="206"/>
      <c r="BP8" s="206"/>
      <c r="BQ8" s="205">
        <v>934</v>
      </c>
      <c r="BR8" s="205"/>
      <c r="BS8" s="205"/>
      <c r="BT8" s="205"/>
      <c r="BU8" s="205"/>
      <c r="BV8" s="205"/>
      <c r="BW8" s="205"/>
      <c r="BX8" s="205"/>
      <c r="BY8" s="205"/>
      <c r="BZ8" s="205">
        <v>880</v>
      </c>
      <c r="CA8" s="205"/>
      <c r="CB8" s="205"/>
      <c r="CC8" s="205"/>
      <c r="CD8" s="205"/>
      <c r="CE8" s="205"/>
      <c r="CF8" s="205"/>
      <c r="CG8" s="205"/>
      <c r="CH8" s="205"/>
      <c r="CI8" s="205">
        <v>847</v>
      </c>
      <c r="CJ8" s="205"/>
      <c r="CK8" s="205"/>
      <c r="CL8" s="205"/>
      <c r="CM8" s="205"/>
      <c r="CN8" s="205"/>
      <c r="CO8" s="205"/>
      <c r="CP8" s="205"/>
      <c r="CQ8" s="205"/>
    </row>
    <row r="9" spans="1:105" ht="12" customHeight="1" x14ac:dyDescent="0.4">
      <c r="A9" s="8"/>
      <c r="B9" s="8"/>
      <c r="C9" s="8"/>
      <c r="D9" s="231">
        <v>3</v>
      </c>
      <c r="E9" s="231"/>
      <c r="F9" s="8"/>
      <c r="G9" s="8"/>
      <c r="H9" s="8"/>
      <c r="I9" s="207">
        <v>5</v>
      </c>
      <c r="J9" s="205"/>
      <c r="K9" s="205"/>
      <c r="L9" s="205"/>
      <c r="M9" s="205"/>
      <c r="N9" s="205">
        <v>100</v>
      </c>
      <c r="O9" s="205"/>
      <c r="P9" s="205"/>
      <c r="Q9" s="205"/>
      <c r="R9" s="205"/>
      <c r="S9" s="205">
        <f t="shared" si="0"/>
        <v>205</v>
      </c>
      <c r="T9" s="205"/>
      <c r="U9" s="205"/>
      <c r="V9" s="205"/>
      <c r="W9" s="205"/>
      <c r="X9" s="205"/>
      <c r="Y9" s="205">
        <v>113</v>
      </c>
      <c r="Z9" s="205"/>
      <c r="AA9" s="205"/>
      <c r="AB9" s="205"/>
      <c r="AC9" s="205"/>
      <c r="AD9" s="205"/>
      <c r="AE9" s="205">
        <v>81</v>
      </c>
      <c r="AF9" s="205"/>
      <c r="AG9" s="205"/>
      <c r="AH9" s="205"/>
      <c r="AI9" s="205"/>
      <c r="AJ9" s="205"/>
      <c r="AK9" s="205">
        <v>5</v>
      </c>
      <c r="AL9" s="205"/>
      <c r="AM9" s="205"/>
      <c r="AN9" s="205"/>
      <c r="AO9" s="205"/>
      <c r="AP9" s="205"/>
      <c r="AQ9" s="205">
        <v>6</v>
      </c>
      <c r="AR9" s="205"/>
      <c r="AS9" s="205"/>
      <c r="AT9" s="205"/>
      <c r="AU9" s="205"/>
      <c r="AV9" s="205"/>
      <c r="AW9" s="205">
        <v>16</v>
      </c>
      <c r="AX9" s="205"/>
      <c r="AY9" s="205"/>
      <c r="AZ9" s="205"/>
      <c r="BA9" s="205"/>
      <c r="BB9" s="205">
        <v>29</v>
      </c>
      <c r="BC9" s="205"/>
      <c r="BD9" s="205"/>
      <c r="BE9" s="205"/>
      <c r="BF9" s="205"/>
      <c r="BG9" s="206">
        <f t="shared" si="1"/>
        <v>2715</v>
      </c>
      <c r="BH9" s="206"/>
      <c r="BI9" s="206"/>
      <c r="BJ9" s="206"/>
      <c r="BK9" s="206"/>
      <c r="BL9" s="206"/>
      <c r="BM9" s="206"/>
      <c r="BN9" s="206"/>
      <c r="BO9" s="206"/>
      <c r="BP9" s="206"/>
      <c r="BQ9" s="205">
        <v>892</v>
      </c>
      <c r="BR9" s="205"/>
      <c r="BS9" s="205"/>
      <c r="BT9" s="205"/>
      <c r="BU9" s="205"/>
      <c r="BV9" s="205"/>
      <c r="BW9" s="205"/>
      <c r="BX9" s="205"/>
      <c r="BY9" s="205"/>
      <c r="BZ9" s="205">
        <v>939</v>
      </c>
      <c r="CA9" s="205"/>
      <c r="CB9" s="205"/>
      <c r="CC9" s="205"/>
      <c r="CD9" s="205"/>
      <c r="CE9" s="205"/>
      <c r="CF9" s="205"/>
      <c r="CG9" s="205"/>
      <c r="CH9" s="205"/>
      <c r="CI9" s="205">
        <v>884</v>
      </c>
      <c r="CJ9" s="205"/>
      <c r="CK9" s="205"/>
      <c r="CL9" s="205"/>
      <c r="CM9" s="205"/>
      <c r="CN9" s="205"/>
      <c r="CO9" s="205"/>
      <c r="CP9" s="205"/>
      <c r="CQ9" s="205"/>
    </row>
    <row r="10" spans="1:105" ht="12" customHeight="1" x14ac:dyDescent="0.4">
      <c r="A10" s="8"/>
      <c r="B10" s="8"/>
      <c r="C10" s="8"/>
      <c r="D10" s="231">
        <v>4</v>
      </c>
      <c r="E10" s="231"/>
      <c r="F10" s="8"/>
      <c r="G10" s="8"/>
      <c r="H10" s="8"/>
      <c r="I10" s="207">
        <v>5</v>
      </c>
      <c r="J10" s="205"/>
      <c r="K10" s="205"/>
      <c r="L10" s="205"/>
      <c r="M10" s="205"/>
      <c r="N10" s="205">
        <v>102</v>
      </c>
      <c r="O10" s="205"/>
      <c r="P10" s="205"/>
      <c r="Q10" s="205"/>
      <c r="R10" s="205"/>
      <c r="S10" s="205">
        <f>SUM(Y10:AV10)</f>
        <v>207</v>
      </c>
      <c r="T10" s="205"/>
      <c r="U10" s="205"/>
      <c r="V10" s="205"/>
      <c r="W10" s="205"/>
      <c r="X10" s="205"/>
      <c r="Y10" s="205">
        <v>113</v>
      </c>
      <c r="Z10" s="205"/>
      <c r="AA10" s="205"/>
      <c r="AB10" s="205"/>
      <c r="AC10" s="205"/>
      <c r="AD10" s="205"/>
      <c r="AE10" s="205">
        <v>83</v>
      </c>
      <c r="AF10" s="205"/>
      <c r="AG10" s="205"/>
      <c r="AH10" s="205"/>
      <c r="AI10" s="205"/>
      <c r="AJ10" s="205"/>
      <c r="AK10" s="205">
        <v>6</v>
      </c>
      <c r="AL10" s="205"/>
      <c r="AM10" s="205"/>
      <c r="AN10" s="205"/>
      <c r="AO10" s="205"/>
      <c r="AP10" s="205"/>
      <c r="AQ10" s="205">
        <v>5</v>
      </c>
      <c r="AR10" s="205"/>
      <c r="AS10" s="205"/>
      <c r="AT10" s="205"/>
      <c r="AU10" s="205"/>
      <c r="AV10" s="205"/>
      <c r="AW10" s="205">
        <v>15</v>
      </c>
      <c r="AX10" s="205"/>
      <c r="AY10" s="205"/>
      <c r="AZ10" s="205"/>
      <c r="BA10" s="205"/>
      <c r="BB10" s="205">
        <v>29</v>
      </c>
      <c r="BC10" s="205"/>
      <c r="BD10" s="205"/>
      <c r="BE10" s="205"/>
      <c r="BF10" s="205"/>
      <c r="BG10" s="206">
        <f t="shared" si="1"/>
        <v>2749</v>
      </c>
      <c r="BH10" s="206"/>
      <c r="BI10" s="206"/>
      <c r="BJ10" s="206"/>
      <c r="BK10" s="206"/>
      <c r="BL10" s="206"/>
      <c r="BM10" s="206"/>
      <c r="BN10" s="206"/>
      <c r="BO10" s="206"/>
      <c r="BP10" s="206"/>
      <c r="BQ10" s="205">
        <v>927</v>
      </c>
      <c r="BR10" s="205"/>
      <c r="BS10" s="205"/>
      <c r="BT10" s="205"/>
      <c r="BU10" s="205"/>
      <c r="BV10" s="205"/>
      <c r="BW10" s="205"/>
      <c r="BX10" s="205"/>
      <c r="BY10" s="205"/>
      <c r="BZ10" s="205">
        <v>887</v>
      </c>
      <c r="CA10" s="205"/>
      <c r="CB10" s="205"/>
      <c r="CC10" s="205"/>
      <c r="CD10" s="205"/>
      <c r="CE10" s="205"/>
      <c r="CF10" s="205"/>
      <c r="CG10" s="205"/>
      <c r="CH10" s="205"/>
      <c r="CI10" s="205">
        <v>935</v>
      </c>
      <c r="CJ10" s="205"/>
      <c r="CK10" s="205"/>
      <c r="CL10" s="205"/>
      <c r="CM10" s="205"/>
      <c r="CN10" s="205"/>
      <c r="CO10" s="205"/>
      <c r="CP10" s="205"/>
      <c r="CQ10" s="205"/>
    </row>
    <row r="11" spans="1:105" ht="12" customHeight="1" x14ac:dyDescent="0.4">
      <c r="A11" s="131"/>
      <c r="B11" s="131"/>
      <c r="C11" s="131"/>
      <c r="D11" s="231">
        <v>5</v>
      </c>
      <c r="E11" s="231"/>
      <c r="F11" s="131"/>
      <c r="G11" s="131"/>
      <c r="H11" s="131"/>
      <c r="I11" s="207">
        <v>5</v>
      </c>
      <c r="J11" s="205"/>
      <c r="K11" s="205"/>
      <c r="L11" s="205"/>
      <c r="M11" s="205"/>
      <c r="N11" s="205">
        <v>98</v>
      </c>
      <c r="O11" s="205"/>
      <c r="P11" s="205"/>
      <c r="Q11" s="205"/>
      <c r="R11" s="205"/>
      <c r="S11" s="205">
        <f t="shared" si="0"/>
        <v>203</v>
      </c>
      <c r="T11" s="205"/>
      <c r="U11" s="205"/>
      <c r="V11" s="205"/>
      <c r="W11" s="205"/>
      <c r="X11" s="205"/>
      <c r="Y11" s="205">
        <v>110</v>
      </c>
      <c r="Z11" s="205"/>
      <c r="AA11" s="205"/>
      <c r="AB11" s="205"/>
      <c r="AC11" s="205"/>
      <c r="AD11" s="205"/>
      <c r="AE11" s="205">
        <v>82</v>
      </c>
      <c r="AF11" s="205"/>
      <c r="AG11" s="205"/>
      <c r="AH11" s="205"/>
      <c r="AI11" s="205"/>
      <c r="AJ11" s="205"/>
      <c r="AK11" s="205">
        <v>4</v>
      </c>
      <c r="AL11" s="205"/>
      <c r="AM11" s="205"/>
      <c r="AN11" s="205"/>
      <c r="AO11" s="205"/>
      <c r="AP11" s="205"/>
      <c r="AQ11" s="205">
        <v>7</v>
      </c>
      <c r="AR11" s="205"/>
      <c r="AS11" s="205"/>
      <c r="AT11" s="205"/>
      <c r="AU11" s="205"/>
      <c r="AV11" s="205"/>
      <c r="AW11" s="203">
        <v>17</v>
      </c>
      <c r="AX11" s="203"/>
      <c r="AY11" s="203"/>
      <c r="AZ11" s="203"/>
      <c r="BA11" s="203"/>
      <c r="BB11" s="203">
        <v>29</v>
      </c>
      <c r="BC11" s="203"/>
      <c r="BD11" s="203"/>
      <c r="BE11" s="203"/>
      <c r="BF11" s="203"/>
      <c r="BG11" s="206">
        <f t="shared" ref="BG11" si="2">SUM(BN11:CQ11)</f>
        <v>2759</v>
      </c>
      <c r="BH11" s="206"/>
      <c r="BI11" s="206"/>
      <c r="BJ11" s="206"/>
      <c r="BK11" s="206"/>
      <c r="BL11" s="206"/>
      <c r="BM11" s="206"/>
      <c r="BN11" s="206"/>
      <c r="BO11" s="206"/>
      <c r="BP11" s="206"/>
      <c r="BQ11" s="205">
        <v>942</v>
      </c>
      <c r="BR11" s="205"/>
      <c r="BS11" s="205"/>
      <c r="BT11" s="205"/>
      <c r="BU11" s="205"/>
      <c r="BV11" s="205"/>
      <c r="BW11" s="205"/>
      <c r="BX11" s="205"/>
      <c r="BY11" s="205"/>
      <c r="BZ11" s="205">
        <v>929</v>
      </c>
      <c r="CA11" s="205"/>
      <c r="CB11" s="205"/>
      <c r="CC11" s="205"/>
      <c r="CD11" s="205"/>
      <c r="CE11" s="205"/>
      <c r="CF11" s="205"/>
      <c r="CG11" s="205"/>
      <c r="CH11" s="205"/>
      <c r="CI11" s="205">
        <v>888</v>
      </c>
      <c r="CJ11" s="205"/>
      <c r="CK11" s="205"/>
      <c r="CL11" s="205"/>
      <c r="CM11" s="205"/>
      <c r="CN11" s="205"/>
      <c r="CO11" s="205"/>
      <c r="CP11" s="205"/>
      <c r="CQ11" s="205"/>
    </row>
    <row r="12" spans="1:105" ht="7.5" customHeight="1" x14ac:dyDescent="0.4">
      <c r="A12" s="8"/>
      <c r="B12" s="8"/>
      <c r="C12" s="8"/>
      <c r="D12" s="8"/>
      <c r="E12" s="8"/>
      <c r="F12" s="8"/>
      <c r="G12" s="8"/>
      <c r="H12" s="8"/>
      <c r="I12" s="15"/>
      <c r="J12" s="13"/>
      <c r="K12" s="13"/>
      <c r="L12" s="13"/>
      <c r="M12" s="1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Y12" s="13"/>
      <c r="BZ12" s="13"/>
      <c r="CA12" s="13"/>
      <c r="CB12" s="13"/>
      <c r="CC12" s="13"/>
      <c r="CD12" s="13"/>
      <c r="CE12" s="13"/>
      <c r="CF12" s="13"/>
      <c r="CG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105" ht="11.25" customHeight="1" x14ac:dyDescent="0.4">
      <c r="A13" s="275" t="s">
        <v>30</v>
      </c>
      <c r="B13" s="275"/>
      <c r="C13" s="275"/>
      <c r="D13" s="275"/>
      <c r="E13" s="177"/>
      <c r="F13" s="10"/>
      <c r="G13" s="10"/>
      <c r="H13" s="10"/>
      <c r="I13" s="15"/>
      <c r="J13" s="13"/>
      <c r="K13" s="13"/>
      <c r="L13" s="13"/>
      <c r="M13" s="1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Y13" s="13"/>
      <c r="BZ13" s="13"/>
      <c r="CA13" s="13"/>
      <c r="CB13" s="13"/>
      <c r="CC13" s="13"/>
      <c r="CD13" s="13"/>
      <c r="CE13" s="13"/>
      <c r="CF13" s="13"/>
      <c r="CG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105" ht="12" customHeight="1" x14ac:dyDescent="0.4">
      <c r="A14" s="249" t="s">
        <v>5</v>
      </c>
      <c r="B14" s="249"/>
      <c r="C14" s="249"/>
      <c r="D14" s="231" t="s">
        <v>6</v>
      </c>
      <c r="E14" s="231"/>
      <c r="F14" s="8" t="s">
        <v>7</v>
      </c>
      <c r="G14" s="8"/>
      <c r="H14" s="8"/>
      <c r="I14" s="207">
        <v>1</v>
      </c>
      <c r="J14" s="205"/>
      <c r="K14" s="205"/>
      <c r="L14" s="205"/>
      <c r="M14" s="205"/>
      <c r="N14" s="205">
        <v>12</v>
      </c>
      <c r="O14" s="205"/>
      <c r="P14" s="205"/>
      <c r="Q14" s="205"/>
      <c r="R14" s="205"/>
      <c r="S14" s="205">
        <f>SUM(Y14:AV14)</f>
        <v>30</v>
      </c>
      <c r="T14" s="205"/>
      <c r="U14" s="205"/>
      <c r="V14" s="205"/>
      <c r="W14" s="205"/>
      <c r="X14" s="205"/>
      <c r="Y14" s="205">
        <v>13</v>
      </c>
      <c r="Z14" s="205"/>
      <c r="AA14" s="205"/>
      <c r="AB14" s="205"/>
      <c r="AC14" s="205"/>
      <c r="AD14" s="205"/>
      <c r="AE14" s="205">
        <v>9</v>
      </c>
      <c r="AF14" s="205"/>
      <c r="AG14" s="205"/>
      <c r="AH14" s="205"/>
      <c r="AI14" s="205"/>
      <c r="AJ14" s="205"/>
      <c r="AK14" s="205">
        <v>6</v>
      </c>
      <c r="AL14" s="205"/>
      <c r="AM14" s="205"/>
      <c r="AN14" s="205"/>
      <c r="AO14" s="205"/>
      <c r="AP14" s="205"/>
      <c r="AQ14" s="205">
        <v>2</v>
      </c>
      <c r="AR14" s="205"/>
      <c r="AS14" s="205"/>
      <c r="AT14" s="205"/>
      <c r="AU14" s="205"/>
      <c r="AV14" s="205"/>
      <c r="AW14" s="249" t="s">
        <v>18</v>
      </c>
      <c r="AX14" s="249"/>
      <c r="AY14" s="249"/>
      <c r="AZ14" s="249"/>
      <c r="BA14" s="249"/>
      <c r="BB14" s="205">
        <v>3</v>
      </c>
      <c r="BC14" s="205"/>
      <c r="BD14" s="205"/>
      <c r="BE14" s="205"/>
      <c r="BF14" s="205"/>
      <c r="BG14" s="206">
        <f>SUM(BN14:CQ14)</f>
        <v>449</v>
      </c>
      <c r="BH14" s="206"/>
      <c r="BI14" s="206"/>
      <c r="BJ14" s="206"/>
      <c r="BK14" s="206"/>
      <c r="BL14" s="206"/>
      <c r="BM14" s="206"/>
      <c r="BN14" s="206"/>
      <c r="BO14" s="206"/>
      <c r="BP14" s="206"/>
      <c r="BQ14" s="205">
        <v>144</v>
      </c>
      <c r="BR14" s="205"/>
      <c r="BS14" s="205"/>
      <c r="BT14" s="205"/>
      <c r="BU14" s="205"/>
      <c r="BV14" s="205"/>
      <c r="BW14" s="205"/>
      <c r="BX14" s="205"/>
      <c r="BY14" s="205"/>
      <c r="BZ14" s="205">
        <v>144</v>
      </c>
      <c r="CA14" s="205"/>
      <c r="CB14" s="205"/>
      <c r="CC14" s="205"/>
      <c r="CD14" s="205"/>
      <c r="CE14" s="205"/>
      <c r="CF14" s="205"/>
      <c r="CG14" s="205"/>
      <c r="CH14" s="205"/>
      <c r="CI14" s="205">
        <v>161</v>
      </c>
      <c r="CJ14" s="205"/>
      <c r="CK14" s="205"/>
      <c r="CL14" s="205"/>
      <c r="CM14" s="205"/>
      <c r="CN14" s="205"/>
      <c r="CO14" s="205"/>
      <c r="CP14" s="205"/>
      <c r="CQ14" s="205"/>
    </row>
    <row r="15" spans="1:105" ht="12" customHeight="1" x14ac:dyDescent="0.4">
      <c r="A15" s="8"/>
      <c r="B15" s="8"/>
      <c r="C15" s="8"/>
      <c r="D15" s="231">
        <v>2</v>
      </c>
      <c r="E15" s="231"/>
      <c r="F15" s="8"/>
      <c r="G15" s="8"/>
      <c r="H15" s="8"/>
      <c r="I15" s="207">
        <v>1</v>
      </c>
      <c r="J15" s="205"/>
      <c r="K15" s="205"/>
      <c r="L15" s="205"/>
      <c r="M15" s="205"/>
      <c r="N15" s="205">
        <v>12</v>
      </c>
      <c r="O15" s="205"/>
      <c r="P15" s="205"/>
      <c r="Q15" s="205"/>
      <c r="R15" s="205"/>
      <c r="S15" s="205">
        <f t="shared" ref="S15:S18" si="3">SUM(Y15:AV15)</f>
        <v>28</v>
      </c>
      <c r="T15" s="205"/>
      <c r="U15" s="205"/>
      <c r="V15" s="205"/>
      <c r="W15" s="205"/>
      <c r="X15" s="205"/>
      <c r="Y15" s="205">
        <v>11</v>
      </c>
      <c r="Z15" s="205"/>
      <c r="AA15" s="205"/>
      <c r="AB15" s="205"/>
      <c r="AC15" s="205"/>
      <c r="AD15" s="205"/>
      <c r="AE15" s="205">
        <v>11</v>
      </c>
      <c r="AF15" s="205"/>
      <c r="AG15" s="205"/>
      <c r="AH15" s="205"/>
      <c r="AI15" s="205"/>
      <c r="AJ15" s="205"/>
      <c r="AK15" s="205">
        <v>5</v>
      </c>
      <c r="AL15" s="205"/>
      <c r="AM15" s="205"/>
      <c r="AN15" s="205"/>
      <c r="AO15" s="205"/>
      <c r="AP15" s="205"/>
      <c r="AQ15" s="205">
        <v>1</v>
      </c>
      <c r="AR15" s="205"/>
      <c r="AS15" s="205"/>
      <c r="AT15" s="205"/>
      <c r="AU15" s="205"/>
      <c r="AV15" s="205"/>
      <c r="AW15" s="249" t="s">
        <v>18</v>
      </c>
      <c r="AX15" s="249"/>
      <c r="AY15" s="249"/>
      <c r="AZ15" s="249"/>
      <c r="BA15" s="249"/>
      <c r="BB15" s="205">
        <v>3</v>
      </c>
      <c r="BC15" s="205"/>
      <c r="BD15" s="205"/>
      <c r="BE15" s="205"/>
      <c r="BF15" s="205"/>
      <c r="BG15" s="206">
        <f t="shared" ref="BG15:BG17" si="4">SUM(BN15:CQ15)</f>
        <v>433</v>
      </c>
      <c r="BH15" s="206"/>
      <c r="BI15" s="206"/>
      <c r="BJ15" s="206"/>
      <c r="BK15" s="206"/>
      <c r="BL15" s="206"/>
      <c r="BM15" s="206"/>
      <c r="BN15" s="206"/>
      <c r="BO15" s="206"/>
      <c r="BP15" s="206"/>
      <c r="BQ15" s="205">
        <v>144</v>
      </c>
      <c r="BR15" s="205"/>
      <c r="BS15" s="205"/>
      <c r="BT15" s="205"/>
      <c r="BU15" s="205"/>
      <c r="BV15" s="205"/>
      <c r="BW15" s="205"/>
      <c r="BX15" s="205"/>
      <c r="BY15" s="205"/>
      <c r="BZ15" s="205">
        <v>145</v>
      </c>
      <c r="CA15" s="205"/>
      <c r="CB15" s="205"/>
      <c r="CC15" s="205"/>
      <c r="CD15" s="205"/>
      <c r="CE15" s="205"/>
      <c r="CF15" s="205"/>
      <c r="CG15" s="205"/>
      <c r="CH15" s="205"/>
      <c r="CI15" s="205">
        <v>144</v>
      </c>
      <c r="CJ15" s="205"/>
      <c r="CK15" s="205"/>
      <c r="CL15" s="205"/>
      <c r="CM15" s="205"/>
      <c r="CN15" s="205"/>
      <c r="CO15" s="205"/>
      <c r="CP15" s="205"/>
      <c r="CQ15" s="205"/>
    </row>
    <row r="16" spans="1:105" ht="12" customHeight="1" x14ac:dyDescent="0.4">
      <c r="A16" s="8"/>
      <c r="B16" s="8"/>
      <c r="C16" s="8"/>
      <c r="D16" s="231">
        <v>3</v>
      </c>
      <c r="E16" s="231"/>
      <c r="F16" s="8"/>
      <c r="G16" s="8"/>
      <c r="H16" s="8"/>
      <c r="I16" s="207">
        <v>1</v>
      </c>
      <c r="J16" s="205"/>
      <c r="K16" s="205"/>
      <c r="L16" s="205"/>
      <c r="M16" s="205"/>
      <c r="N16" s="205">
        <v>12</v>
      </c>
      <c r="O16" s="205"/>
      <c r="P16" s="205"/>
      <c r="Q16" s="205"/>
      <c r="R16" s="205"/>
      <c r="S16" s="205">
        <f t="shared" si="3"/>
        <v>28</v>
      </c>
      <c r="T16" s="205"/>
      <c r="U16" s="205"/>
      <c r="V16" s="205"/>
      <c r="W16" s="205"/>
      <c r="X16" s="205"/>
      <c r="Y16" s="205">
        <v>13</v>
      </c>
      <c r="Z16" s="205"/>
      <c r="AA16" s="205"/>
      <c r="AB16" s="205"/>
      <c r="AC16" s="205"/>
      <c r="AD16" s="205"/>
      <c r="AE16" s="205">
        <v>9</v>
      </c>
      <c r="AF16" s="205"/>
      <c r="AG16" s="205"/>
      <c r="AH16" s="205"/>
      <c r="AI16" s="205"/>
      <c r="AJ16" s="205"/>
      <c r="AK16" s="205">
        <v>3</v>
      </c>
      <c r="AL16" s="205"/>
      <c r="AM16" s="205"/>
      <c r="AN16" s="205"/>
      <c r="AO16" s="205"/>
      <c r="AP16" s="205"/>
      <c r="AQ16" s="205">
        <v>3</v>
      </c>
      <c r="AR16" s="205"/>
      <c r="AS16" s="205"/>
      <c r="AT16" s="205"/>
      <c r="AU16" s="205"/>
      <c r="AV16" s="205"/>
      <c r="AW16" s="249" t="s">
        <v>18</v>
      </c>
      <c r="AX16" s="249"/>
      <c r="AY16" s="249"/>
      <c r="AZ16" s="249"/>
      <c r="BA16" s="249"/>
      <c r="BB16" s="205">
        <v>3</v>
      </c>
      <c r="BC16" s="205"/>
      <c r="BD16" s="205"/>
      <c r="BE16" s="205"/>
      <c r="BF16" s="205"/>
      <c r="BG16" s="206">
        <f t="shared" si="4"/>
        <v>432</v>
      </c>
      <c r="BH16" s="206"/>
      <c r="BI16" s="206"/>
      <c r="BJ16" s="206"/>
      <c r="BK16" s="206"/>
      <c r="BL16" s="206"/>
      <c r="BM16" s="206"/>
      <c r="BN16" s="206"/>
      <c r="BO16" s="206"/>
      <c r="BP16" s="206"/>
      <c r="BQ16" s="205">
        <v>144</v>
      </c>
      <c r="BR16" s="205"/>
      <c r="BS16" s="205"/>
      <c r="BT16" s="205"/>
      <c r="BU16" s="205"/>
      <c r="BV16" s="205"/>
      <c r="BW16" s="205"/>
      <c r="BX16" s="205"/>
      <c r="BY16" s="205"/>
      <c r="BZ16" s="205">
        <v>144</v>
      </c>
      <c r="CA16" s="205"/>
      <c r="CB16" s="205"/>
      <c r="CC16" s="205"/>
      <c r="CD16" s="205"/>
      <c r="CE16" s="205"/>
      <c r="CF16" s="205"/>
      <c r="CG16" s="205"/>
      <c r="CH16" s="205"/>
      <c r="CI16" s="205">
        <v>144</v>
      </c>
      <c r="CJ16" s="205"/>
      <c r="CK16" s="205"/>
      <c r="CL16" s="205"/>
      <c r="CM16" s="205"/>
      <c r="CN16" s="205"/>
      <c r="CO16" s="205"/>
      <c r="CP16" s="205"/>
      <c r="CQ16" s="205"/>
    </row>
    <row r="17" spans="1:105" ht="12" customHeight="1" x14ac:dyDescent="0.4">
      <c r="A17" s="8"/>
      <c r="B17" s="8"/>
      <c r="C17" s="8"/>
      <c r="D17" s="231">
        <v>4</v>
      </c>
      <c r="E17" s="231"/>
      <c r="F17" s="8"/>
      <c r="G17" s="8"/>
      <c r="H17" s="8"/>
      <c r="I17" s="207">
        <v>1</v>
      </c>
      <c r="J17" s="205"/>
      <c r="K17" s="205"/>
      <c r="L17" s="205"/>
      <c r="M17" s="205"/>
      <c r="N17" s="205">
        <v>12</v>
      </c>
      <c r="O17" s="205"/>
      <c r="P17" s="205"/>
      <c r="Q17" s="205"/>
      <c r="R17" s="205"/>
      <c r="S17" s="205">
        <f t="shared" si="3"/>
        <v>29</v>
      </c>
      <c r="T17" s="205"/>
      <c r="U17" s="205"/>
      <c r="V17" s="205"/>
      <c r="W17" s="205"/>
      <c r="X17" s="205"/>
      <c r="Y17" s="205">
        <v>13</v>
      </c>
      <c r="Z17" s="205"/>
      <c r="AA17" s="205"/>
      <c r="AB17" s="205"/>
      <c r="AC17" s="205"/>
      <c r="AD17" s="205"/>
      <c r="AE17" s="205">
        <v>9</v>
      </c>
      <c r="AF17" s="205"/>
      <c r="AG17" s="205"/>
      <c r="AH17" s="205"/>
      <c r="AI17" s="205"/>
      <c r="AJ17" s="205"/>
      <c r="AK17" s="249">
        <v>4</v>
      </c>
      <c r="AL17" s="249"/>
      <c r="AM17" s="249"/>
      <c r="AN17" s="249"/>
      <c r="AO17" s="249"/>
      <c r="AP17" s="249"/>
      <c r="AQ17" s="205">
        <v>3</v>
      </c>
      <c r="AR17" s="205"/>
      <c r="AS17" s="205"/>
      <c r="AT17" s="205"/>
      <c r="AU17" s="205"/>
      <c r="AV17" s="205"/>
      <c r="AW17" s="249" t="s">
        <v>306</v>
      </c>
      <c r="AX17" s="249"/>
      <c r="AY17" s="249"/>
      <c r="AZ17" s="249"/>
      <c r="BA17" s="249"/>
      <c r="BB17" s="205">
        <v>3</v>
      </c>
      <c r="BC17" s="205"/>
      <c r="BD17" s="205"/>
      <c r="BE17" s="205"/>
      <c r="BF17" s="205"/>
      <c r="BG17" s="206">
        <f t="shared" si="4"/>
        <v>432</v>
      </c>
      <c r="BH17" s="206"/>
      <c r="BI17" s="206"/>
      <c r="BJ17" s="206"/>
      <c r="BK17" s="206"/>
      <c r="BL17" s="206"/>
      <c r="BM17" s="206"/>
      <c r="BN17" s="206"/>
      <c r="BO17" s="206"/>
      <c r="BP17" s="206"/>
      <c r="BQ17" s="205">
        <v>144</v>
      </c>
      <c r="BR17" s="205"/>
      <c r="BS17" s="205"/>
      <c r="BT17" s="205"/>
      <c r="BU17" s="205"/>
      <c r="BV17" s="205"/>
      <c r="BW17" s="205"/>
      <c r="BX17" s="205"/>
      <c r="BY17" s="205"/>
      <c r="BZ17" s="205">
        <v>145</v>
      </c>
      <c r="CA17" s="205"/>
      <c r="CB17" s="205"/>
      <c r="CC17" s="205"/>
      <c r="CD17" s="205"/>
      <c r="CE17" s="205"/>
      <c r="CF17" s="205"/>
      <c r="CG17" s="205"/>
      <c r="CH17" s="205"/>
      <c r="CI17" s="205">
        <v>143</v>
      </c>
      <c r="CJ17" s="205"/>
      <c r="CK17" s="205"/>
      <c r="CL17" s="205"/>
      <c r="CM17" s="205"/>
      <c r="CN17" s="205"/>
      <c r="CO17" s="205"/>
      <c r="CP17" s="205"/>
      <c r="CQ17" s="205"/>
    </row>
    <row r="18" spans="1:105" ht="12" customHeight="1" x14ac:dyDescent="0.4">
      <c r="A18" s="131"/>
      <c r="B18" s="131"/>
      <c r="C18" s="131"/>
      <c r="D18" s="231">
        <v>5</v>
      </c>
      <c r="E18" s="231"/>
      <c r="F18" s="131"/>
      <c r="G18" s="131"/>
      <c r="H18" s="131"/>
      <c r="I18" s="207">
        <v>1</v>
      </c>
      <c r="J18" s="205"/>
      <c r="K18" s="205"/>
      <c r="L18" s="205"/>
      <c r="M18" s="205"/>
      <c r="N18" s="205">
        <v>12</v>
      </c>
      <c r="O18" s="205"/>
      <c r="P18" s="205"/>
      <c r="Q18" s="205"/>
      <c r="R18" s="205"/>
      <c r="S18" s="205">
        <f t="shared" si="3"/>
        <v>29</v>
      </c>
      <c r="T18" s="205"/>
      <c r="U18" s="205"/>
      <c r="V18" s="205"/>
      <c r="W18" s="205"/>
      <c r="X18" s="205"/>
      <c r="Y18" s="205">
        <v>13</v>
      </c>
      <c r="Z18" s="205"/>
      <c r="AA18" s="205"/>
      <c r="AB18" s="205"/>
      <c r="AC18" s="205"/>
      <c r="AD18" s="205"/>
      <c r="AE18" s="205">
        <v>9</v>
      </c>
      <c r="AF18" s="205"/>
      <c r="AG18" s="205"/>
      <c r="AH18" s="205"/>
      <c r="AI18" s="205"/>
      <c r="AJ18" s="205"/>
      <c r="AK18" s="205">
        <v>3</v>
      </c>
      <c r="AL18" s="205"/>
      <c r="AM18" s="205"/>
      <c r="AN18" s="205"/>
      <c r="AO18" s="205"/>
      <c r="AP18" s="205"/>
      <c r="AQ18" s="205">
        <v>4</v>
      </c>
      <c r="AR18" s="205"/>
      <c r="AS18" s="205"/>
      <c r="AT18" s="205"/>
      <c r="AU18" s="205"/>
      <c r="AV18" s="205"/>
      <c r="AW18" s="249" t="s">
        <v>18</v>
      </c>
      <c r="AX18" s="249"/>
      <c r="AY18" s="249"/>
      <c r="AZ18" s="249"/>
      <c r="BA18" s="249"/>
      <c r="BB18" s="205">
        <v>3</v>
      </c>
      <c r="BC18" s="205"/>
      <c r="BD18" s="205"/>
      <c r="BE18" s="205"/>
      <c r="BF18" s="205"/>
      <c r="BG18" s="206">
        <f t="shared" ref="BG18" si="5">SUM(BN18:CQ18)</f>
        <v>434</v>
      </c>
      <c r="BH18" s="206"/>
      <c r="BI18" s="206"/>
      <c r="BJ18" s="206"/>
      <c r="BK18" s="206"/>
      <c r="BL18" s="206"/>
      <c r="BM18" s="206"/>
      <c r="BN18" s="206"/>
      <c r="BO18" s="206"/>
      <c r="BP18" s="206"/>
      <c r="BQ18" s="205">
        <v>144</v>
      </c>
      <c r="BR18" s="205"/>
      <c r="BS18" s="205"/>
      <c r="BT18" s="205"/>
      <c r="BU18" s="205"/>
      <c r="BV18" s="205"/>
      <c r="BW18" s="205"/>
      <c r="BX18" s="205"/>
      <c r="BY18" s="205"/>
      <c r="BZ18" s="205">
        <v>146</v>
      </c>
      <c r="CA18" s="205"/>
      <c r="CB18" s="205"/>
      <c r="CC18" s="205"/>
      <c r="CD18" s="205"/>
      <c r="CE18" s="205"/>
      <c r="CF18" s="205"/>
      <c r="CG18" s="205"/>
      <c r="CH18" s="205"/>
      <c r="CI18" s="205">
        <v>144</v>
      </c>
      <c r="CJ18" s="205"/>
      <c r="CK18" s="205"/>
      <c r="CL18" s="205"/>
      <c r="CM18" s="205"/>
      <c r="CN18" s="205"/>
      <c r="CO18" s="205"/>
      <c r="CP18" s="205"/>
      <c r="CQ18" s="205"/>
    </row>
    <row r="19" spans="1:105" ht="7.5" customHeight="1" x14ac:dyDescent="0.4">
      <c r="A19" s="8"/>
      <c r="B19" s="8"/>
      <c r="C19" s="8"/>
      <c r="D19" s="8"/>
      <c r="E19" s="8"/>
      <c r="F19" s="8"/>
      <c r="G19" s="8"/>
      <c r="H19" s="8"/>
      <c r="I19" s="15"/>
      <c r="J19" s="13"/>
      <c r="K19" s="13"/>
      <c r="L19" s="13"/>
      <c r="M19" s="13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Y19" s="13"/>
      <c r="BZ19" s="13"/>
      <c r="CA19" s="13"/>
      <c r="CB19" s="13"/>
      <c r="CC19" s="13"/>
      <c r="CD19" s="13"/>
      <c r="CE19" s="13"/>
      <c r="CF19" s="13"/>
      <c r="CG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105" ht="11.25" customHeight="1" x14ac:dyDescent="0.4">
      <c r="A20" s="275" t="s">
        <v>9</v>
      </c>
      <c r="B20" s="275"/>
      <c r="C20" s="275"/>
      <c r="D20" s="275"/>
      <c r="E20" s="177"/>
      <c r="F20" s="10"/>
      <c r="G20" s="10"/>
      <c r="H20" s="10"/>
      <c r="I20" s="15"/>
      <c r="J20" s="13"/>
      <c r="K20" s="13"/>
      <c r="L20" s="13"/>
      <c r="M20" s="13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Y20" s="13"/>
      <c r="BZ20" s="13"/>
      <c r="CA20" s="13"/>
      <c r="CB20" s="13"/>
      <c r="CC20" s="13"/>
      <c r="CD20" s="13"/>
      <c r="CE20" s="13"/>
      <c r="CF20" s="13"/>
      <c r="CG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105" ht="12" customHeight="1" x14ac:dyDescent="0.4">
      <c r="A21" s="249" t="s">
        <v>5</v>
      </c>
      <c r="B21" s="249"/>
      <c r="C21" s="249"/>
      <c r="D21" s="231" t="s">
        <v>6</v>
      </c>
      <c r="E21" s="231"/>
      <c r="F21" s="8" t="s">
        <v>7</v>
      </c>
      <c r="G21" s="8"/>
      <c r="H21" s="8"/>
      <c r="I21" s="207">
        <v>4</v>
      </c>
      <c r="J21" s="205"/>
      <c r="K21" s="205"/>
      <c r="L21" s="205"/>
      <c r="M21" s="205"/>
      <c r="N21" s="205">
        <v>82</v>
      </c>
      <c r="O21" s="205"/>
      <c r="P21" s="205"/>
      <c r="Q21" s="205"/>
      <c r="R21" s="205"/>
      <c r="S21" s="205">
        <f>SUM(Y21:AV21)</f>
        <v>165</v>
      </c>
      <c r="T21" s="205"/>
      <c r="U21" s="205"/>
      <c r="V21" s="205"/>
      <c r="W21" s="205"/>
      <c r="X21" s="205"/>
      <c r="Y21" s="205">
        <v>92</v>
      </c>
      <c r="Z21" s="205"/>
      <c r="AA21" s="205"/>
      <c r="AB21" s="205"/>
      <c r="AC21" s="205"/>
      <c r="AD21" s="205"/>
      <c r="AE21" s="205">
        <v>69</v>
      </c>
      <c r="AF21" s="205"/>
      <c r="AG21" s="205"/>
      <c r="AH21" s="205"/>
      <c r="AI21" s="205"/>
      <c r="AJ21" s="205"/>
      <c r="AK21" s="205">
        <v>2</v>
      </c>
      <c r="AL21" s="205"/>
      <c r="AM21" s="205"/>
      <c r="AN21" s="205"/>
      <c r="AO21" s="205"/>
      <c r="AP21" s="205"/>
      <c r="AQ21" s="205">
        <v>2</v>
      </c>
      <c r="AR21" s="205"/>
      <c r="AS21" s="205"/>
      <c r="AT21" s="205"/>
      <c r="AU21" s="205"/>
      <c r="AV21" s="205"/>
      <c r="AW21" s="205">
        <v>13</v>
      </c>
      <c r="AX21" s="205"/>
      <c r="AY21" s="205"/>
      <c r="AZ21" s="205"/>
      <c r="BA21" s="205"/>
      <c r="BB21" s="205">
        <v>26</v>
      </c>
      <c r="BC21" s="205"/>
      <c r="BD21" s="205"/>
      <c r="BE21" s="205"/>
      <c r="BF21" s="205"/>
      <c r="BG21" s="206">
        <f>SUM(BN21:CQ21)</f>
        <v>2193</v>
      </c>
      <c r="BH21" s="206"/>
      <c r="BI21" s="206"/>
      <c r="BJ21" s="206"/>
      <c r="BK21" s="206"/>
      <c r="BL21" s="206"/>
      <c r="BM21" s="206"/>
      <c r="BN21" s="206"/>
      <c r="BO21" s="206"/>
      <c r="BP21" s="206"/>
      <c r="BQ21" s="205">
        <v>734</v>
      </c>
      <c r="BR21" s="205"/>
      <c r="BS21" s="205"/>
      <c r="BT21" s="205"/>
      <c r="BU21" s="205"/>
      <c r="BV21" s="205"/>
      <c r="BW21" s="205"/>
      <c r="BX21" s="205"/>
      <c r="BY21" s="205"/>
      <c r="BZ21" s="205">
        <v>704</v>
      </c>
      <c r="CA21" s="205"/>
      <c r="CB21" s="205"/>
      <c r="CC21" s="205"/>
      <c r="CD21" s="205"/>
      <c r="CE21" s="205"/>
      <c r="CF21" s="205"/>
      <c r="CG21" s="205"/>
      <c r="CH21" s="205"/>
      <c r="CI21" s="205">
        <v>755</v>
      </c>
      <c r="CJ21" s="205"/>
      <c r="CK21" s="205"/>
      <c r="CL21" s="205"/>
      <c r="CM21" s="205"/>
      <c r="CN21" s="205"/>
      <c r="CO21" s="205"/>
      <c r="CP21" s="205"/>
      <c r="CQ21" s="205"/>
    </row>
    <row r="22" spans="1:105" ht="12" customHeight="1" x14ac:dyDescent="0.4">
      <c r="A22" s="8"/>
      <c r="B22" s="8"/>
      <c r="C22" s="8"/>
      <c r="D22" s="231">
        <v>2</v>
      </c>
      <c r="E22" s="231"/>
      <c r="F22" s="8"/>
      <c r="G22" s="8"/>
      <c r="H22" s="8"/>
      <c r="I22" s="207">
        <v>4</v>
      </c>
      <c r="J22" s="205"/>
      <c r="K22" s="205"/>
      <c r="L22" s="205"/>
      <c r="M22" s="205"/>
      <c r="N22" s="205">
        <v>87</v>
      </c>
      <c r="O22" s="205"/>
      <c r="P22" s="205"/>
      <c r="Q22" s="205"/>
      <c r="R22" s="205"/>
      <c r="S22" s="205">
        <f t="shared" ref="S22:S25" si="6">SUM(Y22:AV22)</f>
        <v>172</v>
      </c>
      <c r="T22" s="205"/>
      <c r="U22" s="205"/>
      <c r="V22" s="205"/>
      <c r="W22" s="205"/>
      <c r="X22" s="205"/>
      <c r="Y22" s="205">
        <v>101</v>
      </c>
      <c r="Z22" s="205"/>
      <c r="AA22" s="205"/>
      <c r="AB22" s="205"/>
      <c r="AC22" s="205"/>
      <c r="AD22" s="205"/>
      <c r="AE22" s="205">
        <v>67</v>
      </c>
      <c r="AF22" s="205"/>
      <c r="AG22" s="205"/>
      <c r="AH22" s="205"/>
      <c r="AI22" s="205"/>
      <c r="AJ22" s="205"/>
      <c r="AK22" s="205">
        <v>3</v>
      </c>
      <c r="AL22" s="205"/>
      <c r="AM22" s="205"/>
      <c r="AN22" s="205"/>
      <c r="AO22" s="205"/>
      <c r="AP22" s="205"/>
      <c r="AQ22" s="205">
        <v>1</v>
      </c>
      <c r="AR22" s="205"/>
      <c r="AS22" s="205"/>
      <c r="AT22" s="205"/>
      <c r="AU22" s="205"/>
      <c r="AV22" s="205"/>
      <c r="AW22" s="205">
        <v>19</v>
      </c>
      <c r="AX22" s="205"/>
      <c r="AY22" s="205"/>
      <c r="AZ22" s="205"/>
      <c r="BA22" s="205"/>
      <c r="BB22" s="205">
        <v>26</v>
      </c>
      <c r="BC22" s="205"/>
      <c r="BD22" s="205"/>
      <c r="BE22" s="205"/>
      <c r="BF22" s="205"/>
      <c r="BG22" s="206">
        <f t="shared" ref="BG22:BG24" si="7">SUM(BN22:CQ22)</f>
        <v>2228</v>
      </c>
      <c r="BH22" s="206"/>
      <c r="BI22" s="206"/>
      <c r="BJ22" s="206"/>
      <c r="BK22" s="206"/>
      <c r="BL22" s="206"/>
      <c r="BM22" s="206"/>
      <c r="BN22" s="206"/>
      <c r="BO22" s="206"/>
      <c r="BP22" s="206"/>
      <c r="BQ22" s="205">
        <v>790</v>
      </c>
      <c r="BR22" s="205"/>
      <c r="BS22" s="205"/>
      <c r="BT22" s="205"/>
      <c r="BU22" s="205"/>
      <c r="BV22" s="205"/>
      <c r="BW22" s="205"/>
      <c r="BX22" s="205"/>
      <c r="BY22" s="205"/>
      <c r="BZ22" s="205">
        <v>735</v>
      </c>
      <c r="CA22" s="205"/>
      <c r="CB22" s="205"/>
      <c r="CC22" s="205"/>
      <c r="CD22" s="205"/>
      <c r="CE22" s="205"/>
      <c r="CF22" s="205"/>
      <c r="CG22" s="205"/>
      <c r="CH22" s="205"/>
      <c r="CI22" s="205">
        <v>703</v>
      </c>
      <c r="CJ22" s="205"/>
      <c r="CK22" s="205"/>
      <c r="CL22" s="205"/>
      <c r="CM22" s="205"/>
      <c r="CN22" s="205"/>
      <c r="CO22" s="205"/>
      <c r="CP22" s="205"/>
      <c r="CQ22" s="205"/>
    </row>
    <row r="23" spans="1:105" ht="12" customHeight="1" x14ac:dyDescent="0.4">
      <c r="A23" s="8"/>
      <c r="B23" s="8"/>
      <c r="C23" s="8"/>
      <c r="D23" s="231">
        <v>3</v>
      </c>
      <c r="E23" s="231"/>
      <c r="F23" s="8"/>
      <c r="G23" s="8"/>
      <c r="H23" s="8"/>
      <c r="I23" s="207">
        <v>4</v>
      </c>
      <c r="J23" s="205"/>
      <c r="K23" s="205"/>
      <c r="L23" s="205"/>
      <c r="M23" s="205"/>
      <c r="N23" s="205">
        <v>88</v>
      </c>
      <c r="O23" s="205"/>
      <c r="P23" s="205"/>
      <c r="Q23" s="205"/>
      <c r="R23" s="205"/>
      <c r="S23" s="205">
        <f t="shared" si="6"/>
        <v>177</v>
      </c>
      <c r="T23" s="205"/>
      <c r="U23" s="205"/>
      <c r="V23" s="205"/>
      <c r="W23" s="205"/>
      <c r="X23" s="205"/>
      <c r="Y23" s="205">
        <v>100</v>
      </c>
      <c r="Z23" s="205"/>
      <c r="AA23" s="205"/>
      <c r="AB23" s="205"/>
      <c r="AC23" s="205"/>
      <c r="AD23" s="205"/>
      <c r="AE23" s="205">
        <v>72</v>
      </c>
      <c r="AF23" s="205"/>
      <c r="AG23" s="205"/>
      <c r="AH23" s="205"/>
      <c r="AI23" s="205"/>
      <c r="AJ23" s="205"/>
      <c r="AK23" s="205">
        <v>2</v>
      </c>
      <c r="AL23" s="205"/>
      <c r="AM23" s="205"/>
      <c r="AN23" s="205"/>
      <c r="AO23" s="205"/>
      <c r="AP23" s="205"/>
      <c r="AQ23" s="205">
        <v>3</v>
      </c>
      <c r="AR23" s="205"/>
      <c r="AS23" s="205"/>
      <c r="AT23" s="205"/>
      <c r="AU23" s="205"/>
      <c r="AV23" s="205"/>
      <c r="AW23" s="205">
        <v>16</v>
      </c>
      <c r="AX23" s="205"/>
      <c r="AY23" s="205"/>
      <c r="AZ23" s="205"/>
      <c r="BA23" s="205"/>
      <c r="BB23" s="205">
        <v>26</v>
      </c>
      <c r="BC23" s="205"/>
      <c r="BD23" s="205"/>
      <c r="BE23" s="205"/>
      <c r="BF23" s="205"/>
      <c r="BG23" s="206">
        <f t="shared" si="7"/>
        <v>2283</v>
      </c>
      <c r="BH23" s="206"/>
      <c r="BI23" s="206"/>
      <c r="BJ23" s="206"/>
      <c r="BK23" s="206"/>
      <c r="BL23" s="206"/>
      <c r="BM23" s="206"/>
      <c r="BN23" s="206"/>
      <c r="BO23" s="206"/>
      <c r="BP23" s="206"/>
      <c r="BQ23" s="205">
        <v>748</v>
      </c>
      <c r="BR23" s="205"/>
      <c r="BS23" s="205"/>
      <c r="BT23" s="205"/>
      <c r="BU23" s="205"/>
      <c r="BV23" s="205"/>
      <c r="BW23" s="205"/>
      <c r="BX23" s="205"/>
      <c r="BY23" s="205"/>
      <c r="BZ23" s="205">
        <v>795</v>
      </c>
      <c r="CA23" s="205"/>
      <c r="CB23" s="205"/>
      <c r="CC23" s="205"/>
      <c r="CD23" s="205"/>
      <c r="CE23" s="205"/>
      <c r="CF23" s="205"/>
      <c r="CG23" s="205"/>
      <c r="CH23" s="205"/>
      <c r="CI23" s="205">
        <v>740</v>
      </c>
      <c r="CJ23" s="205"/>
      <c r="CK23" s="205"/>
      <c r="CL23" s="205"/>
      <c r="CM23" s="205"/>
      <c r="CN23" s="205"/>
      <c r="CO23" s="205"/>
      <c r="CP23" s="205"/>
      <c r="CQ23" s="205"/>
    </row>
    <row r="24" spans="1:105" ht="12" customHeight="1" x14ac:dyDescent="0.4">
      <c r="A24" s="8"/>
      <c r="B24" s="8"/>
      <c r="C24" s="8"/>
      <c r="D24" s="231">
        <v>4</v>
      </c>
      <c r="E24" s="231"/>
      <c r="F24" s="8"/>
      <c r="G24" s="8"/>
      <c r="H24" s="8"/>
      <c r="I24" s="207">
        <v>4</v>
      </c>
      <c r="J24" s="205"/>
      <c r="K24" s="205"/>
      <c r="L24" s="205"/>
      <c r="M24" s="205"/>
      <c r="N24" s="205">
        <v>90</v>
      </c>
      <c r="O24" s="205"/>
      <c r="P24" s="205"/>
      <c r="Q24" s="205"/>
      <c r="R24" s="205"/>
      <c r="S24" s="205">
        <f t="shared" si="6"/>
        <v>178</v>
      </c>
      <c r="T24" s="205"/>
      <c r="U24" s="205"/>
      <c r="V24" s="205"/>
      <c r="W24" s="205"/>
      <c r="X24" s="205"/>
      <c r="Y24" s="205">
        <v>100</v>
      </c>
      <c r="Z24" s="205"/>
      <c r="AA24" s="205"/>
      <c r="AB24" s="205"/>
      <c r="AC24" s="205"/>
      <c r="AD24" s="205"/>
      <c r="AE24" s="205">
        <v>74</v>
      </c>
      <c r="AF24" s="205"/>
      <c r="AG24" s="205"/>
      <c r="AH24" s="205"/>
      <c r="AI24" s="205"/>
      <c r="AJ24" s="205"/>
      <c r="AK24" s="205">
        <v>2</v>
      </c>
      <c r="AL24" s="205"/>
      <c r="AM24" s="205"/>
      <c r="AN24" s="205"/>
      <c r="AO24" s="205"/>
      <c r="AP24" s="205"/>
      <c r="AQ24" s="205">
        <v>2</v>
      </c>
      <c r="AR24" s="205"/>
      <c r="AS24" s="205"/>
      <c r="AT24" s="205"/>
      <c r="AU24" s="205"/>
      <c r="AV24" s="205"/>
      <c r="AW24" s="205">
        <v>15</v>
      </c>
      <c r="AX24" s="205"/>
      <c r="AY24" s="205"/>
      <c r="AZ24" s="205"/>
      <c r="BA24" s="205"/>
      <c r="BB24" s="205">
        <v>26</v>
      </c>
      <c r="BC24" s="205"/>
      <c r="BD24" s="205"/>
      <c r="BE24" s="205"/>
      <c r="BF24" s="205"/>
      <c r="BG24" s="206">
        <f t="shared" si="7"/>
        <v>2317</v>
      </c>
      <c r="BH24" s="206"/>
      <c r="BI24" s="206"/>
      <c r="BJ24" s="206"/>
      <c r="BK24" s="206"/>
      <c r="BL24" s="206"/>
      <c r="BM24" s="206"/>
      <c r="BN24" s="206"/>
      <c r="BO24" s="206"/>
      <c r="BP24" s="206"/>
      <c r="BQ24" s="205">
        <v>783</v>
      </c>
      <c r="BR24" s="205"/>
      <c r="BS24" s="205"/>
      <c r="BT24" s="205"/>
      <c r="BU24" s="205"/>
      <c r="BV24" s="205"/>
      <c r="BW24" s="205"/>
      <c r="BX24" s="205"/>
      <c r="BY24" s="205"/>
      <c r="BZ24" s="205">
        <v>742</v>
      </c>
      <c r="CA24" s="205"/>
      <c r="CB24" s="205"/>
      <c r="CC24" s="205"/>
      <c r="CD24" s="205"/>
      <c r="CE24" s="205"/>
      <c r="CF24" s="205"/>
      <c r="CG24" s="205"/>
      <c r="CH24" s="205"/>
      <c r="CI24" s="205">
        <v>792</v>
      </c>
      <c r="CJ24" s="205"/>
      <c r="CK24" s="205"/>
      <c r="CL24" s="205"/>
      <c r="CM24" s="205"/>
      <c r="CN24" s="205"/>
      <c r="CO24" s="205"/>
      <c r="CP24" s="205"/>
      <c r="CQ24" s="205"/>
    </row>
    <row r="25" spans="1:105" ht="12" customHeight="1" x14ac:dyDescent="0.4">
      <c r="A25" s="122"/>
      <c r="B25" s="122"/>
      <c r="C25" s="122"/>
      <c r="D25" s="232">
        <v>5</v>
      </c>
      <c r="E25" s="232"/>
      <c r="F25" s="122"/>
      <c r="G25" s="122"/>
      <c r="H25" s="122"/>
      <c r="I25" s="248">
        <v>4</v>
      </c>
      <c r="J25" s="246"/>
      <c r="K25" s="246"/>
      <c r="L25" s="246"/>
      <c r="M25" s="246"/>
      <c r="N25" s="246">
        <v>86</v>
      </c>
      <c r="O25" s="246"/>
      <c r="P25" s="246"/>
      <c r="Q25" s="246"/>
      <c r="R25" s="246"/>
      <c r="S25" s="246">
        <f t="shared" si="6"/>
        <v>174</v>
      </c>
      <c r="T25" s="246"/>
      <c r="U25" s="246"/>
      <c r="V25" s="246"/>
      <c r="W25" s="246"/>
      <c r="X25" s="246"/>
      <c r="Y25" s="263">
        <v>97</v>
      </c>
      <c r="Z25" s="263"/>
      <c r="AA25" s="263"/>
      <c r="AB25" s="263"/>
      <c r="AC25" s="263"/>
      <c r="AD25" s="263"/>
      <c r="AE25" s="263">
        <v>73</v>
      </c>
      <c r="AF25" s="263"/>
      <c r="AG25" s="263"/>
      <c r="AH25" s="263"/>
      <c r="AI25" s="263"/>
      <c r="AJ25" s="263"/>
      <c r="AK25" s="263">
        <v>1</v>
      </c>
      <c r="AL25" s="263"/>
      <c r="AM25" s="263"/>
      <c r="AN25" s="263"/>
      <c r="AO25" s="263"/>
      <c r="AP25" s="263"/>
      <c r="AQ25" s="263">
        <v>3</v>
      </c>
      <c r="AR25" s="263"/>
      <c r="AS25" s="263"/>
      <c r="AT25" s="263"/>
      <c r="AU25" s="263"/>
      <c r="AV25" s="263"/>
      <c r="AW25" s="263">
        <v>17</v>
      </c>
      <c r="AX25" s="263"/>
      <c r="AY25" s="263"/>
      <c r="AZ25" s="263"/>
      <c r="BA25" s="263"/>
      <c r="BB25" s="263">
        <v>26</v>
      </c>
      <c r="BC25" s="263"/>
      <c r="BD25" s="263"/>
      <c r="BE25" s="263"/>
      <c r="BF25" s="263"/>
      <c r="BG25" s="244">
        <f t="shared" ref="BG25" si="8">SUM(BN25:CQ25)</f>
        <v>2325</v>
      </c>
      <c r="BH25" s="244"/>
      <c r="BI25" s="244"/>
      <c r="BJ25" s="244"/>
      <c r="BK25" s="244"/>
      <c r="BL25" s="244"/>
      <c r="BM25" s="244"/>
      <c r="BN25" s="244"/>
      <c r="BO25" s="244"/>
      <c r="BP25" s="244"/>
      <c r="BQ25" s="246">
        <v>798</v>
      </c>
      <c r="BR25" s="246"/>
      <c r="BS25" s="246"/>
      <c r="BT25" s="246"/>
      <c r="BU25" s="246"/>
      <c r="BV25" s="246"/>
      <c r="BW25" s="246"/>
      <c r="BX25" s="246"/>
      <c r="BY25" s="246"/>
      <c r="BZ25" s="246">
        <v>783</v>
      </c>
      <c r="CA25" s="246"/>
      <c r="CB25" s="246"/>
      <c r="CC25" s="246"/>
      <c r="CD25" s="246"/>
      <c r="CE25" s="246"/>
      <c r="CF25" s="246"/>
      <c r="CG25" s="246"/>
      <c r="CH25" s="246"/>
      <c r="CI25" s="246">
        <v>744</v>
      </c>
      <c r="CJ25" s="246"/>
      <c r="CK25" s="246"/>
      <c r="CL25" s="246"/>
      <c r="CM25" s="246"/>
      <c r="CN25" s="246"/>
      <c r="CO25" s="246"/>
      <c r="CP25" s="246"/>
      <c r="CQ25" s="246"/>
    </row>
    <row r="26" spans="1:105" ht="11.25" customHeight="1" x14ac:dyDescent="0.4">
      <c r="A26" s="7" t="s">
        <v>19</v>
      </c>
      <c r="B26" s="8"/>
      <c r="C26" s="8"/>
      <c r="D26" s="8"/>
      <c r="E26" s="8"/>
      <c r="F26" s="8"/>
      <c r="G26" s="8"/>
      <c r="H26" s="8"/>
    </row>
    <row r="27" spans="1:105" ht="9.75" customHeight="1" x14ac:dyDescent="0.4"/>
    <row r="28" spans="1:105" ht="18.75" customHeight="1" x14ac:dyDescent="0.4">
      <c r="A28" s="257" t="s">
        <v>49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34" t="s">
        <v>3</v>
      </c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12"/>
      <c r="CT28" s="12"/>
      <c r="CU28" s="12"/>
      <c r="CV28" s="12"/>
      <c r="CW28" s="12"/>
      <c r="CX28" s="12"/>
      <c r="CY28" s="12"/>
      <c r="CZ28" s="12"/>
      <c r="DA28" s="12"/>
    </row>
    <row r="29" spans="1:105" ht="11.25" customHeight="1" x14ac:dyDescent="0.4"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14"/>
      <c r="CR29" s="14" t="s">
        <v>349</v>
      </c>
    </row>
    <row r="30" spans="1:105" ht="12" customHeight="1" x14ac:dyDescent="0.4">
      <c r="A30" s="236" t="s">
        <v>4</v>
      </c>
      <c r="B30" s="236"/>
      <c r="C30" s="236"/>
      <c r="D30" s="236"/>
      <c r="E30" s="236"/>
      <c r="F30" s="236"/>
      <c r="G30" s="236"/>
      <c r="H30" s="236"/>
      <c r="I30" s="235" t="s">
        <v>31</v>
      </c>
      <c r="J30" s="236"/>
      <c r="K30" s="236"/>
      <c r="L30" s="236"/>
      <c r="M30" s="236"/>
      <c r="N30" s="235" t="s">
        <v>11</v>
      </c>
      <c r="O30" s="236"/>
      <c r="P30" s="236"/>
      <c r="Q30" s="236"/>
      <c r="R30" s="236"/>
      <c r="S30" s="227" t="s">
        <v>32</v>
      </c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76"/>
      <c r="AM30" s="212" t="s">
        <v>37</v>
      </c>
      <c r="AN30" s="213"/>
      <c r="AO30" s="213"/>
      <c r="AP30" s="213"/>
      <c r="AQ30" s="213"/>
      <c r="AR30" s="212" t="s">
        <v>45</v>
      </c>
      <c r="AS30" s="213"/>
      <c r="AT30" s="213"/>
      <c r="AU30" s="213"/>
      <c r="AV30" s="213"/>
      <c r="AW30" s="227" t="s">
        <v>52</v>
      </c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6"/>
      <c r="CT30" s="6"/>
      <c r="CU30" s="6"/>
    </row>
    <row r="31" spans="1:105" ht="12" customHeight="1" x14ac:dyDescent="0.4">
      <c r="A31" s="231"/>
      <c r="B31" s="231"/>
      <c r="C31" s="231"/>
      <c r="D31" s="231"/>
      <c r="E31" s="231"/>
      <c r="F31" s="231"/>
      <c r="G31" s="231"/>
      <c r="H31" s="231"/>
      <c r="I31" s="237"/>
      <c r="J31" s="231"/>
      <c r="K31" s="231"/>
      <c r="L31" s="231"/>
      <c r="M31" s="231"/>
      <c r="N31" s="237"/>
      <c r="O31" s="231"/>
      <c r="P31" s="231"/>
      <c r="Q31" s="231"/>
      <c r="R31" s="231"/>
      <c r="S31" s="264" t="s">
        <v>14</v>
      </c>
      <c r="T31" s="265"/>
      <c r="U31" s="265"/>
      <c r="V31" s="266"/>
      <c r="W31" s="229" t="s">
        <v>33</v>
      </c>
      <c r="X31" s="230"/>
      <c r="Y31" s="230"/>
      <c r="Z31" s="230"/>
      <c r="AA31" s="230"/>
      <c r="AB31" s="230"/>
      <c r="AC31" s="230"/>
      <c r="AD31" s="247"/>
      <c r="AE31" s="230" t="s">
        <v>34</v>
      </c>
      <c r="AF31" s="230"/>
      <c r="AG31" s="230"/>
      <c r="AH31" s="230"/>
      <c r="AI31" s="230"/>
      <c r="AJ31" s="230"/>
      <c r="AK31" s="230"/>
      <c r="AL31" s="230"/>
      <c r="AM31" s="215"/>
      <c r="AN31" s="216"/>
      <c r="AO31" s="216"/>
      <c r="AP31" s="216"/>
      <c r="AQ31" s="216"/>
      <c r="AR31" s="215"/>
      <c r="AS31" s="216"/>
      <c r="AT31" s="216"/>
      <c r="AU31" s="216"/>
      <c r="AV31" s="216"/>
      <c r="AW31" s="264" t="s">
        <v>294</v>
      </c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4" t="s">
        <v>54</v>
      </c>
      <c r="BJ31" s="265"/>
      <c r="BK31" s="265"/>
      <c r="BL31" s="265"/>
      <c r="BM31" s="264" t="s">
        <v>55</v>
      </c>
      <c r="BN31" s="265"/>
      <c r="BO31" s="265"/>
      <c r="BP31" s="265"/>
      <c r="BQ31" s="264" t="s">
        <v>56</v>
      </c>
      <c r="BR31" s="265"/>
      <c r="BS31" s="265"/>
      <c r="BT31" s="265"/>
      <c r="BU31" s="264" t="s">
        <v>57</v>
      </c>
      <c r="BV31" s="265"/>
      <c r="BW31" s="265"/>
      <c r="BX31" s="265"/>
      <c r="BY31" s="264" t="s">
        <v>58</v>
      </c>
      <c r="BZ31" s="265"/>
      <c r="CA31" s="265"/>
      <c r="CB31" s="265"/>
      <c r="CC31" s="264" t="s">
        <v>59</v>
      </c>
      <c r="CD31" s="265"/>
      <c r="CE31" s="265"/>
      <c r="CF31" s="266"/>
      <c r="CG31" s="265" t="s">
        <v>60</v>
      </c>
      <c r="CH31" s="265"/>
      <c r="CI31" s="265"/>
      <c r="CJ31" s="266"/>
      <c r="CK31" s="231" t="s">
        <v>61</v>
      </c>
      <c r="CL31" s="231"/>
      <c r="CM31" s="231"/>
      <c r="CN31" s="231"/>
      <c r="CO31" s="264" t="s">
        <v>62</v>
      </c>
      <c r="CP31" s="265"/>
      <c r="CQ31" s="265"/>
      <c r="CR31" s="265"/>
      <c r="CT31" s="6"/>
      <c r="CU31" s="6"/>
      <c r="CV31" s="6"/>
      <c r="CW31" s="6"/>
      <c r="CX31" s="6"/>
    </row>
    <row r="32" spans="1:105" ht="12" customHeight="1" x14ac:dyDescent="0.4">
      <c r="A32" s="239"/>
      <c r="B32" s="239"/>
      <c r="C32" s="239"/>
      <c r="D32" s="239"/>
      <c r="E32" s="239"/>
      <c r="F32" s="239"/>
      <c r="G32" s="239"/>
      <c r="H32" s="239"/>
      <c r="I32" s="238"/>
      <c r="J32" s="239"/>
      <c r="K32" s="239"/>
      <c r="L32" s="239"/>
      <c r="M32" s="239"/>
      <c r="N32" s="238"/>
      <c r="O32" s="239"/>
      <c r="P32" s="239"/>
      <c r="Q32" s="239"/>
      <c r="R32" s="239"/>
      <c r="S32" s="238"/>
      <c r="T32" s="239"/>
      <c r="U32" s="239"/>
      <c r="V32" s="267"/>
      <c r="W32" s="239" t="s">
        <v>35</v>
      </c>
      <c r="X32" s="239"/>
      <c r="Y32" s="239"/>
      <c r="Z32" s="239"/>
      <c r="AA32" s="238" t="s">
        <v>36</v>
      </c>
      <c r="AB32" s="239"/>
      <c r="AC32" s="239"/>
      <c r="AD32" s="267"/>
      <c r="AE32" s="230" t="s">
        <v>53</v>
      </c>
      <c r="AF32" s="230"/>
      <c r="AG32" s="230"/>
      <c r="AH32" s="230"/>
      <c r="AI32" s="229" t="s">
        <v>36</v>
      </c>
      <c r="AJ32" s="230"/>
      <c r="AK32" s="230"/>
      <c r="AL32" s="247"/>
      <c r="AM32" s="218"/>
      <c r="AN32" s="219"/>
      <c r="AO32" s="219"/>
      <c r="AP32" s="219"/>
      <c r="AQ32" s="219"/>
      <c r="AR32" s="218"/>
      <c r="AS32" s="219"/>
      <c r="AT32" s="219"/>
      <c r="AU32" s="219"/>
      <c r="AV32" s="219"/>
      <c r="AW32" s="238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8"/>
      <c r="BJ32" s="239"/>
      <c r="BK32" s="239"/>
      <c r="BL32" s="239"/>
      <c r="BM32" s="238"/>
      <c r="BN32" s="239"/>
      <c r="BO32" s="239"/>
      <c r="BP32" s="239"/>
      <c r="BQ32" s="238"/>
      <c r="BR32" s="239"/>
      <c r="BS32" s="239"/>
      <c r="BT32" s="239"/>
      <c r="BU32" s="238"/>
      <c r="BV32" s="239"/>
      <c r="BW32" s="239"/>
      <c r="BX32" s="239"/>
      <c r="BY32" s="238"/>
      <c r="BZ32" s="239"/>
      <c r="CA32" s="239"/>
      <c r="CB32" s="239"/>
      <c r="CC32" s="238"/>
      <c r="CD32" s="239"/>
      <c r="CE32" s="239"/>
      <c r="CF32" s="267"/>
      <c r="CG32" s="239"/>
      <c r="CH32" s="239"/>
      <c r="CI32" s="239"/>
      <c r="CJ32" s="267"/>
      <c r="CK32" s="239"/>
      <c r="CL32" s="239"/>
      <c r="CM32" s="239"/>
      <c r="CN32" s="239"/>
      <c r="CO32" s="238"/>
      <c r="CP32" s="239"/>
      <c r="CQ32" s="239"/>
      <c r="CR32" s="239"/>
      <c r="CS32" s="6"/>
      <c r="CT32" s="6"/>
      <c r="CU32" s="6"/>
      <c r="CV32" s="6"/>
      <c r="CW32" s="6"/>
      <c r="CX32" s="6"/>
    </row>
    <row r="33" spans="1:105" ht="12" customHeight="1" x14ac:dyDescent="0.4">
      <c r="A33" s="13" t="s">
        <v>5</v>
      </c>
      <c r="B33" s="13"/>
      <c r="C33" s="13"/>
      <c r="D33" s="231" t="s">
        <v>6</v>
      </c>
      <c r="E33" s="231"/>
      <c r="F33" s="13" t="s">
        <v>7</v>
      </c>
      <c r="G33" s="13"/>
      <c r="H33" s="13"/>
      <c r="I33" s="207">
        <v>1</v>
      </c>
      <c r="J33" s="205"/>
      <c r="K33" s="205"/>
      <c r="L33" s="205"/>
      <c r="M33" s="205"/>
      <c r="N33" s="205">
        <v>28</v>
      </c>
      <c r="O33" s="205"/>
      <c r="P33" s="205"/>
      <c r="Q33" s="205"/>
      <c r="R33" s="205"/>
      <c r="S33" s="283">
        <f>SUM(W33:AL33)</f>
        <v>57</v>
      </c>
      <c r="T33" s="283"/>
      <c r="U33" s="283"/>
      <c r="V33" s="283"/>
      <c r="W33" s="283">
        <v>23</v>
      </c>
      <c r="X33" s="283"/>
      <c r="Y33" s="283"/>
      <c r="Z33" s="283"/>
      <c r="AA33" s="283">
        <v>32</v>
      </c>
      <c r="AB33" s="283"/>
      <c r="AC33" s="283"/>
      <c r="AD33" s="283"/>
      <c r="AE33" s="268" t="s">
        <v>51</v>
      </c>
      <c r="AF33" s="268"/>
      <c r="AG33" s="268"/>
      <c r="AH33" s="268"/>
      <c r="AI33" s="268">
        <v>2</v>
      </c>
      <c r="AJ33" s="268"/>
      <c r="AK33" s="268"/>
      <c r="AL33" s="268"/>
      <c r="AM33" s="205">
        <v>6</v>
      </c>
      <c r="AN33" s="205"/>
      <c r="AO33" s="205"/>
      <c r="AP33" s="205"/>
      <c r="AQ33" s="205"/>
      <c r="AR33" s="205">
        <v>10</v>
      </c>
      <c r="AS33" s="205"/>
      <c r="AT33" s="205"/>
      <c r="AU33" s="205"/>
      <c r="AV33" s="205"/>
      <c r="AW33" s="206">
        <f>SUM(BI33:CR33)</f>
        <v>497</v>
      </c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74">
        <v>52</v>
      </c>
      <c r="BJ33" s="274"/>
      <c r="BK33" s="274"/>
      <c r="BL33" s="274"/>
      <c r="BM33" s="274">
        <v>58</v>
      </c>
      <c r="BN33" s="274"/>
      <c r="BO33" s="274"/>
      <c r="BP33" s="274"/>
      <c r="BQ33" s="274">
        <v>51</v>
      </c>
      <c r="BR33" s="274"/>
      <c r="BS33" s="274"/>
      <c r="BT33" s="274"/>
      <c r="BU33" s="274">
        <v>48</v>
      </c>
      <c r="BV33" s="274"/>
      <c r="BW33" s="274"/>
      <c r="BX33" s="274"/>
      <c r="BY33" s="274">
        <v>42</v>
      </c>
      <c r="BZ33" s="274"/>
      <c r="CA33" s="274"/>
      <c r="CB33" s="274"/>
      <c r="CC33" s="274">
        <v>63</v>
      </c>
      <c r="CD33" s="274"/>
      <c r="CE33" s="274"/>
      <c r="CF33" s="274"/>
      <c r="CG33" s="274">
        <v>66</v>
      </c>
      <c r="CH33" s="274"/>
      <c r="CI33" s="274"/>
      <c r="CJ33" s="274"/>
      <c r="CK33" s="274">
        <v>52</v>
      </c>
      <c r="CL33" s="274"/>
      <c r="CM33" s="274"/>
      <c r="CN33" s="274"/>
      <c r="CO33" s="274">
        <v>65</v>
      </c>
      <c r="CP33" s="274"/>
      <c r="CQ33" s="274"/>
      <c r="CR33" s="274"/>
    </row>
    <row r="34" spans="1:105" ht="12" customHeight="1" x14ac:dyDescent="0.4">
      <c r="A34" s="13"/>
      <c r="B34" s="13"/>
      <c r="C34" s="13"/>
      <c r="D34" s="231">
        <v>2</v>
      </c>
      <c r="E34" s="231"/>
      <c r="F34" s="13"/>
      <c r="G34" s="13"/>
      <c r="H34" s="13"/>
      <c r="I34" s="207">
        <v>1</v>
      </c>
      <c r="J34" s="205"/>
      <c r="K34" s="205"/>
      <c r="L34" s="205"/>
      <c r="M34" s="205"/>
      <c r="N34" s="205">
        <v>29</v>
      </c>
      <c r="O34" s="205"/>
      <c r="P34" s="205"/>
      <c r="Q34" s="205"/>
      <c r="R34" s="205"/>
      <c r="S34" s="205">
        <f>SUM(W34:AL34)</f>
        <v>54</v>
      </c>
      <c r="T34" s="205"/>
      <c r="U34" s="205"/>
      <c r="V34" s="205"/>
      <c r="W34" s="205">
        <v>24</v>
      </c>
      <c r="X34" s="205"/>
      <c r="Y34" s="205"/>
      <c r="Z34" s="205"/>
      <c r="AA34" s="205">
        <v>28</v>
      </c>
      <c r="AB34" s="205"/>
      <c r="AC34" s="205"/>
      <c r="AD34" s="205"/>
      <c r="AE34" s="249" t="s">
        <v>51</v>
      </c>
      <c r="AF34" s="249"/>
      <c r="AG34" s="249"/>
      <c r="AH34" s="249"/>
      <c r="AI34" s="249">
        <v>2</v>
      </c>
      <c r="AJ34" s="249"/>
      <c r="AK34" s="249"/>
      <c r="AL34" s="249"/>
      <c r="AM34" s="205">
        <v>7</v>
      </c>
      <c r="AN34" s="205"/>
      <c r="AO34" s="205"/>
      <c r="AP34" s="205"/>
      <c r="AQ34" s="205"/>
      <c r="AR34" s="205">
        <v>9</v>
      </c>
      <c r="AS34" s="205"/>
      <c r="AT34" s="205"/>
      <c r="AU34" s="205"/>
      <c r="AV34" s="205"/>
      <c r="AW34" s="206">
        <f t="shared" ref="AW34:AW35" si="9">SUM(BI34:CR34)</f>
        <v>478</v>
      </c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>
        <v>51</v>
      </c>
      <c r="BJ34" s="206"/>
      <c r="BK34" s="206"/>
      <c r="BL34" s="206"/>
      <c r="BM34" s="206">
        <v>52</v>
      </c>
      <c r="BN34" s="206"/>
      <c r="BO34" s="206"/>
      <c r="BP34" s="206"/>
      <c r="BQ34" s="206">
        <v>60</v>
      </c>
      <c r="BR34" s="206"/>
      <c r="BS34" s="206"/>
      <c r="BT34" s="206"/>
      <c r="BU34" s="206">
        <v>51</v>
      </c>
      <c r="BV34" s="206"/>
      <c r="BW34" s="206"/>
      <c r="BX34" s="206"/>
      <c r="BY34" s="206">
        <v>52</v>
      </c>
      <c r="BZ34" s="206"/>
      <c r="CA34" s="206"/>
      <c r="CB34" s="206"/>
      <c r="CC34" s="206">
        <v>41</v>
      </c>
      <c r="CD34" s="206"/>
      <c r="CE34" s="206"/>
      <c r="CF34" s="206"/>
      <c r="CG34" s="206">
        <v>56</v>
      </c>
      <c r="CH34" s="206"/>
      <c r="CI34" s="206"/>
      <c r="CJ34" s="206"/>
      <c r="CK34" s="206">
        <v>63</v>
      </c>
      <c r="CL34" s="206"/>
      <c r="CM34" s="206"/>
      <c r="CN34" s="206"/>
      <c r="CO34" s="206">
        <v>52</v>
      </c>
      <c r="CP34" s="206"/>
      <c r="CQ34" s="206"/>
      <c r="CR34" s="206"/>
    </row>
    <row r="35" spans="1:105" ht="12" customHeight="1" x14ac:dyDescent="0.4">
      <c r="A35" s="13"/>
      <c r="B35" s="13"/>
      <c r="C35" s="13"/>
      <c r="D35" s="231">
        <v>3</v>
      </c>
      <c r="E35" s="231"/>
      <c r="F35" s="13"/>
      <c r="G35" s="13"/>
      <c r="H35" s="13"/>
      <c r="I35" s="207">
        <v>1</v>
      </c>
      <c r="J35" s="205"/>
      <c r="K35" s="205"/>
      <c r="L35" s="205"/>
      <c r="M35" s="205"/>
      <c r="N35" s="205">
        <v>29</v>
      </c>
      <c r="O35" s="205"/>
      <c r="P35" s="205"/>
      <c r="Q35" s="205"/>
      <c r="R35" s="205"/>
      <c r="S35" s="205">
        <f>SUM(W35:AL35)</f>
        <v>57</v>
      </c>
      <c r="T35" s="205"/>
      <c r="U35" s="205"/>
      <c r="V35" s="205"/>
      <c r="W35" s="205">
        <v>24</v>
      </c>
      <c r="X35" s="205"/>
      <c r="Y35" s="205"/>
      <c r="Z35" s="205"/>
      <c r="AA35" s="205">
        <v>32</v>
      </c>
      <c r="AB35" s="205"/>
      <c r="AC35" s="205"/>
      <c r="AD35" s="205"/>
      <c r="AE35" s="249" t="s">
        <v>51</v>
      </c>
      <c r="AF35" s="249"/>
      <c r="AG35" s="249"/>
      <c r="AH35" s="249"/>
      <c r="AI35" s="249">
        <v>1</v>
      </c>
      <c r="AJ35" s="249"/>
      <c r="AK35" s="249"/>
      <c r="AL35" s="249"/>
      <c r="AM35" s="205">
        <v>5</v>
      </c>
      <c r="AN35" s="205"/>
      <c r="AO35" s="205"/>
      <c r="AP35" s="205"/>
      <c r="AQ35" s="205"/>
      <c r="AR35" s="205">
        <v>10</v>
      </c>
      <c r="AS35" s="205"/>
      <c r="AT35" s="205"/>
      <c r="AU35" s="205"/>
      <c r="AV35" s="205"/>
      <c r="AW35" s="206">
        <f t="shared" si="9"/>
        <v>487</v>
      </c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>
        <v>52</v>
      </c>
      <c r="BJ35" s="206"/>
      <c r="BK35" s="206"/>
      <c r="BL35" s="206"/>
      <c r="BM35" s="206">
        <v>50</v>
      </c>
      <c r="BN35" s="206"/>
      <c r="BO35" s="206"/>
      <c r="BP35" s="206"/>
      <c r="BQ35" s="206">
        <v>53</v>
      </c>
      <c r="BR35" s="206"/>
      <c r="BS35" s="206"/>
      <c r="BT35" s="206"/>
      <c r="BU35" s="206">
        <v>63</v>
      </c>
      <c r="BV35" s="206"/>
      <c r="BW35" s="206"/>
      <c r="BX35" s="206"/>
      <c r="BY35" s="206">
        <v>53</v>
      </c>
      <c r="BZ35" s="206"/>
      <c r="CA35" s="206"/>
      <c r="CB35" s="206"/>
      <c r="CC35" s="206">
        <v>53</v>
      </c>
      <c r="CD35" s="206"/>
      <c r="CE35" s="206"/>
      <c r="CF35" s="206"/>
      <c r="CG35" s="206">
        <v>42</v>
      </c>
      <c r="CH35" s="206"/>
      <c r="CI35" s="206"/>
      <c r="CJ35" s="206"/>
      <c r="CK35" s="206">
        <v>57</v>
      </c>
      <c r="CL35" s="206"/>
      <c r="CM35" s="206"/>
      <c r="CN35" s="206"/>
      <c r="CO35" s="206">
        <v>64</v>
      </c>
      <c r="CP35" s="206"/>
      <c r="CQ35" s="206"/>
      <c r="CR35" s="206"/>
    </row>
    <row r="36" spans="1:105" ht="12" customHeight="1" x14ac:dyDescent="0.4">
      <c r="A36" s="13"/>
      <c r="B36" s="13"/>
      <c r="C36" s="13"/>
      <c r="D36" s="231">
        <v>4</v>
      </c>
      <c r="E36" s="231"/>
      <c r="F36" s="13"/>
      <c r="G36" s="13"/>
      <c r="H36" s="13"/>
      <c r="I36" s="207">
        <v>1</v>
      </c>
      <c r="J36" s="205"/>
      <c r="K36" s="205"/>
      <c r="L36" s="205"/>
      <c r="M36" s="205"/>
      <c r="N36" s="205">
        <v>30</v>
      </c>
      <c r="O36" s="205"/>
      <c r="P36" s="205"/>
      <c r="Q36" s="205"/>
      <c r="R36" s="205"/>
      <c r="S36" s="205">
        <f>SUM(W36:AL36)</f>
        <v>59</v>
      </c>
      <c r="T36" s="205"/>
      <c r="U36" s="205"/>
      <c r="V36" s="205"/>
      <c r="W36" s="205">
        <v>23</v>
      </c>
      <c r="X36" s="205"/>
      <c r="Y36" s="205"/>
      <c r="Z36" s="205"/>
      <c r="AA36" s="205">
        <v>34</v>
      </c>
      <c r="AB36" s="205"/>
      <c r="AC36" s="205"/>
      <c r="AD36" s="205"/>
      <c r="AE36" s="249" t="s">
        <v>51</v>
      </c>
      <c r="AF36" s="249"/>
      <c r="AG36" s="249"/>
      <c r="AH36" s="249"/>
      <c r="AI36" s="249">
        <v>2</v>
      </c>
      <c r="AJ36" s="249"/>
      <c r="AK36" s="249"/>
      <c r="AL36" s="249"/>
      <c r="AM36" s="205">
        <v>6</v>
      </c>
      <c r="AN36" s="205"/>
      <c r="AO36" s="205"/>
      <c r="AP36" s="205"/>
      <c r="AQ36" s="205"/>
      <c r="AR36" s="205">
        <v>10</v>
      </c>
      <c r="AS36" s="205"/>
      <c r="AT36" s="205"/>
      <c r="AU36" s="205"/>
      <c r="AV36" s="205"/>
      <c r="AW36" s="206">
        <f>SUM(BI36:CR36)</f>
        <v>465</v>
      </c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>
        <v>35</v>
      </c>
      <c r="BJ36" s="206"/>
      <c r="BK36" s="206"/>
      <c r="BL36" s="206"/>
      <c r="BM36" s="206">
        <v>50</v>
      </c>
      <c r="BN36" s="206"/>
      <c r="BO36" s="206"/>
      <c r="BP36" s="206"/>
      <c r="BQ36" s="206">
        <v>51</v>
      </c>
      <c r="BR36" s="206"/>
      <c r="BS36" s="206"/>
      <c r="BT36" s="206"/>
      <c r="BU36" s="206">
        <v>53</v>
      </c>
      <c r="BV36" s="206"/>
      <c r="BW36" s="206"/>
      <c r="BX36" s="206"/>
      <c r="BY36" s="206">
        <v>64</v>
      </c>
      <c r="BZ36" s="206"/>
      <c r="CA36" s="206"/>
      <c r="CB36" s="206"/>
      <c r="CC36" s="206">
        <v>55</v>
      </c>
      <c r="CD36" s="206"/>
      <c r="CE36" s="206"/>
      <c r="CF36" s="206"/>
      <c r="CG36" s="206">
        <v>54</v>
      </c>
      <c r="CH36" s="206"/>
      <c r="CI36" s="206"/>
      <c r="CJ36" s="206"/>
      <c r="CK36" s="206">
        <v>45</v>
      </c>
      <c r="CL36" s="206"/>
      <c r="CM36" s="206"/>
      <c r="CN36" s="206"/>
      <c r="CO36" s="206">
        <v>58</v>
      </c>
      <c r="CP36" s="206"/>
      <c r="CQ36" s="206"/>
      <c r="CR36" s="206"/>
    </row>
    <row r="37" spans="1:105" ht="12" customHeight="1" x14ac:dyDescent="0.4">
      <c r="A37" s="122"/>
      <c r="B37" s="122"/>
      <c r="C37" s="122"/>
      <c r="D37" s="232">
        <v>5</v>
      </c>
      <c r="E37" s="232"/>
      <c r="F37" s="122"/>
      <c r="G37" s="122"/>
      <c r="H37" s="122"/>
      <c r="I37" s="248">
        <v>1</v>
      </c>
      <c r="J37" s="246"/>
      <c r="K37" s="246"/>
      <c r="L37" s="246"/>
      <c r="M37" s="246"/>
      <c r="N37" s="246">
        <v>29</v>
      </c>
      <c r="O37" s="246"/>
      <c r="P37" s="246"/>
      <c r="Q37" s="246"/>
      <c r="R37" s="246"/>
      <c r="S37" s="246">
        <v>57</v>
      </c>
      <c r="T37" s="246"/>
      <c r="U37" s="246"/>
      <c r="V37" s="246"/>
      <c r="W37" s="263">
        <v>23</v>
      </c>
      <c r="X37" s="263"/>
      <c r="Y37" s="263"/>
      <c r="Z37" s="263"/>
      <c r="AA37" s="263">
        <v>33</v>
      </c>
      <c r="AB37" s="263"/>
      <c r="AC37" s="263"/>
      <c r="AD37" s="263"/>
      <c r="AE37" s="277" t="s">
        <v>18</v>
      </c>
      <c r="AF37" s="277"/>
      <c r="AG37" s="277"/>
      <c r="AH37" s="277"/>
      <c r="AI37" s="263">
        <v>1</v>
      </c>
      <c r="AJ37" s="263"/>
      <c r="AK37" s="263"/>
      <c r="AL37" s="263"/>
      <c r="AM37" s="263">
        <v>7</v>
      </c>
      <c r="AN37" s="263"/>
      <c r="AO37" s="263"/>
      <c r="AP37" s="263"/>
      <c r="AQ37" s="263"/>
      <c r="AR37" s="263">
        <v>9</v>
      </c>
      <c r="AS37" s="263"/>
      <c r="AT37" s="263"/>
      <c r="AU37" s="263"/>
      <c r="AV37" s="263"/>
      <c r="AW37" s="245">
        <f t="shared" ref="AW37" si="10">SUM(BI37:CR37)</f>
        <v>461</v>
      </c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>
        <v>47</v>
      </c>
      <c r="BJ37" s="245"/>
      <c r="BK37" s="245"/>
      <c r="BL37" s="245"/>
      <c r="BM37" s="245">
        <v>36</v>
      </c>
      <c r="BN37" s="245"/>
      <c r="BO37" s="245"/>
      <c r="BP37" s="245"/>
      <c r="BQ37" s="245">
        <v>51</v>
      </c>
      <c r="BR37" s="245"/>
      <c r="BS37" s="245"/>
      <c r="BT37" s="245"/>
      <c r="BU37" s="245">
        <v>51</v>
      </c>
      <c r="BV37" s="245"/>
      <c r="BW37" s="245"/>
      <c r="BX37" s="245"/>
      <c r="BY37" s="245">
        <v>55</v>
      </c>
      <c r="BZ37" s="245"/>
      <c r="CA37" s="245"/>
      <c r="CB37" s="245"/>
      <c r="CC37" s="245">
        <v>65</v>
      </c>
      <c r="CD37" s="245"/>
      <c r="CE37" s="245"/>
      <c r="CF37" s="245"/>
      <c r="CG37" s="245">
        <v>54</v>
      </c>
      <c r="CH37" s="245"/>
      <c r="CI37" s="245"/>
      <c r="CJ37" s="245"/>
      <c r="CK37" s="245">
        <v>58</v>
      </c>
      <c r="CL37" s="245"/>
      <c r="CM37" s="245"/>
      <c r="CN37" s="245"/>
      <c r="CO37" s="245">
        <v>44</v>
      </c>
      <c r="CP37" s="245"/>
      <c r="CQ37" s="245"/>
      <c r="CR37" s="245"/>
    </row>
    <row r="38" spans="1:105" ht="11.25" customHeight="1" x14ac:dyDescent="0.4">
      <c r="A38" s="7" t="s">
        <v>19</v>
      </c>
    </row>
    <row r="39" spans="1:105" ht="9.75" customHeight="1" x14ac:dyDescent="0.4"/>
    <row r="40" spans="1:105" ht="18.75" customHeight="1" x14ac:dyDescent="0.4">
      <c r="A40" s="257" t="s">
        <v>48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34" t="s">
        <v>3</v>
      </c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  <c r="BS40" s="234"/>
      <c r="BT40" s="234"/>
      <c r="BU40" s="234"/>
      <c r="BV40" s="234"/>
      <c r="BW40" s="234"/>
      <c r="BX40" s="234"/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4"/>
      <c r="CM40" s="234"/>
      <c r="CN40" s="234"/>
      <c r="CO40" s="234"/>
      <c r="CP40" s="234"/>
      <c r="CQ40" s="234"/>
      <c r="CR40" s="234"/>
      <c r="CS40" s="12"/>
      <c r="CT40" s="12"/>
      <c r="CU40" s="12"/>
      <c r="CV40" s="12"/>
      <c r="CW40" s="12"/>
      <c r="CX40" s="12"/>
      <c r="CY40" s="12"/>
      <c r="CZ40" s="12"/>
      <c r="DA40" s="12"/>
    </row>
    <row r="41" spans="1:105" ht="11.25" customHeight="1" x14ac:dyDescent="0.4">
      <c r="CQ41" s="9" t="s">
        <v>349</v>
      </c>
    </row>
    <row r="42" spans="1:105" ht="12" customHeight="1" x14ac:dyDescent="0.4">
      <c r="A42" s="236" t="s">
        <v>4</v>
      </c>
      <c r="B42" s="236"/>
      <c r="C42" s="236"/>
      <c r="D42" s="236"/>
      <c r="E42" s="236"/>
      <c r="F42" s="236"/>
      <c r="G42" s="236"/>
      <c r="H42" s="236"/>
      <c r="I42" s="235" t="s">
        <v>31</v>
      </c>
      <c r="J42" s="236"/>
      <c r="K42" s="236"/>
      <c r="L42" s="236"/>
      <c r="M42" s="236"/>
      <c r="N42" s="236"/>
      <c r="O42" s="236"/>
      <c r="P42" s="236"/>
      <c r="Q42" s="236"/>
      <c r="R42" s="280"/>
      <c r="S42" s="227" t="s">
        <v>32</v>
      </c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  <c r="AT42" s="228"/>
      <c r="AU42" s="228"/>
      <c r="AV42" s="228"/>
      <c r="AW42" s="212" t="s">
        <v>37</v>
      </c>
      <c r="AX42" s="213"/>
      <c r="AY42" s="213"/>
      <c r="AZ42" s="213"/>
      <c r="BA42" s="214"/>
      <c r="BB42" s="212" t="s">
        <v>45</v>
      </c>
      <c r="BC42" s="213"/>
      <c r="BD42" s="213"/>
      <c r="BE42" s="213"/>
      <c r="BF42" s="213"/>
      <c r="BG42" s="227" t="s">
        <v>46</v>
      </c>
      <c r="BH42" s="228"/>
      <c r="BI42" s="228"/>
      <c r="BJ42" s="228"/>
      <c r="BK42" s="228"/>
      <c r="BL42" s="228"/>
      <c r="BM42" s="228"/>
      <c r="BN42" s="228"/>
      <c r="BO42" s="228"/>
      <c r="BP42" s="228"/>
      <c r="BQ42" s="228"/>
      <c r="BR42" s="228"/>
      <c r="BS42" s="228"/>
      <c r="BT42" s="228"/>
      <c r="BU42" s="228"/>
      <c r="BV42" s="228"/>
      <c r="BW42" s="228"/>
      <c r="BX42" s="228"/>
      <c r="BY42" s="228"/>
      <c r="BZ42" s="228"/>
      <c r="CA42" s="228"/>
      <c r="CB42" s="228"/>
      <c r="CC42" s="228"/>
      <c r="CD42" s="228"/>
      <c r="CE42" s="228"/>
      <c r="CF42" s="228"/>
      <c r="CG42" s="228"/>
      <c r="CH42" s="228"/>
      <c r="CI42" s="228"/>
      <c r="CJ42" s="228"/>
      <c r="CK42" s="228"/>
      <c r="CL42" s="228"/>
      <c r="CM42" s="228"/>
      <c r="CN42" s="228"/>
      <c r="CO42" s="228"/>
      <c r="CP42" s="228"/>
      <c r="CQ42" s="228"/>
      <c r="CR42" s="6"/>
      <c r="CS42" s="6"/>
      <c r="CT42" s="6"/>
      <c r="CU42" s="6"/>
    </row>
    <row r="43" spans="1:105" ht="12" customHeight="1" x14ac:dyDescent="0.4">
      <c r="A43" s="231"/>
      <c r="B43" s="231"/>
      <c r="C43" s="231"/>
      <c r="D43" s="231"/>
      <c r="E43" s="231"/>
      <c r="F43" s="231"/>
      <c r="G43" s="231"/>
      <c r="H43" s="231"/>
      <c r="I43" s="237"/>
      <c r="J43" s="231"/>
      <c r="K43" s="231"/>
      <c r="L43" s="231"/>
      <c r="M43" s="231"/>
      <c r="N43" s="231"/>
      <c r="O43" s="231"/>
      <c r="P43" s="231"/>
      <c r="Q43" s="231"/>
      <c r="R43" s="281"/>
      <c r="S43" s="225" t="s">
        <v>14</v>
      </c>
      <c r="T43" s="226"/>
      <c r="U43" s="226"/>
      <c r="V43" s="226"/>
      <c r="W43" s="226"/>
      <c r="X43" s="226"/>
      <c r="Y43" s="242" t="s">
        <v>33</v>
      </c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2" t="s">
        <v>34</v>
      </c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15"/>
      <c r="AX43" s="216"/>
      <c r="AY43" s="216"/>
      <c r="AZ43" s="216"/>
      <c r="BA43" s="217"/>
      <c r="BB43" s="215"/>
      <c r="BC43" s="216"/>
      <c r="BD43" s="216"/>
      <c r="BE43" s="216"/>
      <c r="BF43" s="216"/>
      <c r="BG43" s="264" t="s">
        <v>294</v>
      </c>
      <c r="BH43" s="265"/>
      <c r="BI43" s="265"/>
      <c r="BJ43" s="265"/>
      <c r="BK43" s="265"/>
      <c r="BL43" s="265"/>
      <c r="BM43" s="265"/>
      <c r="BN43" s="265"/>
      <c r="BO43" s="265"/>
      <c r="BP43" s="265"/>
      <c r="BQ43" s="264" t="s">
        <v>39</v>
      </c>
      <c r="BR43" s="265"/>
      <c r="BS43" s="265"/>
      <c r="BT43" s="265"/>
      <c r="BU43" s="265"/>
      <c r="BV43" s="265"/>
      <c r="BW43" s="265"/>
      <c r="BX43" s="265"/>
      <c r="BY43" s="266"/>
      <c r="BZ43" s="264" t="s">
        <v>40</v>
      </c>
      <c r="CA43" s="265"/>
      <c r="CB43" s="265"/>
      <c r="CC43" s="265"/>
      <c r="CD43" s="265"/>
      <c r="CE43" s="265"/>
      <c r="CF43" s="265"/>
      <c r="CG43" s="265"/>
      <c r="CH43" s="266"/>
      <c r="CI43" s="264" t="s">
        <v>41</v>
      </c>
      <c r="CJ43" s="265"/>
      <c r="CK43" s="265"/>
      <c r="CL43" s="265"/>
      <c r="CM43" s="265"/>
      <c r="CN43" s="265"/>
      <c r="CO43" s="265"/>
      <c r="CP43" s="265"/>
      <c r="CQ43" s="265"/>
      <c r="CT43" s="6"/>
      <c r="CU43" s="6"/>
      <c r="CV43" s="6"/>
      <c r="CW43" s="6"/>
      <c r="CX43" s="6"/>
    </row>
    <row r="44" spans="1:105" ht="12" customHeight="1" x14ac:dyDescent="0.4">
      <c r="A44" s="239"/>
      <c r="B44" s="239"/>
      <c r="C44" s="239"/>
      <c r="D44" s="239"/>
      <c r="E44" s="239"/>
      <c r="F44" s="239"/>
      <c r="G44" s="239"/>
      <c r="H44" s="239"/>
      <c r="I44" s="238"/>
      <c r="J44" s="239"/>
      <c r="K44" s="239"/>
      <c r="L44" s="239"/>
      <c r="M44" s="239"/>
      <c r="N44" s="239"/>
      <c r="O44" s="239"/>
      <c r="P44" s="239"/>
      <c r="Q44" s="239"/>
      <c r="R44" s="267"/>
      <c r="S44" s="210"/>
      <c r="T44" s="211"/>
      <c r="U44" s="211"/>
      <c r="V44" s="211"/>
      <c r="W44" s="211"/>
      <c r="X44" s="211"/>
      <c r="Y44" s="238" t="s">
        <v>35</v>
      </c>
      <c r="Z44" s="239"/>
      <c r="AA44" s="239"/>
      <c r="AB44" s="239"/>
      <c r="AC44" s="239"/>
      <c r="AD44" s="239"/>
      <c r="AE44" s="229" t="s">
        <v>36</v>
      </c>
      <c r="AF44" s="230"/>
      <c r="AG44" s="230"/>
      <c r="AH44" s="230"/>
      <c r="AI44" s="230"/>
      <c r="AJ44" s="247"/>
      <c r="AK44" s="238" t="s">
        <v>35</v>
      </c>
      <c r="AL44" s="239"/>
      <c r="AM44" s="239"/>
      <c r="AN44" s="239"/>
      <c r="AO44" s="239"/>
      <c r="AP44" s="239"/>
      <c r="AQ44" s="229" t="s">
        <v>36</v>
      </c>
      <c r="AR44" s="230"/>
      <c r="AS44" s="230"/>
      <c r="AT44" s="230"/>
      <c r="AU44" s="230"/>
      <c r="AV44" s="230"/>
      <c r="AW44" s="218"/>
      <c r="AX44" s="219"/>
      <c r="AY44" s="219"/>
      <c r="AZ44" s="219"/>
      <c r="BA44" s="220"/>
      <c r="BB44" s="218"/>
      <c r="BC44" s="219"/>
      <c r="BD44" s="219"/>
      <c r="BE44" s="219"/>
      <c r="BF44" s="219"/>
      <c r="BG44" s="238"/>
      <c r="BH44" s="239"/>
      <c r="BI44" s="239"/>
      <c r="BJ44" s="239"/>
      <c r="BK44" s="239"/>
      <c r="BL44" s="239"/>
      <c r="BM44" s="239"/>
      <c r="BN44" s="239"/>
      <c r="BO44" s="239"/>
      <c r="BP44" s="239"/>
      <c r="BQ44" s="238"/>
      <c r="BR44" s="239"/>
      <c r="BS44" s="239"/>
      <c r="BT44" s="239"/>
      <c r="BU44" s="239"/>
      <c r="BV44" s="239"/>
      <c r="BW44" s="239"/>
      <c r="BX44" s="239"/>
      <c r="BY44" s="267"/>
      <c r="BZ44" s="238"/>
      <c r="CA44" s="239"/>
      <c r="CB44" s="239"/>
      <c r="CC44" s="239"/>
      <c r="CD44" s="239"/>
      <c r="CE44" s="239"/>
      <c r="CF44" s="239"/>
      <c r="CG44" s="239"/>
      <c r="CH44" s="267"/>
      <c r="CI44" s="238"/>
      <c r="CJ44" s="239"/>
      <c r="CK44" s="239"/>
      <c r="CL44" s="239"/>
      <c r="CM44" s="239"/>
      <c r="CN44" s="239"/>
      <c r="CO44" s="239"/>
      <c r="CP44" s="239"/>
      <c r="CQ44" s="239"/>
      <c r="CR44" s="6"/>
      <c r="CS44" s="6"/>
      <c r="CT44" s="6"/>
      <c r="CU44" s="6"/>
      <c r="CV44" s="6"/>
      <c r="CW44" s="6"/>
      <c r="CX44" s="6"/>
    </row>
    <row r="45" spans="1:105" ht="11.25" customHeight="1" x14ac:dyDescent="0.4">
      <c r="A45" s="269" t="s">
        <v>14</v>
      </c>
      <c r="B45" s="269"/>
      <c r="C45" s="269"/>
      <c r="D45" s="269"/>
      <c r="E45" s="176"/>
      <c r="F45" s="11"/>
      <c r="G45" s="11"/>
      <c r="H45" s="11"/>
      <c r="I45" s="15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</row>
    <row r="46" spans="1:105" ht="12" customHeight="1" x14ac:dyDescent="0.4">
      <c r="A46" s="249" t="s">
        <v>5</v>
      </c>
      <c r="B46" s="249"/>
      <c r="C46" s="249"/>
      <c r="D46" s="231" t="s">
        <v>6</v>
      </c>
      <c r="E46" s="231"/>
      <c r="F46" s="13" t="s">
        <v>7</v>
      </c>
      <c r="G46" s="13"/>
      <c r="H46" s="13"/>
      <c r="I46" s="207">
        <v>4</v>
      </c>
      <c r="J46" s="205"/>
      <c r="K46" s="205"/>
      <c r="L46" s="205"/>
      <c r="M46" s="205"/>
      <c r="N46" s="205"/>
      <c r="O46" s="205"/>
      <c r="P46" s="205"/>
      <c r="Q46" s="205"/>
      <c r="R46" s="205"/>
      <c r="S46" s="205">
        <f>SUM(Y46:AV46)</f>
        <v>298</v>
      </c>
      <c r="T46" s="205"/>
      <c r="U46" s="205"/>
      <c r="V46" s="205"/>
      <c r="W46" s="205"/>
      <c r="X46" s="205"/>
      <c r="Y46" s="205">
        <v>130</v>
      </c>
      <c r="Z46" s="205"/>
      <c r="AA46" s="205"/>
      <c r="AB46" s="205"/>
      <c r="AC46" s="205"/>
      <c r="AD46" s="205"/>
      <c r="AE46" s="205">
        <v>102</v>
      </c>
      <c r="AF46" s="205"/>
      <c r="AG46" s="205"/>
      <c r="AH46" s="205"/>
      <c r="AI46" s="205"/>
      <c r="AJ46" s="205"/>
      <c r="AK46" s="205">
        <v>32</v>
      </c>
      <c r="AL46" s="205"/>
      <c r="AM46" s="205"/>
      <c r="AN46" s="205"/>
      <c r="AO46" s="205"/>
      <c r="AP46" s="205"/>
      <c r="AQ46" s="205">
        <v>34</v>
      </c>
      <c r="AR46" s="205"/>
      <c r="AS46" s="205"/>
      <c r="AT46" s="205"/>
      <c r="AU46" s="205"/>
      <c r="AV46" s="205"/>
      <c r="AW46" s="205">
        <v>36</v>
      </c>
      <c r="AX46" s="205"/>
      <c r="AY46" s="205"/>
      <c r="AZ46" s="205"/>
      <c r="BA46" s="205"/>
      <c r="BB46" s="205">
        <v>14</v>
      </c>
      <c r="BC46" s="205"/>
      <c r="BD46" s="205"/>
      <c r="BE46" s="205"/>
      <c r="BF46" s="205"/>
      <c r="BG46" s="206">
        <f>SUM(BQ46:CQ46)</f>
        <v>3368</v>
      </c>
      <c r="BH46" s="206"/>
      <c r="BI46" s="206"/>
      <c r="BJ46" s="206"/>
      <c r="BK46" s="206"/>
      <c r="BL46" s="206"/>
      <c r="BM46" s="206"/>
      <c r="BN46" s="206"/>
      <c r="BO46" s="206"/>
      <c r="BP46" s="206"/>
      <c r="BQ46" s="206">
        <v>1148</v>
      </c>
      <c r="BR46" s="206"/>
      <c r="BS46" s="206"/>
      <c r="BT46" s="206"/>
      <c r="BU46" s="206"/>
      <c r="BV46" s="206"/>
      <c r="BW46" s="206"/>
      <c r="BX46" s="206"/>
      <c r="BY46" s="206"/>
      <c r="BZ46" s="206">
        <v>1107</v>
      </c>
      <c r="CA46" s="206"/>
      <c r="CB46" s="206"/>
      <c r="CC46" s="206"/>
      <c r="CD46" s="206"/>
      <c r="CE46" s="206"/>
      <c r="CF46" s="206"/>
      <c r="CG46" s="206"/>
      <c r="CH46" s="206"/>
      <c r="CI46" s="206">
        <v>1113</v>
      </c>
      <c r="CJ46" s="206"/>
      <c r="CK46" s="206"/>
      <c r="CL46" s="206"/>
      <c r="CM46" s="206"/>
      <c r="CN46" s="206"/>
      <c r="CO46" s="206"/>
      <c r="CP46" s="206"/>
      <c r="CQ46" s="206"/>
    </row>
    <row r="47" spans="1:105" ht="12" customHeight="1" x14ac:dyDescent="0.4">
      <c r="A47" s="13"/>
      <c r="B47" s="13"/>
      <c r="C47" s="13"/>
      <c r="D47" s="231">
        <v>2</v>
      </c>
      <c r="E47" s="231"/>
      <c r="F47" s="13"/>
      <c r="G47" s="13"/>
      <c r="H47" s="13"/>
      <c r="I47" s="207">
        <v>4</v>
      </c>
      <c r="J47" s="205"/>
      <c r="K47" s="205"/>
      <c r="L47" s="205"/>
      <c r="M47" s="205"/>
      <c r="N47" s="205"/>
      <c r="O47" s="205"/>
      <c r="P47" s="205"/>
      <c r="Q47" s="205"/>
      <c r="R47" s="205"/>
      <c r="S47" s="205">
        <f t="shared" ref="S47:S48" si="11">SUM(Y47:AV47)</f>
        <v>286</v>
      </c>
      <c r="T47" s="205"/>
      <c r="U47" s="205"/>
      <c r="V47" s="205"/>
      <c r="W47" s="205"/>
      <c r="X47" s="205"/>
      <c r="Y47" s="205">
        <v>126</v>
      </c>
      <c r="Z47" s="205"/>
      <c r="AA47" s="205"/>
      <c r="AB47" s="205"/>
      <c r="AC47" s="205"/>
      <c r="AD47" s="205"/>
      <c r="AE47" s="205">
        <v>99</v>
      </c>
      <c r="AF47" s="205"/>
      <c r="AG47" s="205"/>
      <c r="AH47" s="205"/>
      <c r="AI47" s="205"/>
      <c r="AJ47" s="205"/>
      <c r="AK47" s="205">
        <v>25</v>
      </c>
      <c r="AL47" s="205"/>
      <c r="AM47" s="205"/>
      <c r="AN47" s="205"/>
      <c r="AO47" s="205"/>
      <c r="AP47" s="205"/>
      <c r="AQ47" s="205">
        <v>36</v>
      </c>
      <c r="AR47" s="205"/>
      <c r="AS47" s="205"/>
      <c r="AT47" s="205"/>
      <c r="AU47" s="205"/>
      <c r="AV47" s="205"/>
      <c r="AW47" s="205">
        <v>39</v>
      </c>
      <c r="AX47" s="205"/>
      <c r="AY47" s="205"/>
      <c r="AZ47" s="205"/>
      <c r="BA47" s="205"/>
      <c r="BB47" s="205">
        <v>14</v>
      </c>
      <c r="BC47" s="205"/>
      <c r="BD47" s="205"/>
      <c r="BE47" s="205"/>
      <c r="BF47" s="205"/>
      <c r="BG47" s="206">
        <f t="shared" ref="BG47:BG48" si="12">SUM(BQ47:CQ47)</f>
        <v>3450</v>
      </c>
      <c r="BH47" s="206"/>
      <c r="BI47" s="206"/>
      <c r="BJ47" s="206"/>
      <c r="BK47" s="206"/>
      <c r="BL47" s="206"/>
      <c r="BM47" s="206"/>
      <c r="BN47" s="206"/>
      <c r="BO47" s="206"/>
      <c r="BP47" s="206"/>
      <c r="BQ47" s="206">
        <v>1259</v>
      </c>
      <c r="BR47" s="206"/>
      <c r="BS47" s="206"/>
      <c r="BT47" s="206"/>
      <c r="BU47" s="206"/>
      <c r="BV47" s="206"/>
      <c r="BW47" s="206"/>
      <c r="BX47" s="206"/>
      <c r="BY47" s="206"/>
      <c r="BZ47" s="206">
        <v>1110</v>
      </c>
      <c r="CA47" s="206"/>
      <c r="CB47" s="206"/>
      <c r="CC47" s="206"/>
      <c r="CD47" s="206"/>
      <c r="CE47" s="206"/>
      <c r="CF47" s="206"/>
      <c r="CG47" s="206"/>
      <c r="CH47" s="206"/>
      <c r="CI47" s="206">
        <v>1081</v>
      </c>
      <c r="CJ47" s="206"/>
      <c r="CK47" s="206"/>
      <c r="CL47" s="206"/>
      <c r="CM47" s="206"/>
      <c r="CN47" s="206"/>
      <c r="CO47" s="206"/>
      <c r="CP47" s="206"/>
      <c r="CQ47" s="206"/>
    </row>
    <row r="48" spans="1:105" ht="12" customHeight="1" x14ac:dyDescent="0.4">
      <c r="A48" s="13"/>
      <c r="B48" s="13"/>
      <c r="C48" s="13"/>
      <c r="D48" s="231">
        <v>3</v>
      </c>
      <c r="E48" s="231"/>
      <c r="F48" s="13"/>
      <c r="G48" s="13"/>
      <c r="H48" s="13"/>
      <c r="I48" s="207">
        <v>4</v>
      </c>
      <c r="J48" s="205"/>
      <c r="K48" s="205"/>
      <c r="L48" s="205"/>
      <c r="M48" s="205"/>
      <c r="N48" s="205"/>
      <c r="O48" s="205"/>
      <c r="P48" s="205"/>
      <c r="Q48" s="205"/>
      <c r="R48" s="205"/>
      <c r="S48" s="205">
        <f t="shared" si="11"/>
        <v>292</v>
      </c>
      <c r="T48" s="205"/>
      <c r="U48" s="205"/>
      <c r="V48" s="205"/>
      <c r="W48" s="205"/>
      <c r="X48" s="205"/>
      <c r="Y48" s="205">
        <v>131</v>
      </c>
      <c r="Z48" s="205"/>
      <c r="AA48" s="205"/>
      <c r="AB48" s="205"/>
      <c r="AC48" s="205"/>
      <c r="AD48" s="205"/>
      <c r="AE48" s="205">
        <v>96</v>
      </c>
      <c r="AF48" s="205"/>
      <c r="AG48" s="205"/>
      <c r="AH48" s="205"/>
      <c r="AI48" s="205"/>
      <c r="AJ48" s="205"/>
      <c r="AK48" s="205">
        <v>26</v>
      </c>
      <c r="AL48" s="205"/>
      <c r="AM48" s="205"/>
      <c r="AN48" s="205"/>
      <c r="AO48" s="205"/>
      <c r="AP48" s="205"/>
      <c r="AQ48" s="205">
        <v>39</v>
      </c>
      <c r="AR48" s="205"/>
      <c r="AS48" s="205"/>
      <c r="AT48" s="205"/>
      <c r="AU48" s="205"/>
      <c r="AV48" s="205"/>
      <c r="AW48" s="205">
        <v>39</v>
      </c>
      <c r="AX48" s="205"/>
      <c r="AY48" s="205"/>
      <c r="AZ48" s="205"/>
      <c r="BA48" s="205"/>
      <c r="BB48" s="205">
        <v>12</v>
      </c>
      <c r="BC48" s="205"/>
      <c r="BD48" s="205"/>
      <c r="BE48" s="205"/>
      <c r="BF48" s="205"/>
      <c r="BG48" s="206">
        <f t="shared" si="12"/>
        <v>3386</v>
      </c>
      <c r="BH48" s="206"/>
      <c r="BI48" s="206"/>
      <c r="BJ48" s="206"/>
      <c r="BK48" s="206"/>
      <c r="BL48" s="206"/>
      <c r="BM48" s="206"/>
      <c r="BN48" s="206"/>
      <c r="BO48" s="206"/>
      <c r="BP48" s="206"/>
      <c r="BQ48" s="206">
        <v>1095</v>
      </c>
      <c r="BR48" s="206"/>
      <c r="BS48" s="206"/>
      <c r="BT48" s="206"/>
      <c r="BU48" s="206"/>
      <c r="BV48" s="206"/>
      <c r="BW48" s="206"/>
      <c r="BX48" s="206"/>
      <c r="BY48" s="206"/>
      <c r="BZ48" s="206">
        <v>1214</v>
      </c>
      <c r="CA48" s="206"/>
      <c r="CB48" s="206"/>
      <c r="CC48" s="206"/>
      <c r="CD48" s="206"/>
      <c r="CE48" s="206"/>
      <c r="CF48" s="206"/>
      <c r="CG48" s="206"/>
      <c r="CH48" s="206"/>
      <c r="CI48" s="206">
        <v>1077</v>
      </c>
      <c r="CJ48" s="206"/>
      <c r="CK48" s="206"/>
      <c r="CL48" s="206"/>
      <c r="CM48" s="206"/>
      <c r="CN48" s="206"/>
      <c r="CO48" s="206"/>
      <c r="CP48" s="206"/>
      <c r="CQ48" s="206"/>
    </row>
    <row r="49" spans="1:96" ht="12" customHeight="1" x14ac:dyDescent="0.4">
      <c r="A49" s="13"/>
      <c r="B49" s="13"/>
      <c r="C49" s="13"/>
      <c r="D49" s="231">
        <v>4</v>
      </c>
      <c r="E49" s="231"/>
      <c r="F49" s="13"/>
      <c r="G49" s="13"/>
      <c r="H49" s="13"/>
      <c r="I49" s="207">
        <v>4</v>
      </c>
      <c r="J49" s="205"/>
      <c r="K49" s="205"/>
      <c r="L49" s="205"/>
      <c r="M49" s="205"/>
      <c r="N49" s="205"/>
      <c r="O49" s="205"/>
      <c r="P49" s="205"/>
      <c r="Q49" s="205"/>
      <c r="R49" s="205"/>
      <c r="S49" s="205">
        <f>SUM(Y49:AV49)</f>
        <v>296</v>
      </c>
      <c r="T49" s="205"/>
      <c r="U49" s="205"/>
      <c r="V49" s="205"/>
      <c r="W49" s="205"/>
      <c r="X49" s="205"/>
      <c r="Y49" s="205">
        <v>130</v>
      </c>
      <c r="Z49" s="205"/>
      <c r="AA49" s="205"/>
      <c r="AB49" s="205"/>
      <c r="AC49" s="205"/>
      <c r="AD49" s="205"/>
      <c r="AE49" s="205">
        <v>95</v>
      </c>
      <c r="AF49" s="205"/>
      <c r="AG49" s="205"/>
      <c r="AH49" s="205"/>
      <c r="AI49" s="205"/>
      <c r="AJ49" s="205"/>
      <c r="AK49" s="205">
        <v>33</v>
      </c>
      <c r="AL49" s="205"/>
      <c r="AM49" s="205"/>
      <c r="AN49" s="205"/>
      <c r="AO49" s="205"/>
      <c r="AP49" s="205"/>
      <c r="AQ49" s="205">
        <v>38</v>
      </c>
      <c r="AR49" s="205"/>
      <c r="AS49" s="205"/>
      <c r="AT49" s="205"/>
      <c r="AU49" s="205"/>
      <c r="AV49" s="205"/>
      <c r="AW49" s="205">
        <v>38</v>
      </c>
      <c r="AX49" s="205"/>
      <c r="AY49" s="205"/>
      <c r="AZ49" s="205"/>
      <c r="BA49" s="205"/>
      <c r="BB49" s="205">
        <v>12</v>
      </c>
      <c r="BC49" s="205"/>
      <c r="BD49" s="205"/>
      <c r="BE49" s="205"/>
      <c r="BF49" s="205"/>
      <c r="BG49" s="206">
        <f>SUM(BQ49:CQ49)</f>
        <v>3409</v>
      </c>
      <c r="BH49" s="206"/>
      <c r="BI49" s="206"/>
      <c r="BJ49" s="206"/>
      <c r="BK49" s="206"/>
      <c r="BL49" s="206"/>
      <c r="BM49" s="206"/>
      <c r="BN49" s="206"/>
      <c r="BO49" s="206"/>
      <c r="BP49" s="206"/>
      <c r="BQ49" s="206">
        <v>1149</v>
      </c>
      <c r="BR49" s="206"/>
      <c r="BS49" s="206"/>
      <c r="BT49" s="206"/>
      <c r="BU49" s="206"/>
      <c r="BV49" s="206"/>
      <c r="BW49" s="206"/>
      <c r="BX49" s="206"/>
      <c r="BY49" s="206"/>
      <c r="BZ49" s="206">
        <v>1077</v>
      </c>
      <c r="CA49" s="206"/>
      <c r="CB49" s="206"/>
      <c r="CC49" s="206"/>
      <c r="CD49" s="206"/>
      <c r="CE49" s="206"/>
      <c r="CF49" s="206"/>
      <c r="CG49" s="206"/>
      <c r="CH49" s="206"/>
      <c r="CI49" s="206">
        <v>1183</v>
      </c>
      <c r="CJ49" s="206"/>
      <c r="CK49" s="206"/>
      <c r="CL49" s="206"/>
      <c r="CM49" s="206"/>
      <c r="CN49" s="206"/>
      <c r="CO49" s="206"/>
      <c r="CP49" s="206"/>
      <c r="CQ49" s="206"/>
    </row>
    <row r="50" spans="1:96" ht="12" customHeight="1" x14ac:dyDescent="0.4">
      <c r="A50" s="131"/>
      <c r="B50" s="131"/>
      <c r="C50" s="131"/>
      <c r="D50" s="231">
        <v>5</v>
      </c>
      <c r="E50" s="231"/>
      <c r="F50" s="131"/>
      <c r="G50" s="131"/>
      <c r="H50" s="131"/>
      <c r="I50" s="207">
        <v>4</v>
      </c>
      <c r="J50" s="205"/>
      <c r="K50" s="205"/>
      <c r="L50" s="205"/>
      <c r="M50" s="205"/>
      <c r="N50" s="205"/>
      <c r="O50" s="205"/>
      <c r="P50" s="205"/>
      <c r="Q50" s="205"/>
      <c r="R50" s="205"/>
      <c r="S50" s="287">
        <f>SUM(Y50:AV50)</f>
        <v>295</v>
      </c>
      <c r="T50" s="287"/>
      <c r="U50" s="287"/>
      <c r="V50" s="287"/>
      <c r="W50" s="287"/>
      <c r="X50" s="287"/>
      <c r="Y50" s="287">
        <v>122</v>
      </c>
      <c r="Z50" s="287"/>
      <c r="AA50" s="287"/>
      <c r="AB50" s="287"/>
      <c r="AC50" s="287"/>
      <c r="AD50" s="287"/>
      <c r="AE50" s="205">
        <v>95</v>
      </c>
      <c r="AF50" s="205"/>
      <c r="AG50" s="205"/>
      <c r="AH50" s="205"/>
      <c r="AI50" s="205"/>
      <c r="AJ50" s="205"/>
      <c r="AK50" s="205">
        <v>34</v>
      </c>
      <c r="AL50" s="205"/>
      <c r="AM50" s="205"/>
      <c r="AN50" s="205"/>
      <c r="AO50" s="205"/>
      <c r="AP50" s="205"/>
      <c r="AQ50" s="205">
        <v>44</v>
      </c>
      <c r="AR50" s="205"/>
      <c r="AS50" s="205"/>
      <c r="AT50" s="205"/>
      <c r="AU50" s="205"/>
      <c r="AV50" s="205"/>
      <c r="AW50" s="205">
        <v>35</v>
      </c>
      <c r="AX50" s="205"/>
      <c r="AY50" s="205"/>
      <c r="AZ50" s="205"/>
      <c r="BA50" s="205"/>
      <c r="BB50" s="288">
        <v>12</v>
      </c>
      <c r="BC50" s="288"/>
      <c r="BD50" s="288"/>
      <c r="BE50" s="288"/>
      <c r="BF50" s="288"/>
      <c r="BG50" s="286">
        <f>SUM(BQ50:CQ50)</f>
        <v>3301</v>
      </c>
      <c r="BH50" s="286"/>
      <c r="BI50" s="286"/>
      <c r="BJ50" s="286"/>
      <c r="BK50" s="286"/>
      <c r="BL50" s="286"/>
      <c r="BM50" s="286"/>
      <c r="BN50" s="286"/>
      <c r="BO50" s="286"/>
      <c r="BP50" s="286"/>
      <c r="BQ50" s="286">
        <f>BQ57+BQ64</f>
        <v>1173</v>
      </c>
      <c r="BR50" s="286"/>
      <c r="BS50" s="286"/>
      <c r="BT50" s="286"/>
      <c r="BU50" s="286"/>
      <c r="BV50" s="286"/>
      <c r="BW50" s="286"/>
      <c r="BX50" s="286"/>
      <c r="BY50" s="286"/>
      <c r="BZ50" s="286">
        <f t="shared" ref="BZ50" si="13">BZ57+BZ64</f>
        <v>1086</v>
      </c>
      <c r="CA50" s="286"/>
      <c r="CB50" s="286"/>
      <c r="CC50" s="286"/>
      <c r="CD50" s="286"/>
      <c r="CE50" s="286"/>
      <c r="CF50" s="286"/>
      <c r="CG50" s="286"/>
      <c r="CH50" s="286"/>
      <c r="CI50" s="286">
        <f t="shared" ref="CI50" si="14">CI57+CI64</f>
        <v>1042</v>
      </c>
      <c r="CJ50" s="286"/>
      <c r="CK50" s="286"/>
      <c r="CL50" s="286"/>
      <c r="CM50" s="286"/>
      <c r="CN50" s="286"/>
      <c r="CO50" s="286"/>
      <c r="CP50" s="286"/>
      <c r="CQ50" s="286"/>
      <c r="CR50" s="129"/>
    </row>
    <row r="51" spans="1:96" ht="7.5" customHeight="1" x14ac:dyDescent="0.4">
      <c r="A51" s="13"/>
      <c r="B51" s="13"/>
      <c r="C51" s="13"/>
      <c r="D51" s="13"/>
      <c r="E51" s="13"/>
      <c r="F51" s="13"/>
      <c r="G51" s="13"/>
      <c r="H51" s="13"/>
      <c r="I51" s="15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</row>
    <row r="52" spans="1:96" ht="11.25" customHeight="1" x14ac:dyDescent="0.4">
      <c r="A52" s="275" t="s">
        <v>50</v>
      </c>
      <c r="B52" s="275"/>
      <c r="C52" s="275"/>
      <c r="D52" s="275"/>
      <c r="E52" s="177"/>
      <c r="F52" s="11"/>
      <c r="G52" s="11"/>
      <c r="H52" s="11"/>
      <c r="I52" s="15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</row>
    <row r="53" spans="1:96" ht="12" customHeight="1" x14ac:dyDescent="0.4">
      <c r="A53" s="249" t="s">
        <v>5</v>
      </c>
      <c r="B53" s="249"/>
      <c r="C53" s="249"/>
      <c r="D53" s="231" t="s">
        <v>6</v>
      </c>
      <c r="E53" s="231"/>
      <c r="F53" s="13" t="s">
        <v>7</v>
      </c>
      <c r="G53" s="13"/>
      <c r="H53" s="13"/>
      <c r="I53" s="207">
        <v>3</v>
      </c>
      <c r="J53" s="205"/>
      <c r="K53" s="205"/>
      <c r="L53" s="205"/>
      <c r="M53" s="205"/>
      <c r="N53" s="205"/>
      <c r="O53" s="205"/>
      <c r="P53" s="205"/>
      <c r="Q53" s="205"/>
      <c r="R53" s="205"/>
      <c r="S53" s="205">
        <f>SUM(Y53:AV53)</f>
        <v>224</v>
      </c>
      <c r="T53" s="205"/>
      <c r="U53" s="205"/>
      <c r="V53" s="205"/>
      <c r="W53" s="205"/>
      <c r="X53" s="205"/>
      <c r="Y53" s="205">
        <v>106</v>
      </c>
      <c r="Z53" s="205"/>
      <c r="AA53" s="205"/>
      <c r="AB53" s="205"/>
      <c r="AC53" s="205"/>
      <c r="AD53" s="205"/>
      <c r="AE53" s="205">
        <v>80</v>
      </c>
      <c r="AF53" s="205"/>
      <c r="AG53" s="205"/>
      <c r="AH53" s="205"/>
      <c r="AI53" s="205"/>
      <c r="AJ53" s="205"/>
      <c r="AK53" s="205">
        <v>24</v>
      </c>
      <c r="AL53" s="205"/>
      <c r="AM53" s="205"/>
      <c r="AN53" s="205"/>
      <c r="AO53" s="205"/>
      <c r="AP53" s="205"/>
      <c r="AQ53" s="205">
        <v>14</v>
      </c>
      <c r="AR53" s="205"/>
      <c r="AS53" s="205"/>
      <c r="AT53" s="205"/>
      <c r="AU53" s="205"/>
      <c r="AV53" s="205"/>
      <c r="AW53" s="249" t="s">
        <v>63</v>
      </c>
      <c r="AX53" s="249"/>
      <c r="AY53" s="249"/>
      <c r="AZ53" s="249"/>
      <c r="BA53" s="249"/>
      <c r="BB53" s="249" t="s">
        <v>63</v>
      </c>
      <c r="BC53" s="249"/>
      <c r="BD53" s="249"/>
      <c r="BE53" s="249"/>
      <c r="BF53" s="249"/>
      <c r="BG53" s="206">
        <f>SUM(BQ53:CQ53)</f>
        <v>2583</v>
      </c>
      <c r="BH53" s="206"/>
      <c r="BI53" s="206"/>
      <c r="BJ53" s="206"/>
      <c r="BK53" s="206"/>
      <c r="BL53" s="206"/>
      <c r="BM53" s="206"/>
      <c r="BN53" s="206"/>
      <c r="BO53" s="206"/>
      <c r="BP53" s="206"/>
      <c r="BQ53" s="205">
        <v>849</v>
      </c>
      <c r="BR53" s="205"/>
      <c r="BS53" s="205"/>
      <c r="BT53" s="205"/>
      <c r="BU53" s="205"/>
      <c r="BV53" s="205"/>
      <c r="BW53" s="205"/>
      <c r="BX53" s="205"/>
      <c r="BY53" s="205"/>
      <c r="BZ53" s="205">
        <v>853</v>
      </c>
      <c r="CA53" s="205"/>
      <c r="CB53" s="205"/>
      <c r="CC53" s="205"/>
      <c r="CD53" s="205"/>
      <c r="CE53" s="205"/>
      <c r="CF53" s="205"/>
      <c r="CG53" s="205"/>
      <c r="CH53" s="205"/>
      <c r="CI53" s="205">
        <v>881</v>
      </c>
      <c r="CJ53" s="205"/>
      <c r="CK53" s="205"/>
      <c r="CL53" s="205"/>
      <c r="CM53" s="205"/>
      <c r="CN53" s="205"/>
      <c r="CO53" s="205"/>
      <c r="CP53" s="205"/>
      <c r="CQ53" s="205"/>
    </row>
    <row r="54" spans="1:96" ht="12" customHeight="1" x14ac:dyDescent="0.4">
      <c r="A54" s="13"/>
      <c r="B54" s="13"/>
      <c r="C54" s="13"/>
      <c r="D54" s="231">
        <v>2</v>
      </c>
      <c r="E54" s="231"/>
      <c r="F54" s="13"/>
      <c r="G54" s="13"/>
      <c r="H54" s="13"/>
      <c r="I54" s="207">
        <v>3</v>
      </c>
      <c r="J54" s="205"/>
      <c r="K54" s="205"/>
      <c r="L54" s="205"/>
      <c r="M54" s="205"/>
      <c r="N54" s="205"/>
      <c r="O54" s="205"/>
      <c r="P54" s="205"/>
      <c r="Q54" s="205"/>
      <c r="R54" s="205"/>
      <c r="S54" s="205">
        <f t="shared" ref="S54:S57" si="15">SUM(Y54:AV54)</f>
        <v>207</v>
      </c>
      <c r="T54" s="205"/>
      <c r="U54" s="205"/>
      <c r="V54" s="205"/>
      <c r="W54" s="205"/>
      <c r="X54" s="205"/>
      <c r="Y54" s="205">
        <v>100</v>
      </c>
      <c r="Z54" s="205"/>
      <c r="AA54" s="205"/>
      <c r="AB54" s="205"/>
      <c r="AC54" s="205"/>
      <c r="AD54" s="205"/>
      <c r="AE54" s="205">
        <v>77</v>
      </c>
      <c r="AF54" s="205"/>
      <c r="AG54" s="205"/>
      <c r="AH54" s="205"/>
      <c r="AI54" s="205"/>
      <c r="AJ54" s="205"/>
      <c r="AK54" s="205">
        <v>18</v>
      </c>
      <c r="AL54" s="205"/>
      <c r="AM54" s="205"/>
      <c r="AN54" s="205"/>
      <c r="AO54" s="205"/>
      <c r="AP54" s="205"/>
      <c r="AQ54" s="205">
        <v>12</v>
      </c>
      <c r="AR54" s="205"/>
      <c r="AS54" s="205"/>
      <c r="AT54" s="205"/>
      <c r="AU54" s="205"/>
      <c r="AV54" s="205"/>
      <c r="AW54" s="249" t="s">
        <v>63</v>
      </c>
      <c r="AX54" s="249"/>
      <c r="AY54" s="249"/>
      <c r="AZ54" s="249"/>
      <c r="BA54" s="249"/>
      <c r="BB54" s="249" t="s">
        <v>63</v>
      </c>
      <c r="BC54" s="249"/>
      <c r="BD54" s="249"/>
      <c r="BE54" s="249"/>
      <c r="BF54" s="249"/>
      <c r="BG54" s="206">
        <f t="shared" ref="BG54:BG56" si="16">SUM(BQ54:CQ54)</f>
        <v>2504</v>
      </c>
      <c r="BH54" s="206"/>
      <c r="BI54" s="206"/>
      <c r="BJ54" s="206"/>
      <c r="BK54" s="206"/>
      <c r="BL54" s="206"/>
      <c r="BM54" s="206"/>
      <c r="BN54" s="206"/>
      <c r="BO54" s="206"/>
      <c r="BP54" s="206"/>
      <c r="BQ54" s="205">
        <v>847</v>
      </c>
      <c r="BR54" s="205"/>
      <c r="BS54" s="205"/>
      <c r="BT54" s="205"/>
      <c r="BU54" s="205"/>
      <c r="BV54" s="205"/>
      <c r="BW54" s="205"/>
      <c r="BX54" s="205"/>
      <c r="BY54" s="205"/>
      <c r="BZ54" s="205">
        <v>822</v>
      </c>
      <c r="CA54" s="205"/>
      <c r="CB54" s="205"/>
      <c r="CC54" s="205"/>
      <c r="CD54" s="205"/>
      <c r="CE54" s="205"/>
      <c r="CF54" s="205"/>
      <c r="CG54" s="205"/>
      <c r="CH54" s="205"/>
      <c r="CI54" s="205">
        <v>835</v>
      </c>
      <c r="CJ54" s="205"/>
      <c r="CK54" s="205"/>
      <c r="CL54" s="205"/>
      <c r="CM54" s="205"/>
      <c r="CN54" s="205"/>
      <c r="CO54" s="205"/>
      <c r="CP54" s="205"/>
      <c r="CQ54" s="205"/>
    </row>
    <row r="55" spans="1:96" ht="12" customHeight="1" x14ac:dyDescent="0.4">
      <c r="A55" s="13"/>
      <c r="B55" s="13"/>
      <c r="C55" s="13"/>
      <c r="D55" s="231">
        <v>3</v>
      </c>
      <c r="E55" s="231"/>
      <c r="F55" s="13"/>
      <c r="G55" s="13"/>
      <c r="H55" s="13"/>
      <c r="I55" s="207">
        <v>3</v>
      </c>
      <c r="J55" s="205"/>
      <c r="K55" s="205"/>
      <c r="L55" s="205"/>
      <c r="M55" s="205"/>
      <c r="N55" s="205"/>
      <c r="O55" s="205"/>
      <c r="P55" s="205"/>
      <c r="Q55" s="205"/>
      <c r="R55" s="205"/>
      <c r="S55" s="205">
        <f t="shared" si="15"/>
        <v>207</v>
      </c>
      <c r="T55" s="205"/>
      <c r="U55" s="205"/>
      <c r="V55" s="205"/>
      <c r="W55" s="205"/>
      <c r="X55" s="205"/>
      <c r="Y55" s="205">
        <v>107</v>
      </c>
      <c r="Z55" s="205"/>
      <c r="AA55" s="205"/>
      <c r="AB55" s="205"/>
      <c r="AC55" s="205"/>
      <c r="AD55" s="205"/>
      <c r="AE55" s="205">
        <v>74</v>
      </c>
      <c r="AF55" s="205"/>
      <c r="AG55" s="205"/>
      <c r="AH55" s="205"/>
      <c r="AI55" s="205"/>
      <c r="AJ55" s="205"/>
      <c r="AK55" s="205">
        <v>14</v>
      </c>
      <c r="AL55" s="205"/>
      <c r="AM55" s="205"/>
      <c r="AN55" s="205"/>
      <c r="AO55" s="205"/>
      <c r="AP55" s="205"/>
      <c r="AQ55" s="205">
        <v>12</v>
      </c>
      <c r="AR55" s="205"/>
      <c r="AS55" s="205"/>
      <c r="AT55" s="205"/>
      <c r="AU55" s="205"/>
      <c r="AV55" s="205"/>
      <c r="AW55" s="249" t="s">
        <v>63</v>
      </c>
      <c r="AX55" s="249"/>
      <c r="AY55" s="249"/>
      <c r="AZ55" s="249"/>
      <c r="BA55" s="249"/>
      <c r="BB55" s="249" t="s">
        <v>63</v>
      </c>
      <c r="BC55" s="249"/>
      <c r="BD55" s="249"/>
      <c r="BE55" s="249"/>
      <c r="BF55" s="249"/>
      <c r="BG55" s="206">
        <f t="shared" si="16"/>
        <v>2385</v>
      </c>
      <c r="BH55" s="206"/>
      <c r="BI55" s="206"/>
      <c r="BJ55" s="206"/>
      <c r="BK55" s="206"/>
      <c r="BL55" s="206"/>
      <c r="BM55" s="206"/>
      <c r="BN55" s="206"/>
      <c r="BO55" s="206"/>
      <c r="BP55" s="206"/>
      <c r="BQ55" s="205">
        <v>768</v>
      </c>
      <c r="BR55" s="205"/>
      <c r="BS55" s="205"/>
      <c r="BT55" s="205"/>
      <c r="BU55" s="205"/>
      <c r="BV55" s="205"/>
      <c r="BW55" s="205"/>
      <c r="BX55" s="205"/>
      <c r="BY55" s="205"/>
      <c r="BZ55" s="205">
        <v>821</v>
      </c>
      <c r="CA55" s="205"/>
      <c r="CB55" s="205"/>
      <c r="CC55" s="205"/>
      <c r="CD55" s="205"/>
      <c r="CE55" s="205"/>
      <c r="CF55" s="205"/>
      <c r="CG55" s="205"/>
      <c r="CH55" s="205"/>
      <c r="CI55" s="205">
        <v>796</v>
      </c>
      <c r="CJ55" s="205"/>
      <c r="CK55" s="205"/>
      <c r="CL55" s="205"/>
      <c r="CM55" s="205"/>
      <c r="CN55" s="205"/>
      <c r="CO55" s="205"/>
      <c r="CP55" s="205"/>
      <c r="CQ55" s="205"/>
    </row>
    <row r="56" spans="1:96" ht="12" customHeight="1" x14ac:dyDescent="0.4">
      <c r="A56" s="13"/>
      <c r="B56" s="13"/>
      <c r="C56" s="13"/>
      <c r="D56" s="231">
        <v>4</v>
      </c>
      <c r="E56" s="231"/>
      <c r="F56" s="13"/>
      <c r="G56" s="13"/>
      <c r="H56" s="13"/>
      <c r="I56" s="207">
        <v>3</v>
      </c>
      <c r="J56" s="205"/>
      <c r="K56" s="205"/>
      <c r="L56" s="205"/>
      <c r="M56" s="205"/>
      <c r="N56" s="205"/>
      <c r="O56" s="205"/>
      <c r="P56" s="205"/>
      <c r="Q56" s="205"/>
      <c r="R56" s="205"/>
      <c r="S56" s="205">
        <f t="shared" si="15"/>
        <v>209</v>
      </c>
      <c r="T56" s="205"/>
      <c r="U56" s="205"/>
      <c r="V56" s="205"/>
      <c r="W56" s="205"/>
      <c r="X56" s="205"/>
      <c r="Y56" s="205">
        <v>103</v>
      </c>
      <c r="Z56" s="205"/>
      <c r="AA56" s="205"/>
      <c r="AB56" s="205"/>
      <c r="AC56" s="205"/>
      <c r="AD56" s="205"/>
      <c r="AE56" s="205">
        <v>69</v>
      </c>
      <c r="AF56" s="205"/>
      <c r="AG56" s="205"/>
      <c r="AH56" s="205"/>
      <c r="AI56" s="205"/>
      <c r="AJ56" s="205"/>
      <c r="AK56" s="205">
        <v>26</v>
      </c>
      <c r="AL56" s="205"/>
      <c r="AM56" s="205"/>
      <c r="AN56" s="205"/>
      <c r="AO56" s="205"/>
      <c r="AP56" s="205"/>
      <c r="AQ56" s="205">
        <v>11</v>
      </c>
      <c r="AR56" s="205"/>
      <c r="AS56" s="205"/>
      <c r="AT56" s="205"/>
      <c r="AU56" s="205"/>
      <c r="AV56" s="205"/>
      <c r="AW56" s="249" t="s">
        <v>63</v>
      </c>
      <c r="AX56" s="249"/>
      <c r="AY56" s="249"/>
      <c r="AZ56" s="249"/>
      <c r="BA56" s="249"/>
      <c r="BB56" s="249" t="s">
        <v>63</v>
      </c>
      <c r="BC56" s="249"/>
      <c r="BD56" s="249"/>
      <c r="BE56" s="249"/>
      <c r="BF56" s="249"/>
      <c r="BG56" s="206">
        <f t="shared" si="16"/>
        <v>2355</v>
      </c>
      <c r="BH56" s="206"/>
      <c r="BI56" s="206"/>
      <c r="BJ56" s="206"/>
      <c r="BK56" s="206"/>
      <c r="BL56" s="206"/>
      <c r="BM56" s="206"/>
      <c r="BN56" s="206"/>
      <c r="BO56" s="206"/>
      <c r="BP56" s="206"/>
      <c r="BQ56" s="205">
        <v>792</v>
      </c>
      <c r="BR56" s="205"/>
      <c r="BS56" s="205"/>
      <c r="BT56" s="205"/>
      <c r="BU56" s="205"/>
      <c r="BV56" s="205"/>
      <c r="BW56" s="205"/>
      <c r="BX56" s="205"/>
      <c r="BY56" s="205"/>
      <c r="BZ56" s="205">
        <v>761</v>
      </c>
      <c r="CA56" s="205"/>
      <c r="CB56" s="205"/>
      <c r="CC56" s="205"/>
      <c r="CD56" s="205"/>
      <c r="CE56" s="205"/>
      <c r="CF56" s="205"/>
      <c r="CG56" s="205"/>
      <c r="CH56" s="205"/>
      <c r="CI56" s="205">
        <v>802</v>
      </c>
      <c r="CJ56" s="205"/>
      <c r="CK56" s="205"/>
      <c r="CL56" s="205"/>
      <c r="CM56" s="205"/>
      <c r="CN56" s="205"/>
      <c r="CO56" s="205"/>
      <c r="CP56" s="205"/>
      <c r="CQ56" s="205"/>
    </row>
    <row r="57" spans="1:96" ht="12" customHeight="1" x14ac:dyDescent="0.4">
      <c r="A57" s="131"/>
      <c r="B57" s="131"/>
      <c r="C57" s="131"/>
      <c r="D57" s="231">
        <v>5</v>
      </c>
      <c r="E57" s="231"/>
      <c r="F57" s="131"/>
      <c r="G57" s="131"/>
      <c r="H57" s="131"/>
      <c r="I57" s="282">
        <v>3</v>
      </c>
      <c r="J57" s="203"/>
      <c r="K57" s="203"/>
      <c r="L57" s="203"/>
      <c r="M57" s="203"/>
      <c r="N57" s="203"/>
      <c r="O57" s="203"/>
      <c r="P57" s="203"/>
      <c r="Q57" s="203"/>
      <c r="R57" s="203"/>
      <c r="S57" s="205">
        <f t="shared" si="15"/>
        <v>207</v>
      </c>
      <c r="T57" s="205"/>
      <c r="U57" s="205"/>
      <c r="V57" s="205"/>
      <c r="W57" s="205"/>
      <c r="X57" s="205"/>
      <c r="Y57" s="205">
        <v>96</v>
      </c>
      <c r="Z57" s="205"/>
      <c r="AA57" s="205"/>
      <c r="AB57" s="205"/>
      <c r="AC57" s="205"/>
      <c r="AD57" s="205"/>
      <c r="AE57" s="205">
        <v>70</v>
      </c>
      <c r="AF57" s="205"/>
      <c r="AG57" s="205"/>
      <c r="AH57" s="205"/>
      <c r="AI57" s="205"/>
      <c r="AJ57" s="205"/>
      <c r="AK57" s="205">
        <v>25</v>
      </c>
      <c r="AL57" s="205"/>
      <c r="AM57" s="205"/>
      <c r="AN57" s="205"/>
      <c r="AO57" s="205"/>
      <c r="AP57" s="205"/>
      <c r="AQ57" s="205">
        <v>16</v>
      </c>
      <c r="AR57" s="205"/>
      <c r="AS57" s="205"/>
      <c r="AT57" s="205"/>
      <c r="AU57" s="205"/>
      <c r="AV57" s="205"/>
      <c r="AW57" s="249" t="s">
        <v>63</v>
      </c>
      <c r="AX57" s="249"/>
      <c r="AY57" s="249"/>
      <c r="AZ57" s="249"/>
      <c r="BA57" s="249"/>
      <c r="BB57" s="249" t="s">
        <v>63</v>
      </c>
      <c r="BC57" s="249"/>
      <c r="BD57" s="249"/>
      <c r="BE57" s="249"/>
      <c r="BF57" s="249"/>
      <c r="BG57" s="286">
        <f>SUM(BQ57:CQ57)</f>
        <v>2301</v>
      </c>
      <c r="BH57" s="286"/>
      <c r="BI57" s="286"/>
      <c r="BJ57" s="286"/>
      <c r="BK57" s="286"/>
      <c r="BL57" s="286"/>
      <c r="BM57" s="286"/>
      <c r="BN57" s="286"/>
      <c r="BO57" s="286"/>
      <c r="BP57" s="286"/>
      <c r="BQ57" s="287">
        <v>815</v>
      </c>
      <c r="BR57" s="287"/>
      <c r="BS57" s="287"/>
      <c r="BT57" s="287"/>
      <c r="BU57" s="287"/>
      <c r="BV57" s="287"/>
      <c r="BW57" s="287"/>
      <c r="BX57" s="287"/>
      <c r="BY57" s="287"/>
      <c r="BZ57" s="287">
        <v>749</v>
      </c>
      <c r="CA57" s="287"/>
      <c r="CB57" s="287"/>
      <c r="CC57" s="287"/>
      <c r="CD57" s="287"/>
      <c r="CE57" s="287"/>
      <c r="CF57" s="287"/>
      <c r="CG57" s="287"/>
      <c r="CH57" s="287"/>
      <c r="CI57" s="287">
        <v>737</v>
      </c>
      <c r="CJ57" s="287"/>
      <c r="CK57" s="287"/>
      <c r="CL57" s="287"/>
      <c r="CM57" s="287"/>
      <c r="CN57" s="287"/>
      <c r="CO57" s="287"/>
      <c r="CP57" s="287"/>
      <c r="CQ57" s="287"/>
    </row>
    <row r="58" spans="1:96" ht="7.5" customHeight="1" x14ac:dyDescent="0.4">
      <c r="A58" s="13"/>
      <c r="B58" s="13"/>
      <c r="C58" s="13"/>
      <c r="D58" s="13"/>
      <c r="E58" s="13"/>
      <c r="F58" s="13"/>
      <c r="G58" s="13"/>
      <c r="H58" s="13"/>
      <c r="I58" s="15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</row>
    <row r="59" spans="1:96" ht="11.25" customHeight="1" x14ac:dyDescent="0.4">
      <c r="A59" s="275" t="s">
        <v>10</v>
      </c>
      <c r="B59" s="275"/>
      <c r="C59" s="275"/>
      <c r="D59" s="275"/>
      <c r="E59" s="177"/>
      <c r="F59" s="11"/>
      <c r="G59" s="11"/>
      <c r="H59" s="11"/>
      <c r="I59" s="15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</row>
    <row r="60" spans="1:96" ht="12" customHeight="1" x14ac:dyDescent="0.4">
      <c r="A60" s="249" t="s">
        <v>5</v>
      </c>
      <c r="B60" s="249"/>
      <c r="C60" s="249"/>
      <c r="D60" s="231" t="s">
        <v>6</v>
      </c>
      <c r="E60" s="231"/>
      <c r="F60" s="13" t="s">
        <v>7</v>
      </c>
      <c r="G60" s="13"/>
      <c r="H60" s="13"/>
      <c r="I60" s="207">
        <v>1</v>
      </c>
      <c r="J60" s="205"/>
      <c r="K60" s="205"/>
      <c r="L60" s="205"/>
      <c r="M60" s="205"/>
      <c r="N60" s="205"/>
      <c r="O60" s="205"/>
      <c r="P60" s="205"/>
      <c r="Q60" s="205"/>
      <c r="R60" s="205"/>
      <c r="S60" s="205">
        <f>SUM(Y60:AV60)</f>
        <v>74</v>
      </c>
      <c r="T60" s="205"/>
      <c r="U60" s="205"/>
      <c r="V60" s="205"/>
      <c r="W60" s="205"/>
      <c r="X60" s="205"/>
      <c r="Y60" s="205">
        <v>24</v>
      </c>
      <c r="Z60" s="205"/>
      <c r="AA60" s="205"/>
      <c r="AB60" s="205"/>
      <c r="AC60" s="205"/>
      <c r="AD60" s="205"/>
      <c r="AE60" s="205">
        <v>22</v>
      </c>
      <c r="AF60" s="205"/>
      <c r="AG60" s="205"/>
      <c r="AH60" s="205"/>
      <c r="AI60" s="205"/>
      <c r="AJ60" s="205"/>
      <c r="AK60" s="205">
        <v>8</v>
      </c>
      <c r="AL60" s="205"/>
      <c r="AM60" s="205"/>
      <c r="AN60" s="205"/>
      <c r="AO60" s="205"/>
      <c r="AP60" s="205"/>
      <c r="AQ60" s="205">
        <v>20</v>
      </c>
      <c r="AR60" s="205"/>
      <c r="AS60" s="205"/>
      <c r="AT60" s="205"/>
      <c r="AU60" s="205"/>
      <c r="AV60" s="205"/>
      <c r="AW60" s="249" t="s">
        <v>63</v>
      </c>
      <c r="AX60" s="249"/>
      <c r="AY60" s="249"/>
      <c r="AZ60" s="249"/>
      <c r="BA60" s="249"/>
      <c r="BB60" s="249" t="s">
        <v>63</v>
      </c>
      <c r="BC60" s="249"/>
      <c r="BD60" s="249"/>
      <c r="BE60" s="249"/>
      <c r="BF60" s="249"/>
      <c r="BG60" s="206">
        <f>SUM(BQ60:CQ60)</f>
        <v>785</v>
      </c>
      <c r="BH60" s="206"/>
      <c r="BI60" s="206"/>
      <c r="BJ60" s="206"/>
      <c r="BK60" s="206"/>
      <c r="BL60" s="206"/>
      <c r="BM60" s="206"/>
      <c r="BN60" s="206"/>
      <c r="BO60" s="206"/>
      <c r="BP60" s="206"/>
      <c r="BQ60" s="205">
        <v>299</v>
      </c>
      <c r="BR60" s="205"/>
      <c r="BS60" s="205"/>
      <c r="BT60" s="205"/>
      <c r="BU60" s="205"/>
      <c r="BV60" s="205"/>
      <c r="BW60" s="205"/>
      <c r="BX60" s="205"/>
      <c r="BY60" s="205"/>
      <c r="BZ60" s="205">
        <v>254</v>
      </c>
      <c r="CA60" s="205"/>
      <c r="CB60" s="205"/>
      <c r="CC60" s="205"/>
      <c r="CD60" s="205"/>
      <c r="CE60" s="205"/>
      <c r="CF60" s="205"/>
      <c r="CG60" s="205"/>
      <c r="CH60" s="205"/>
      <c r="CI60" s="205">
        <v>232</v>
      </c>
      <c r="CJ60" s="205"/>
      <c r="CK60" s="205"/>
      <c r="CL60" s="205"/>
      <c r="CM60" s="205"/>
      <c r="CN60" s="205"/>
      <c r="CO60" s="205"/>
      <c r="CP60" s="205"/>
      <c r="CQ60" s="205"/>
    </row>
    <row r="61" spans="1:96" ht="12" customHeight="1" x14ac:dyDescent="0.4">
      <c r="A61" s="13"/>
      <c r="B61" s="13"/>
      <c r="C61" s="13"/>
      <c r="D61" s="231">
        <v>2</v>
      </c>
      <c r="E61" s="231"/>
      <c r="F61" s="13"/>
      <c r="G61" s="13"/>
      <c r="H61" s="13"/>
      <c r="I61" s="207">
        <v>1</v>
      </c>
      <c r="J61" s="205"/>
      <c r="K61" s="205"/>
      <c r="L61" s="205"/>
      <c r="M61" s="205"/>
      <c r="N61" s="205"/>
      <c r="O61" s="205"/>
      <c r="P61" s="205"/>
      <c r="Q61" s="205"/>
      <c r="R61" s="205"/>
      <c r="S61" s="205">
        <f t="shared" ref="S61:S64" si="17">SUM(Y61:AV61)</f>
        <v>79</v>
      </c>
      <c r="T61" s="205"/>
      <c r="U61" s="205"/>
      <c r="V61" s="205"/>
      <c r="W61" s="205"/>
      <c r="X61" s="205"/>
      <c r="Y61" s="205">
        <v>26</v>
      </c>
      <c r="Z61" s="205"/>
      <c r="AA61" s="205"/>
      <c r="AB61" s="205"/>
      <c r="AC61" s="205"/>
      <c r="AD61" s="205"/>
      <c r="AE61" s="205">
        <v>22</v>
      </c>
      <c r="AF61" s="205"/>
      <c r="AG61" s="205"/>
      <c r="AH61" s="205"/>
      <c r="AI61" s="205"/>
      <c r="AJ61" s="205"/>
      <c r="AK61" s="205">
        <v>7</v>
      </c>
      <c r="AL61" s="205"/>
      <c r="AM61" s="205"/>
      <c r="AN61" s="205"/>
      <c r="AO61" s="205"/>
      <c r="AP61" s="205"/>
      <c r="AQ61" s="205">
        <v>24</v>
      </c>
      <c r="AR61" s="205"/>
      <c r="AS61" s="205"/>
      <c r="AT61" s="205"/>
      <c r="AU61" s="205"/>
      <c r="AV61" s="205"/>
      <c r="AW61" s="249" t="s">
        <v>63</v>
      </c>
      <c r="AX61" s="249"/>
      <c r="AY61" s="249"/>
      <c r="AZ61" s="249"/>
      <c r="BA61" s="249"/>
      <c r="BB61" s="249" t="s">
        <v>63</v>
      </c>
      <c r="BC61" s="249"/>
      <c r="BD61" s="249"/>
      <c r="BE61" s="249"/>
      <c r="BF61" s="249"/>
      <c r="BG61" s="206">
        <f t="shared" ref="BG61:BG64" si="18">SUM(BQ61:CQ61)</f>
        <v>946</v>
      </c>
      <c r="BH61" s="206"/>
      <c r="BI61" s="206"/>
      <c r="BJ61" s="206"/>
      <c r="BK61" s="206"/>
      <c r="BL61" s="206"/>
      <c r="BM61" s="206"/>
      <c r="BN61" s="206"/>
      <c r="BO61" s="206"/>
      <c r="BP61" s="206"/>
      <c r="BQ61" s="205">
        <v>412</v>
      </c>
      <c r="BR61" s="205"/>
      <c r="BS61" s="205"/>
      <c r="BT61" s="205"/>
      <c r="BU61" s="205"/>
      <c r="BV61" s="205"/>
      <c r="BW61" s="205"/>
      <c r="BX61" s="205"/>
      <c r="BY61" s="205"/>
      <c r="BZ61" s="205">
        <v>288</v>
      </c>
      <c r="CA61" s="205"/>
      <c r="CB61" s="205"/>
      <c r="CC61" s="205"/>
      <c r="CD61" s="205"/>
      <c r="CE61" s="205"/>
      <c r="CF61" s="205"/>
      <c r="CG61" s="205"/>
      <c r="CH61" s="205"/>
      <c r="CI61" s="205">
        <v>246</v>
      </c>
      <c r="CJ61" s="205"/>
      <c r="CK61" s="205"/>
      <c r="CL61" s="205"/>
      <c r="CM61" s="205"/>
      <c r="CN61" s="205"/>
      <c r="CO61" s="205"/>
      <c r="CP61" s="205"/>
      <c r="CQ61" s="205"/>
    </row>
    <row r="62" spans="1:96" ht="12" customHeight="1" x14ac:dyDescent="0.4">
      <c r="A62" s="13"/>
      <c r="B62" s="13"/>
      <c r="C62" s="13"/>
      <c r="D62" s="231">
        <v>3</v>
      </c>
      <c r="E62" s="231"/>
      <c r="F62" s="13"/>
      <c r="G62" s="13"/>
      <c r="H62" s="13"/>
      <c r="I62" s="207">
        <v>1</v>
      </c>
      <c r="J62" s="205"/>
      <c r="K62" s="205"/>
      <c r="L62" s="205"/>
      <c r="M62" s="205"/>
      <c r="N62" s="205"/>
      <c r="O62" s="205"/>
      <c r="P62" s="205"/>
      <c r="Q62" s="205"/>
      <c r="R62" s="205"/>
      <c r="S62" s="205">
        <f t="shared" si="17"/>
        <v>85</v>
      </c>
      <c r="T62" s="205"/>
      <c r="U62" s="205"/>
      <c r="V62" s="205"/>
      <c r="W62" s="205"/>
      <c r="X62" s="205"/>
      <c r="Y62" s="205">
        <v>24</v>
      </c>
      <c r="Z62" s="205"/>
      <c r="AA62" s="205"/>
      <c r="AB62" s="205"/>
      <c r="AC62" s="205"/>
      <c r="AD62" s="205"/>
      <c r="AE62" s="205">
        <v>22</v>
      </c>
      <c r="AF62" s="205"/>
      <c r="AG62" s="205"/>
      <c r="AH62" s="205"/>
      <c r="AI62" s="205"/>
      <c r="AJ62" s="205"/>
      <c r="AK62" s="205">
        <v>12</v>
      </c>
      <c r="AL62" s="205"/>
      <c r="AM62" s="205"/>
      <c r="AN62" s="205"/>
      <c r="AO62" s="205"/>
      <c r="AP62" s="205"/>
      <c r="AQ62" s="205">
        <v>27</v>
      </c>
      <c r="AR62" s="205"/>
      <c r="AS62" s="205"/>
      <c r="AT62" s="205"/>
      <c r="AU62" s="205"/>
      <c r="AV62" s="205"/>
      <c r="AW62" s="249" t="s">
        <v>63</v>
      </c>
      <c r="AX62" s="249"/>
      <c r="AY62" s="249"/>
      <c r="AZ62" s="249"/>
      <c r="BA62" s="249"/>
      <c r="BB62" s="249" t="s">
        <v>63</v>
      </c>
      <c r="BC62" s="249"/>
      <c r="BD62" s="249"/>
      <c r="BE62" s="249"/>
      <c r="BF62" s="249"/>
      <c r="BG62" s="206">
        <f t="shared" si="18"/>
        <v>1001</v>
      </c>
      <c r="BH62" s="206"/>
      <c r="BI62" s="206"/>
      <c r="BJ62" s="206"/>
      <c r="BK62" s="206"/>
      <c r="BL62" s="206"/>
      <c r="BM62" s="206"/>
      <c r="BN62" s="206"/>
      <c r="BO62" s="206"/>
      <c r="BP62" s="206"/>
      <c r="BQ62" s="205">
        <v>327</v>
      </c>
      <c r="BR62" s="205"/>
      <c r="BS62" s="205"/>
      <c r="BT62" s="205"/>
      <c r="BU62" s="205"/>
      <c r="BV62" s="205"/>
      <c r="BW62" s="205"/>
      <c r="BX62" s="205"/>
      <c r="BY62" s="205"/>
      <c r="BZ62" s="205">
        <v>393</v>
      </c>
      <c r="CA62" s="205"/>
      <c r="CB62" s="205"/>
      <c r="CC62" s="205"/>
      <c r="CD62" s="205"/>
      <c r="CE62" s="205"/>
      <c r="CF62" s="205"/>
      <c r="CG62" s="205"/>
      <c r="CH62" s="205"/>
      <c r="CI62" s="205">
        <v>281</v>
      </c>
      <c r="CJ62" s="205"/>
      <c r="CK62" s="205"/>
      <c r="CL62" s="205"/>
      <c r="CM62" s="205"/>
      <c r="CN62" s="205"/>
      <c r="CO62" s="205"/>
      <c r="CP62" s="205"/>
      <c r="CQ62" s="205"/>
    </row>
    <row r="63" spans="1:96" ht="12" customHeight="1" x14ac:dyDescent="0.4">
      <c r="A63" s="13"/>
      <c r="B63" s="13"/>
      <c r="C63" s="13"/>
      <c r="D63" s="231">
        <v>4</v>
      </c>
      <c r="E63" s="231"/>
      <c r="F63" s="13"/>
      <c r="G63" s="13"/>
      <c r="H63" s="13"/>
      <c r="I63" s="207">
        <v>1</v>
      </c>
      <c r="J63" s="205"/>
      <c r="K63" s="205"/>
      <c r="L63" s="205"/>
      <c r="M63" s="205"/>
      <c r="N63" s="205"/>
      <c r="O63" s="205"/>
      <c r="P63" s="205"/>
      <c r="Q63" s="205"/>
      <c r="R63" s="205"/>
      <c r="S63" s="205">
        <f t="shared" si="17"/>
        <v>87</v>
      </c>
      <c r="T63" s="205"/>
      <c r="U63" s="205"/>
      <c r="V63" s="205"/>
      <c r="W63" s="205"/>
      <c r="X63" s="205"/>
      <c r="Y63" s="205">
        <v>27</v>
      </c>
      <c r="Z63" s="205"/>
      <c r="AA63" s="205"/>
      <c r="AB63" s="205"/>
      <c r="AC63" s="205"/>
      <c r="AD63" s="205"/>
      <c r="AE63" s="205">
        <v>26</v>
      </c>
      <c r="AF63" s="205"/>
      <c r="AG63" s="205"/>
      <c r="AH63" s="205"/>
      <c r="AI63" s="205"/>
      <c r="AJ63" s="205"/>
      <c r="AK63" s="205">
        <v>7</v>
      </c>
      <c r="AL63" s="205"/>
      <c r="AM63" s="205"/>
      <c r="AN63" s="205"/>
      <c r="AO63" s="205"/>
      <c r="AP63" s="205"/>
      <c r="AQ63" s="205">
        <v>27</v>
      </c>
      <c r="AR63" s="205"/>
      <c r="AS63" s="205"/>
      <c r="AT63" s="205"/>
      <c r="AU63" s="205"/>
      <c r="AV63" s="205"/>
      <c r="AW63" s="249" t="s">
        <v>63</v>
      </c>
      <c r="AX63" s="249"/>
      <c r="AY63" s="249"/>
      <c r="AZ63" s="249"/>
      <c r="BA63" s="249"/>
      <c r="BB63" s="249" t="s">
        <v>63</v>
      </c>
      <c r="BC63" s="249"/>
      <c r="BD63" s="249"/>
      <c r="BE63" s="249"/>
      <c r="BF63" s="249"/>
      <c r="BG63" s="206">
        <f t="shared" si="18"/>
        <v>1054</v>
      </c>
      <c r="BH63" s="206"/>
      <c r="BI63" s="206"/>
      <c r="BJ63" s="206"/>
      <c r="BK63" s="206"/>
      <c r="BL63" s="206"/>
      <c r="BM63" s="206"/>
      <c r="BN63" s="206"/>
      <c r="BO63" s="206"/>
      <c r="BP63" s="206"/>
      <c r="BQ63" s="205">
        <v>357</v>
      </c>
      <c r="BR63" s="205"/>
      <c r="BS63" s="205"/>
      <c r="BT63" s="205"/>
      <c r="BU63" s="205"/>
      <c r="BV63" s="205"/>
      <c r="BW63" s="205"/>
      <c r="BX63" s="205"/>
      <c r="BY63" s="205"/>
      <c r="BZ63" s="205">
        <v>316</v>
      </c>
      <c r="CA63" s="205"/>
      <c r="CB63" s="205"/>
      <c r="CC63" s="205"/>
      <c r="CD63" s="205"/>
      <c r="CE63" s="205"/>
      <c r="CF63" s="205"/>
      <c r="CG63" s="205"/>
      <c r="CH63" s="205"/>
      <c r="CI63" s="205">
        <v>381</v>
      </c>
      <c r="CJ63" s="205"/>
      <c r="CK63" s="205"/>
      <c r="CL63" s="205"/>
      <c r="CM63" s="205"/>
      <c r="CN63" s="205"/>
      <c r="CO63" s="205"/>
      <c r="CP63" s="205"/>
      <c r="CQ63" s="205"/>
    </row>
    <row r="64" spans="1:96" ht="12" customHeight="1" x14ac:dyDescent="0.4">
      <c r="A64" s="130"/>
      <c r="B64" s="130"/>
      <c r="C64" s="130"/>
      <c r="D64" s="232">
        <v>5</v>
      </c>
      <c r="E64" s="232"/>
      <c r="F64" s="130"/>
      <c r="G64" s="130"/>
      <c r="H64" s="130"/>
      <c r="I64" s="285">
        <v>1</v>
      </c>
      <c r="J64" s="263"/>
      <c r="K64" s="263"/>
      <c r="L64" s="263"/>
      <c r="M64" s="263"/>
      <c r="N64" s="263"/>
      <c r="O64" s="263"/>
      <c r="P64" s="263"/>
      <c r="Q64" s="263"/>
      <c r="R64" s="263"/>
      <c r="S64" s="246">
        <f t="shared" si="17"/>
        <v>88</v>
      </c>
      <c r="T64" s="246"/>
      <c r="U64" s="246"/>
      <c r="V64" s="246"/>
      <c r="W64" s="246"/>
      <c r="X64" s="246"/>
      <c r="Y64" s="246">
        <v>26</v>
      </c>
      <c r="Z64" s="246"/>
      <c r="AA64" s="246"/>
      <c r="AB64" s="246"/>
      <c r="AC64" s="246"/>
      <c r="AD64" s="246"/>
      <c r="AE64" s="246">
        <v>25</v>
      </c>
      <c r="AF64" s="246"/>
      <c r="AG64" s="246"/>
      <c r="AH64" s="246"/>
      <c r="AI64" s="246"/>
      <c r="AJ64" s="246"/>
      <c r="AK64" s="246">
        <v>9</v>
      </c>
      <c r="AL64" s="246"/>
      <c r="AM64" s="246"/>
      <c r="AN64" s="246"/>
      <c r="AO64" s="246"/>
      <c r="AP64" s="246"/>
      <c r="AQ64" s="246">
        <v>28</v>
      </c>
      <c r="AR64" s="246"/>
      <c r="AS64" s="246"/>
      <c r="AT64" s="246"/>
      <c r="AU64" s="246"/>
      <c r="AV64" s="246"/>
      <c r="AW64" s="284" t="s">
        <v>63</v>
      </c>
      <c r="AX64" s="284"/>
      <c r="AY64" s="284"/>
      <c r="AZ64" s="284"/>
      <c r="BA64" s="284"/>
      <c r="BB64" s="284" t="s">
        <v>63</v>
      </c>
      <c r="BC64" s="284"/>
      <c r="BD64" s="284"/>
      <c r="BE64" s="284"/>
      <c r="BF64" s="284"/>
      <c r="BG64" s="278">
        <f t="shared" si="18"/>
        <v>1000</v>
      </c>
      <c r="BH64" s="278"/>
      <c r="BI64" s="278"/>
      <c r="BJ64" s="278"/>
      <c r="BK64" s="278"/>
      <c r="BL64" s="278"/>
      <c r="BM64" s="278"/>
      <c r="BN64" s="278"/>
      <c r="BO64" s="278"/>
      <c r="BP64" s="278"/>
      <c r="BQ64" s="279">
        <v>358</v>
      </c>
      <c r="BR64" s="279"/>
      <c r="BS64" s="279"/>
      <c r="BT64" s="279"/>
      <c r="BU64" s="279"/>
      <c r="BV64" s="279"/>
      <c r="BW64" s="279"/>
      <c r="BX64" s="279"/>
      <c r="BY64" s="279"/>
      <c r="BZ64" s="279">
        <v>337</v>
      </c>
      <c r="CA64" s="279"/>
      <c r="CB64" s="279"/>
      <c r="CC64" s="279"/>
      <c r="CD64" s="279"/>
      <c r="CE64" s="279"/>
      <c r="CF64" s="279"/>
      <c r="CG64" s="279"/>
      <c r="CH64" s="279"/>
      <c r="CI64" s="279">
        <v>305</v>
      </c>
      <c r="CJ64" s="279"/>
      <c r="CK64" s="279"/>
      <c r="CL64" s="279"/>
      <c r="CM64" s="279"/>
      <c r="CN64" s="279"/>
      <c r="CO64" s="279"/>
      <c r="CP64" s="279"/>
      <c r="CQ64" s="279"/>
    </row>
    <row r="65" spans="1:8" ht="11.25" customHeight="1" x14ac:dyDescent="0.4">
      <c r="A65" s="7" t="s">
        <v>19</v>
      </c>
      <c r="B65" s="13"/>
      <c r="C65" s="13"/>
      <c r="D65" s="13"/>
      <c r="E65" s="13"/>
      <c r="F65" s="13"/>
      <c r="G65" s="13"/>
      <c r="H65" s="13"/>
    </row>
    <row r="66" spans="1:8" ht="11.25" customHeight="1" x14ac:dyDescent="0.4">
      <c r="A66" s="7" t="s">
        <v>64</v>
      </c>
    </row>
  </sheetData>
  <mergeCells count="582">
    <mergeCell ref="BB23:BF23"/>
    <mergeCell ref="D23:E23"/>
    <mergeCell ref="I23:M23"/>
    <mergeCell ref="N23:R23"/>
    <mergeCell ref="S23:X23"/>
    <mergeCell ref="Y23:AD23"/>
    <mergeCell ref="D25:E25"/>
    <mergeCell ref="I25:M25"/>
    <mergeCell ref="N25:R25"/>
    <mergeCell ref="S25:X25"/>
    <mergeCell ref="Y25:AD25"/>
    <mergeCell ref="AK24:AP24"/>
    <mergeCell ref="AQ24:AV24"/>
    <mergeCell ref="AW24:BA24"/>
    <mergeCell ref="BB24:BF24"/>
    <mergeCell ref="AE25:AJ25"/>
    <mergeCell ref="AK25:AP25"/>
    <mergeCell ref="AQ25:AV25"/>
    <mergeCell ref="AW25:BA25"/>
    <mergeCell ref="BB25:BF25"/>
    <mergeCell ref="D24:E24"/>
    <mergeCell ref="I24:M24"/>
    <mergeCell ref="N24:R24"/>
    <mergeCell ref="S24:X24"/>
    <mergeCell ref="Y24:AD24"/>
    <mergeCell ref="AE24:AJ24"/>
    <mergeCell ref="AE23:AJ23"/>
    <mergeCell ref="AK23:AP23"/>
    <mergeCell ref="AQ23:AV23"/>
    <mergeCell ref="AK22:AP22"/>
    <mergeCell ref="AQ22:AV22"/>
    <mergeCell ref="AW22:BA22"/>
    <mergeCell ref="AW23:BA23"/>
    <mergeCell ref="BB22:BF22"/>
    <mergeCell ref="D22:E22"/>
    <mergeCell ref="I22:M22"/>
    <mergeCell ref="N22:R22"/>
    <mergeCell ref="S22:X22"/>
    <mergeCell ref="Y22:AD22"/>
    <mergeCell ref="AE22:AJ22"/>
    <mergeCell ref="AE21:AJ21"/>
    <mergeCell ref="AK21:AP21"/>
    <mergeCell ref="AQ21:AV21"/>
    <mergeCell ref="AW21:BA21"/>
    <mergeCell ref="BB21:BF21"/>
    <mergeCell ref="AE18:AJ18"/>
    <mergeCell ref="AK18:AP18"/>
    <mergeCell ref="AQ18:AV18"/>
    <mergeCell ref="AW18:BA18"/>
    <mergeCell ref="BB18:BF18"/>
    <mergeCell ref="D21:E21"/>
    <mergeCell ref="I21:M21"/>
    <mergeCell ref="N21:R21"/>
    <mergeCell ref="S21:X21"/>
    <mergeCell ref="Y21:AD21"/>
    <mergeCell ref="D18:E18"/>
    <mergeCell ref="I18:M18"/>
    <mergeCell ref="N18:R18"/>
    <mergeCell ref="S18:X18"/>
    <mergeCell ref="Y18:AD18"/>
    <mergeCell ref="A20:D20"/>
    <mergeCell ref="A21:C21"/>
    <mergeCell ref="AW16:BA16"/>
    <mergeCell ref="BB16:BF16"/>
    <mergeCell ref="D16:E16"/>
    <mergeCell ref="I16:M16"/>
    <mergeCell ref="N16:R16"/>
    <mergeCell ref="S16:X16"/>
    <mergeCell ref="Y16:AD16"/>
    <mergeCell ref="BG16:BP16"/>
    <mergeCell ref="BG17:BP17"/>
    <mergeCell ref="D17:E17"/>
    <mergeCell ref="I17:M17"/>
    <mergeCell ref="N17:R17"/>
    <mergeCell ref="S17:X17"/>
    <mergeCell ref="Y17:AD17"/>
    <mergeCell ref="AE17:AJ17"/>
    <mergeCell ref="AE16:AJ16"/>
    <mergeCell ref="AK16:AP16"/>
    <mergeCell ref="AQ16:AV16"/>
    <mergeCell ref="AK17:AP17"/>
    <mergeCell ref="AQ17:AV17"/>
    <mergeCell ref="AW17:BA17"/>
    <mergeCell ref="BB17:BF17"/>
    <mergeCell ref="AK15:AP15"/>
    <mergeCell ref="AQ15:AV15"/>
    <mergeCell ref="AW15:BA15"/>
    <mergeCell ref="BB15:BF15"/>
    <mergeCell ref="D15:E15"/>
    <mergeCell ref="I15:M15"/>
    <mergeCell ref="N15:R15"/>
    <mergeCell ref="S15:X15"/>
    <mergeCell ref="Y15:AD15"/>
    <mergeCell ref="AE15:AJ15"/>
    <mergeCell ref="AW11:BA11"/>
    <mergeCell ref="BB11:BF11"/>
    <mergeCell ref="D11:E11"/>
    <mergeCell ref="I11:M11"/>
    <mergeCell ref="N11:R11"/>
    <mergeCell ref="S11:X11"/>
    <mergeCell ref="Y11:AD11"/>
    <mergeCell ref="AE14:AJ14"/>
    <mergeCell ref="AK14:AP14"/>
    <mergeCell ref="AQ14:AV14"/>
    <mergeCell ref="AW14:BA14"/>
    <mergeCell ref="BB14:BF14"/>
    <mergeCell ref="D14:E14"/>
    <mergeCell ref="I14:M14"/>
    <mergeCell ref="N14:R14"/>
    <mergeCell ref="S14:X14"/>
    <mergeCell ref="Y14:AD14"/>
    <mergeCell ref="AE11:AJ11"/>
    <mergeCell ref="AK11:AP11"/>
    <mergeCell ref="AQ11:AV11"/>
    <mergeCell ref="A13:D13"/>
    <mergeCell ref="A14:C14"/>
    <mergeCell ref="D9:E9"/>
    <mergeCell ref="I9:M9"/>
    <mergeCell ref="N9:R9"/>
    <mergeCell ref="S9:X9"/>
    <mergeCell ref="Y9:AD9"/>
    <mergeCell ref="AK10:AP10"/>
    <mergeCell ref="AQ10:AV10"/>
    <mergeCell ref="AW10:BA10"/>
    <mergeCell ref="BB10:BF10"/>
    <mergeCell ref="D10:E10"/>
    <mergeCell ref="I10:M10"/>
    <mergeCell ref="N10:R10"/>
    <mergeCell ref="S10:X10"/>
    <mergeCell ref="Y10:AD10"/>
    <mergeCell ref="AE10:AJ10"/>
    <mergeCell ref="AE9:AJ9"/>
    <mergeCell ref="AK9:AP9"/>
    <mergeCell ref="AQ9:AV9"/>
    <mergeCell ref="AW9:BA9"/>
    <mergeCell ref="BB9:BF9"/>
    <mergeCell ref="AK7:AP7"/>
    <mergeCell ref="Y4:AJ4"/>
    <mergeCell ref="AK4:AV4"/>
    <mergeCell ref="AQ7:AV7"/>
    <mergeCell ref="AK8:AP8"/>
    <mergeCell ref="AQ8:AV8"/>
    <mergeCell ref="AW8:BA8"/>
    <mergeCell ref="BB8:BF8"/>
    <mergeCell ref="D8:E8"/>
    <mergeCell ref="I8:M8"/>
    <mergeCell ref="N8:R8"/>
    <mergeCell ref="S8:X8"/>
    <mergeCell ref="Y8:AD8"/>
    <mergeCell ref="AE8:AJ8"/>
    <mergeCell ref="AW7:BA7"/>
    <mergeCell ref="A1:AV1"/>
    <mergeCell ref="AW1:CR1"/>
    <mergeCell ref="A3:H5"/>
    <mergeCell ref="I3:M5"/>
    <mergeCell ref="N3:R5"/>
    <mergeCell ref="S3:AV3"/>
    <mergeCell ref="AW3:BA5"/>
    <mergeCell ref="BB3:BF5"/>
    <mergeCell ref="BG3:CQ3"/>
    <mergeCell ref="S4:X5"/>
    <mergeCell ref="Y5:AD5"/>
    <mergeCell ref="AE5:AJ5"/>
    <mergeCell ref="AK5:AP5"/>
    <mergeCell ref="BB7:BF7"/>
    <mergeCell ref="D7:E7"/>
    <mergeCell ref="I7:M7"/>
    <mergeCell ref="N7:R7"/>
    <mergeCell ref="A6:D6"/>
    <mergeCell ref="A7:C7"/>
    <mergeCell ref="AQ5:AV5"/>
    <mergeCell ref="S7:X7"/>
    <mergeCell ref="Y7:AD7"/>
    <mergeCell ref="AE7:AJ7"/>
    <mergeCell ref="BG46:BP46"/>
    <mergeCell ref="BQ46:BY46"/>
    <mergeCell ref="BZ46:CH46"/>
    <mergeCell ref="CI46:CQ46"/>
    <mergeCell ref="D46:E46"/>
    <mergeCell ref="S46:X46"/>
    <mergeCell ref="Y46:AD46"/>
    <mergeCell ref="AE46:AJ46"/>
    <mergeCell ref="AK46:AP46"/>
    <mergeCell ref="AQ46:AV46"/>
    <mergeCell ref="AW46:BA46"/>
    <mergeCell ref="BB46:BF46"/>
    <mergeCell ref="A46:C46"/>
    <mergeCell ref="A45:D45"/>
    <mergeCell ref="D47:E47"/>
    <mergeCell ref="S47:X47"/>
    <mergeCell ref="Y47:AD47"/>
    <mergeCell ref="AE47:AJ47"/>
    <mergeCell ref="AK47:AP47"/>
    <mergeCell ref="AQ47:AV47"/>
    <mergeCell ref="AW47:BA47"/>
    <mergeCell ref="BB47:BF47"/>
    <mergeCell ref="BB48:BF48"/>
    <mergeCell ref="D49:E49"/>
    <mergeCell ref="S49:X49"/>
    <mergeCell ref="Y49:AD49"/>
    <mergeCell ref="AE49:AJ49"/>
    <mergeCell ref="AK49:AP49"/>
    <mergeCell ref="AQ49:AV49"/>
    <mergeCell ref="AW49:BA49"/>
    <mergeCell ref="BB49:BF49"/>
    <mergeCell ref="D48:E48"/>
    <mergeCell ref="S48:X48"/>
    <mergeCell ref="Y48:AD48"/>
    <mergeCell ref="AE48:AJ48"/>
    <mergeCell ref="AK48:AP48"/>
    <mergeCell ref="AQ48:AV48"/>
    <mergeCell ref="AW48:BA48"/>
    <mergeCell ref="I49:R49"/>
    <mergeCell ref="BB53:BF53"/>
    <mergeCell ref="A53:C53"/>
    <mergeCell ref="BG50:BP50"/>
    <mergeCell ref="BQ50:BY50"/>
    <mergeCell ref="BZ50:CH50"/>
    <mergeCell ref="CI50:CQ50"/>
    <mergeCell ref="D50:E50"/>
    <mergeCell ref="S50:X50"/>
    <mergeCell ref="Y50:AD50"/>
    <mergeCell ref="AE50:AJ50"/>
    <mergeCell ref="AK50:AP50"/>
    <mergeCell ref="AQ50:AV50"/>
    <mergeCell ref="AW50:BA50"/>
    <mergeCell ref="BB50:BF50"/>
    <mergeCell ref="A52:D52"/>
    <mergeCell ref="D53:E53"/>
    <mergeCell ref="S53:X53"/>
    <mergeCell ref="Y53:AD53"/>
    <mergeCell ref="AE53:AJ53"/>
    <mergeCell ref="AK53:AP53"/>
    <mergeCell ref="AQ53:AV53"/>
    <mergeCell ref="AW53:BA53"/>
    <mergeCell ref="BG53:BP53"/>
    <mergeCell ref="BQ53:BY53"/>
    <mergeCell ref="BB54:BF54"/>
    <mergeCell ref="D55:E55"/>
    <mergeCell ref="S55:X55"/>
    <mergeCell ref="Y55:AD55"/>
    <mergeCell ref="AE55:AJ55"/>
    <mergeCell ref="AK55:AP55"/>
    <mergeCell ref="AQ55:AV55"/>
    <mergeCell ref="AW55:BA55"/>
    <mergeCell ref="BB55:BF55"/>
    <mergeCell ref="D54:E54"/>
    <mergeCell ref="S54:X54"/>
    <mergeCell ref="Y54:AD54"/>
    <mergeCell ref="AE54:AJ54"/>
    <mergeCell ref="AK54:AP54"/>
    <mergeCell ref="AQ54:AV54"/>
    <mergeCell ref="AW54:BA54"/>
    <mergeCell ref="BG56:BP56"/>
    <mergeCell ref="BQ56:BY56"/>
    <mergeCell ref="BZ56:CH56"/>
    <mergeCell ref="CI56:CQ56"/>
    <mergeCell ref="BG57:BP57"/>
    <mergeCell ref="D56:E56"/>
    <mergeCell ref="S56:X56"/>
    <mergeCell ref="Y56:AD56"/>
    <mergeCell ref="AE56:AJ56"/>
    <mergeCell ref="AK56:AP56"/>
    <mergeCell ref="AQ56:AV56"/>
    <mergeCell ref="AW56:BA56"/>
    <mergeCell ref="BQ57:BY57"/>
    <mergeCell ref="BZ57:CH57"/>
    <mergeCell ref="CI57:CQ57"/>
    <mergeCell ref="BB56:BF56"/>
    <mergeCell ref="D57:E57"/>
    <mergeCell ref="S57:X57"/>
    <mergeCell ref="Y57:AD57"/>
    <mergeCell ref="AE57:AJ57"/>
    <mergeCell ref="AK57:AP57"/>
    <mergeCell ref="AQ57:AV57"/>
    <mergeCell ref="AW57:BA57"/>
    <mergeCell ref="BB57:BF57"/>
    <mergeCell ref="A60:C60"/>
    <mergeCell ref="A59:D59"/>
    <mergeCell ref="D61:E61"/>
    <mergeCell ref="S61:X61"/>
    <mergeCell ref="Y61:AD61"/>
    <mergeCell ref="AE61:AJ61"/>
    <mergeCell ref="AK61:AP61"/>
    <mergeCell ref="AQ61:AV61"/>
    <mergeCell ref="AW61:BA61"/>
    <mergeCell ref="D60:E60"/>
    <mergeCell ref="S60:X60"/>
    <mergeCell ref="Y60:AD60"/>
    <mergeCell ref="AE60:AJ60"/>
    <mergeCell ref="AK60:AP60"/>
    <mergeCell ref="AQ60:AV60"/>
    <mergeCell ref="AW60:BA60"/>
    <mergeCell ref="BB61:BF61"/>
    <mergeCell ref="BB60:BF60"/>
    <mergeCell ref="I60:R60"/>
    <mergeCell ref="BB63:BF63"/>
    <mergeCell ref="I61:R61"/>
    <mergeCell ref="D62:E62"/>
    <mergeCell ref="S62:X62"/>
    <mergeCell ref="Y62:AD62"/>
    <mergeCell ref="AE62:AJ62"/>
    <mergeCell ref="AK62:AP62"/>
    <mergeCell ref="AQ62:AV62"/>
    <mergeCell ref="AW62:BA62"/>
    <mergeCell ref="I62:R62"/>
    <mergeCell ref="I63:R63"/>
    <mergeCell ref="BB64:BF64"/>
    <mergeCell ref="A28:AV28"/>
    <mergeCell ref="AW28:CR28"/>
    <mergeCell ref="A30:H32"/>
    <mergeCell ref="I30:M32"/>
    <mergeCell ref="N30:R32"/>
    <mergeCell ref="AM30:AQ32"/>
    <mergeCell ref="AR30:AV32"/>
    <mergeCell ref="D64:E64"/>
    <mergeCell ref="S64:X64"/>
    <mergeCell ref="Y64:AD64"/>
    <mergeCell ref="AE64:AJ64"/>
    <mergeCell ref="AK64:AP64"/>
    <mergeCell ref="AQ64:AV64"/>
    <mergeCell ref="AW64:BA64"/>
    <mergeCell ref="I64:R64"/>
    <mergeCell ref="BB62:BF62"/>
    <mergeCell ref="D63:E63"/>
    <mergeCell ref="S63:X63"/>
    <mergeCell ref="Y63:AD63"/>
    <mergeCell ref="AE63:AJ63"/>
    <mergeCell ref="AK63:AP63"/>
    <mergeCell ref="AQ63:AV63"/>
    <mergeCell ref="AW63:BA63"/>
    <mergeCell ref="D34:E34"/>
    <mergeCell ref="I34:M34"/>
    <mergeCell ref="N34:R34"/>
    <mergeCell ref="AM34:AQ34"/>
    <mergeCell ref="AR34:AV34"/>
    <mergeCell ref="W33:Z33"/>
    <mergeCell ref="S33:V33"/>
    <mergeCell ref="S34:V34"/>
    <mergeCell ref="W34:Z34"/>
    <mergeCell ref="D33:E33"/>
    <mergeCell ref="I33:M33"/>
    <mergeCell ref="N33:R33"/>
    <mergeCell ref="AA33:AD33"/>
    <mergeCell ref="D36:E36"/>
    <mergeCell ref="I36:M36"/>
    <mergeCell ref="N36:R36"/>
    <mergeCell ref="AM36:AQ36"/>
    <mergeCell ref="AR36:AV36"/>
    <mergeCell ref="S35:V35"/>
    <mergeCell ref="W35:Z35"/>
    <mergeCell ref="AI36:AL36"/>
    <mergeCell ref="D35:E35"/>
    <mergeCell ref="I35:M35"/>
    <mergeCell ref="N35:R35"/>
    <mergeCell ref="AM35:AQ35"/>
    <mergeCell ref="BG43:BP44"/>
    <mergeCell ref="BQ43:BY44"/>
    <mergeCell ref="BZ43:CH44"/>
    <mergeCell ref="CI43:CQ44"/>
    <mergeCell ref="D37:E37"/>
    <mergeCell ref="I37:M37"/>
    <mergeCell ref="N37:R37"/>
    <mergeCell ref="AM37:AQ37"/>
    <mergeCell ref="AI37:AL37"/>
    <mergeCell ref="A40:AV40"/>
    <mergeCell ref="AW40:CR40"/>
    <mergeCell ref="A42:H44"/>
    <mergeCell ref="S42:AV42"/>
    <mergeCell ref="AW42:BA44"/>
    <mergeCell ref="BB42:BF44"/>
    <mergeCell ref="BG42:CQ42"/>
    <mergeCell ref="S43:X44"/>
    <mergeCell ref="Y43:AJ43"/>
    <mergeCell ref="AK43:AV43"/>
    <mergeCell ref="Y44:AD44"/>
    <mergeCell ref="AE44:AJ44"/>
    <mergeCell ref="AK44:AP44"/>
    <mergeCell ref="AQ44:AV44"/>
    <mergeCell ref="AR37:AV37"/>
    <mergeCell ref="I42:R44"/>
    <mergeCell ref="I46:R46"/>
    <mergeCell ref="I47:R47"/>
    <mergeCell ref="I48:R48"/>
    <mergeCell ref="I53:R53"/>
    <mergeCell ref="I54:R54"/>
    <mergeCell ref="I55:R55"/>
    <mergeCell ref="I56:R56"/>
    <mergeCell ref="I57:R57"/>
    <mergeCell ref="I50:R50"/>
    <mergeCell ref="BG47:BP47"/>
    <mergeCell ref="BQ47:BY47"/>
    <mergeCell ref="BZ47:CH47"/>
    <mergeCell ref="CI47:CQ47"/>
    <mergeCell ref="BG48:BP48"/>
    <mergeCell ref="BQ48:BY48"/>
    <mergeCell ref="BZ48:CH48"/>
    <mergeCell ref="CI48:CQ48"/>
    <mergeCell ref="BG49:BP49"/>
    <mergeCell ref="BQ49:BY49"/>
    <mergeCell ref="BZ49:CH49"/>
    <mergeCell ref="CI49:CQ49"/>
    <mergeCell ref="BZ53:CH53"/>
    <mergeCell ref="CI53:CQ53"/>
    <mergeCell ref="BG54:BP54"/>
    <mergeCell ref="BQ54:BY54"/>
    <mergeCell ref="BZ54:CH54"/>
    <mergeCell ref="CI54:CQ54"/>
    <mergeCell ref="BG55:BP55"/>
    <mergeCell ref="BQ55:BY55"/>
    <mergeCell ref="BZ55:CH55"/>
    <mergeCell ref="CI55:CQ55"/>
    <mergeCell ref="BG60:BP60"/>
    <mergeCell ref="BQ60:BY60"/>
    <mergeCell ref="BZ60:CH60"/>
    <mergeCell ref="CI60:CQ60"/>
    <mergeCell ref="BG61:BP61"/>
    <mergeCell ref="BQ61:BY61"/>
    <mergeCell ref="BZ61:CH61"/>
    <mergeCell ref="CI61:CQ61"/>
    <mergeCell ref="BQ63:BY63"/>
    <mergeCell ref="BZ63:CH63"/>
    <mergeCell ref="CI63:CQ63"/>
    <mergeCell ref="BG62:BP62"/>
    <mergeCell ref="BQ62:BY62"/>
    <mergeCell ref="BZ62:CH62"/>
    <mergeCell ref="CI62:CQ62"/>
    <mergeCell ref="BG63:BP63"/>
    <mergeCell ref="BG64:BP64"/>
    <mergeCell ref="BQ64:BY64"/>
    <mergeCell ref="BZ64:CH64"/>
    <mergeCell ref="CI64:CQ64"/>
    <mergeCell ref="BG4:BP5"/>
    <mergeCell ref="BQ4:BY5"/>
    <mergeCell ref="BZ4:CH5"/>
    <mergeCell ref="CI4:CQ5"/>
    <mergeCell ref="BG7:BP7"/>
    <mergeCell ref="BG8:BP8"/>
    <mergeCell ref="BG9:BP9"/>
    <mergeCell ref="BG10:BP10"/>
    <mergeCell ref="BG11:BP11"/>
    <mergeCell ref="BQ7:BY7"/>
    <mergeCell ref="BQ8:BY8"/>
    <mergeCell ref="BQ9:BY9"/>
    <mergeCell ref="BQ10:BY10"/>
    <mergeCell ref="BQ11:BY11"/>
    <mergeCell ref="BZ7:CH7"/>
    <mergeCell ref="BZ8:CH8"/>
    <mergeCell ref="BZ9:CH9"/>
    <mergeCell ref="BZ10:CH10"/>
    <mergeCell ref="BZ11:CH11"/>
    <mergeCell ref="CI7:CQ7"/>
    <mergeCell ref="CI8:CQ8"/>
    <mergeCell ref="CI9:CQ9"/>
    <mergeCell ref="CI10:CQ10"/>
    <mergeCell ref="CI11:CQ11"/>
    <mergeCell ref="BG14:BP14"/>
    <mergeCell ref="BG15:BP15"/>
    <mergeCell ref="BQ14:BY14"/>
    <mergeCell ref="BQ15:BY15"/>
    <mergeCell ref="BZ14:CH14"/>
    <mergeCell ref="BZ15:CH15"/>
    <mergeCell ref="BZ16:CH16"/>
    <mergeCell ref="BZ17:CH17"/>
    <mergeCell ref="BZ18:CH18"/>
    <mergeCell ref="CI17:CQ17"/>
    <mergeCell ref="CI18:CQ18"/>
    <mergeCell ref="CI14:CQ14"/>
    <mergeCell ref="CI15:CQ15"/>
    <mergeCell ref="CI16:CQ16"/>
    <mergeCell ref="BG21:BP21"/>
    <mergeCell ref="BQ16:BY16"/>
    <mergeCell ref="BQ17:BY17"/>
    <mergeCell ref="BG18:BP18"/>
    <mergeCell ref="BQ18:BY18"/>
    <mergeCell ref="BG22:BP22"/>
    <mergeCell ref="BG23:BP23"/>
    <mergeCell ref="BG24:BP24"/>
    <mergeCell ref="BG25:BP25"/>
    <mergeCell ref="BQ21:BY21"/>
    <mergeCell ref="BQ22:BY22"/>
    <mergeCell ref="BQ23:BY23"/>
    <mergeCell ref="BZ21:CH21"/>
    <mergeCell ref="CI21:CQ21"/>
    <mergeCell ref="BZ22:CH22"/>
    <mergeCell ref="BZ23:CH23"/>
    <mergeCell ref="CI22:CQ22"/>
    <mergeCell ref="CI23:CQ23"/>
    <mergeCell ref="BQ24:BY24"/>
    <mergeCell ref="BQ25:BY25"/>
    <mergeCell ref="BZ24:CH24"/>
    <mergeCell ref="CI24:CQ24"/>
    <mergeCell ref="BZ25:CH25"/>
    <mergeCell ref="CI25:CQ25"/>
    <mergeCell ref="AW31:BH32"/>
    <mergeCell ref="AA34:AD34"/>
    <mergeCell ref="AA35:AD35"/>
    <mergeCell ref="AE31:AL31"/>
    <mergeCell ref="AE32:AH32"/>
    <mergeCell ref="AI32:AL32"/>
    <mergeCell ref="AI33:AL33"/>
    <mergeCell ref="AI34:AL34"/>
    <mergeCell ref="AI35:AL35"/>
    <mergeCell ref="AR35:AV35"/>
    <mergeCell ref="AM33:AQ33"/>
    <mergeCell ref="AR33:AV33"/>
    <mergeCell ref="AA32:AD32"/>
    <mergeCell ref="W31:AD31"/>
    <mergeCell ref="BI31:BL32"/>
    <mergeCell ref="BM31:BP32"/>
    <mergeCell ref="BQ31:BT32"/>
    <mergeCell ref="BU31:BX32"/>
    <mergeCell ref="BY31:CB32"/>
    <mergeCell ref="CC31:CF32"/>
    <mergeCell ref="CG31:CJ32"/>
    <mergeCell ref="CK31:CN32"/>
    <mergeCell ref="CO31:CR32"/>
    <mergeCell ref="AW30:CR30"/>
    <mergeCell ref="AW33:BH33"/>
    <mergeCell ref="AW34:BH34"/>
    <mergeCell ref="AW35:BH35"/>
    <mergeCell ref="AW36:BH36"/>
    <mergeCell ref="AW37:BH37"/>
    <mergeCell ref="BI33:BL33"/>
    <mergeCell ref="BM33:BP33"/>
    <mergeCell ref="BQ33:BT33"/>
    <mergeCell ref="BU33:BX33"/>
    <mergeCell ref="BY33:CB33"/>
    <mergeCell ref="CC33:CF33"/>
    <mergeCell ref="CG33:CJ33"/>
    <mergeCell ref="CK33:CN33"/>
    <mergeCell ref="CO33:CR33"/>
    <mergeCell ref="BI34:BL34"/>
    <mergeCell ref="BM34:BP34"/>
    <mergeCell ref="BQ34:BT34"/>
    <mergeCell ref="BU34:BX34"/>
    <mergeCell ref="BY34:CB34"/>
    <mergeCell ref="CC34:CF34"/>
    <mergeCell ref="CG34:CJ34"/>
    <mergeCell ref="CK34:CN34"/>
    <mergeCell ref="CO34:CR34"/>
    <mergeCell ref="BI35:BL35"/>
    <mergeCell ref="BM35:BP35"/>
    <mergeCell ref="BQ35:BT35"/>
    <mergeCell ref="BU35:BX35"/>
    <mergeCell ref="BY35:CB35"/>
    <mergeCell ref="CC35:CF35"/>
    <mergeCell ref="CG35:CJ35"/>
    <mergeCell ref="CK35:CN35"/>
    <mergeCell ref="CO35:CR35"/>
    <mergeCell ref="BI36:BL36"/>
    <mergeCell ref="BM36:BP36"/>
    <mergeCell ref="BQ36:BT36"/>
    <mergeCell ref="BU36:BX36"/>
    <mergeCell ref="BY36:CB36"/>
    <mergeCell ref="CC36:CF36"/>
    <mergeCell ref="CG36:CJ36"/>
    <mergeCell ref="CK36:CN36"/>
    <mergeCell ref="CO36:CR36"/>
    <mergeCell ref="BI37:BL37"/>
    <mergeCell ref="BM37:BP37"/>
    <mergeCell ref="BQ37:BT37"/>
    <mergeCell ref="BU37:BX37"/>
    <mergeCell ref="BY37:CB37"/>
    <mergeCell ref="CC37:CF37"/>
    <mergeCell ref="CG37:CJ37"/>
    <mergeCell ref="CK37:CN37"/>
    <mergeCell ref="CO37:CR37"/>
    <mergeCell ref="S30:AL30"/>
    <mergeCell ref="AE33:AH33"/>
    <mergeCell ref="AE34:AH34"/>
    <mergeCell ref="AE35:AH35"/>
    <mergeCell ref="AE36:AH36"/>
    <mergeCell ref="AE37:AH37"/>
    <mergeCell ref="S37:V37"/>
    <mergeCell ref="W37:Z37"/>
    <mergeCell ref="AA37:AD37"/>
    <mergeCell ref="S36:V36"/>
    <mergeCell ref="W36:Z36"/>
    <mergeCell ref="AA36:AD36"/>
    <mergeCell ref="S31:V32"/>
    <mergeCell ref="W32:Z32"/>
  </mergeCells>
  <phoneticPr fontId="2"/>
  <pageMargins left="0.70866141732283472" right="0.70866141732283472" top="0.74803149606299213" bottom="0.43307086614173229" header="0.31496062992125984" footer="0.31496062992125984"/>
  <pageSetup paperSize="9" orientation="portrait" horizontalDpi="300" verticalDpi="300" r:id="rId1"/>
  <ignoredErrors>
    <ignoredError sqref="S7:X9 S14:X16 S21:X23 S46:X48 S60:X62 S10:X11 S24:X25 S49:X5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1B923-C3BC-4ACF-9A99-3CEE6F38E61F}">
  <dimension ref="A1:DA35"/>
  <sheetViews>
    <sheetView zoomScaleNormal="100" workbookViewId="0">
      <selection activeCell="A26" sqref="A26:AV26"/>
    </sheetView>
  </sheetViews>
  <sheetFormatPr defaultColWidth="1.625" defaultRowHeight="18.75" customHeight="1" x14ac:dyDescent="0.4"/>
  <cols>
    <col min="1" max="16384" width="1.625" style="7"/>
  </cols>
  <sheetData>
    <row r="1" spans="1:105" ht="18.75" customHeight="1" x14ac:dyDescent="0.4">
      <c r="A1" s="257" t="s">
        <v>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34" t="s">
        <v>82</v>
      </c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18"/>
      <c r="CT1" s="18"/>
      <c r="CU1" s="18"/>
      <c r="CV1" s="18"/>
      <c r="CW1" s="18"/>
      <c r="CX1" s="18"/>
      <c r="CY1" s="18"/>
      <c r="CZ1" s="18"/>
      <c r="DA1" s="18"/>
    </row>
    <row r="2" spans="1:105" ht="18.75" customHeight="1" x14ac:dyDescent="0.4">
      <c r="CQ2" s="9" t="s">
        <v>349</v>
      </c>
    </row>
    <row r="3" spans="1:105" ht="21" customHeight="1" x14ac:dyDescent="0.4">
      <c r="A3" s="236" t="s">
        <v>4</v>
      </c>
      <c r="B3" s="236"/>
      <c r="C3" s="236"/>
      <c r="D3" s="236"/>
      <c r="E3" s="236"/>
      <c r="F3" s="236"/>
      <c r="G3" s="236"/>
      <c r="H3" s="236"/>
      <c r="I3" s="235" t="s">
        <v>31</v>
      </c>
      <c r="J3" s="236"/>
      <c r="K3" s="236"/>
      <c r="L3" s="236"/>
      <c r="M3" s="236"/>
      <c r="N3" s="235" t="s">
        <v>65</v>
      </c>
      <c r="O3" s="236"/>
      <c r="P3" s="236"/>
      <c r="Q3" s="236"/>
      <c r="R3" s="280"/>
      <c r="S3" s="227" t="s">
        <v>32</v>
      </c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12" t="s">
        <v>37</v>
      </c>
      <c r="AX3" s="213"/>
      <c r="AY3" s="213"/>
      <c r="AZ3" s="213"/>
      <c r="BA3" s="213"/>
      <c r="BB3" s="213"/>
      <c r="BC3" s="214"/>
      <c r="BD3" s="227" t="s">
        <v>46</v>
      </c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6"/>
      <c r="CS3" s="6"/>
      <c r="CT3" s="6"/>
      <c r="CU3" s="6"/>
    </row>
    <row r="4" spans="1:105" ht="21" customHeight="1" x14ac:dyDescent="0.4">
      <c r="A4" s="231"/>
      <c r="B4" s="231"/>
      <c r="C4" s="231"/>
      <c r="D4" s="231"/>
      <c r="E4" s="231"/>
      <c r="F4" s="231"/>
      <c r="G4" s="231"/>
      <c r="H4" s="231"/>
      <c r="I4" s="237"/>
      <c r="J4" s="231"/>
      <c r="K4" s="231"/>
      <c r="L4" s="231"/>
      <c r="M4" s="231"/>
      <c r="N4" s="237"/>
      <c r="O4" s="231"/>
      <c r="P4" s="231"/>
      <c r="Q4" s="231"/>
      <c r="R4" s="281"/>
      <c r="S4" s="225" t="s">
        <v>14</v>
      </c>
      <c r="T4" s="226"/>
      <c r="U4" s="226"/>
      <c r="V4" s="226"/>
      <c r="W4" s="226"/>
      <c r="X4" s="226"/>
      <c r="Y4" s="242" t="s">
        <v>33</v>
      </c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2" t="s">
        <v>34</v>
      </c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15"/>
      <c r="AX4" s="216"/>
      <c r="AY4" s="216"/>
      <c r="AZ4" s="216"/>
      <c r="BA4" s="216"/>
      <c r="BB4" s="216"/>
      <c r="BC4" s="217"/>
      <c r="BD4" s="308" t="s">
        <v>14</v>
      </c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10"/>
      <c r="CB4" s="304" t="s">
        <v>68</v>
      </c>
      <c r="CC4" s="305"/>
      <c r="CD4" s="305"/>
      <c r="CE4" s="305"/>
      <c r="CF4" s="305"/>
      <c r="CG4" s="305"/>
      <c r="CH4" s="305"/>
      <c r="CI4" s="305"/>
      <c r="CJ4" s="304" t="s">
        <v>69</v>
      </c>
      <c r="CK4" s="305"/>
      <c r="CL4" s="305"/>
      <c r="CM4" s="305"/>
      <c r="CN4" s="305"/>
      <c r="CO4" s="305"/>
      <c r="CP4" s="305"/>
      <c r="CQ4" s="305"/>
      <c r="CT4" s="6"/>
      <c r="CU4" s="6"/>
      <c r="CV4" s="6"/>
      <c r="CW4" s="6"/>
      <c r="CX4" s="6"/>
    </row>
    <row r="5" spans="1:105" ht="21" customHeight="1" x14ac:dyDescent="0.4">
      <c r="A5" s="239"/>
      <c r="B5" s="239"/>
      <c r="C5" s="239"/>
      <c r="D5" s="239"/>
      <c r="E5" s="239"/>
      <c r="F5" s="239"/>
      <c r="G5" s="239"/>
      <c r="H5" s="239"/>
      <c r="I5" s="238"/>
      <c r="J5" s="239"/>
      <c r="K5" s="239"/>
      <c r="L5" s="239"/>
      <c r="M5" s="239"/>
      <c r="N5" s="238"/>
      <c r="O5" s="239"/>
      <c r="P5" s="239"/>
      <c r="Q5" s="239"/>
      <c r="R5" s="267"/>
      <c r="S5" s="210"/>
      <c r="T5" s="211"/>
      <c r="U5" s="211"/>
      <c r="V5" s="211"/>
      <c r="W5" s="211"/>
      <c r="X5" s="211"/>
      <c r="Y5" s="238" t="s">
        <v>35</v>
      </c>
      <c r="Z5" s="239"/>
      <c r="AA5" s="239"/>
      <c r="AB5" s="239"/>
      <c r="AC5" s="239"/>
      <c r="AD5" s="239"/>
      <c r="AE5" s="229" t="s">
        <v>36</v>
      </c>
      <c r="AF5" s="230"/>
      <c r="AG5" s="230"/>
      <c r="AH5" s="230"/>
      <c r="AI5" s="230"/>
      <c r="AJ5" s="247"/>
      <c r="AK5" s="238" t="s">
        <v>35</v>
      </c>
      <c r="AL5" s="239"/>
      <c r="AM5" s="239"/>
      <c r="AN5" s="239"/>
      <c r="AO5" s="239"/>
      <c r="AP5" s="239"/>
      <c r="AQ5" s="229" t="s">
        <v>36</v>
      </c>
      <c r="AR5" s="230"/>
      <c r="AS5" s="230"/>
      <c r="AT5" s="230"/>
      <c r="AU5" s="230"/>
      <c r="AV5" s="230"/>
      <c r="AW5" s="218"/>
      <c r="AX5" s="219"/>
      <c r="AY5" s="219"/>
      <c r="AZ5" s="219"/>
      <c r="BA5" s="219"/>
      <c r="BB5" s="219"/>
      <c r="BC5" s="220"/>
      <c r="BD5" s="299" t="s">
        <v>14</v>
      </c>
      <c r="BE5" s="300"/>
      <c r="BF5" s="300"/>
      <c r="BG5" s="300"/>
      <c r="BH5" s="300"/>
      <c r="BI5" s="300"/>
      <c r="BJ5" s="300"/>
      <c r="BK5" s="300"/>
      <c r="BL5" s="301" t="s">
        <v>66</v>
      </c>
      <c r="BM5" s="302"/>
      <c r="BN5" s="302"/>
      <c r="BO5" s="302"/>
      <c r="BP5" s="302"/>
      <c r="BQ5" s="302"/>
      <c r="BR5" s="302"/>
      <c r="BS5" s="302"/>
      <c r="BT5" s="301" t="s">
        <v>67</v>
      </c>
      <c r="BU5" s="302"/>
      <c r="BV5" s="302"/>
      <c r="BW5" s="302"/>
      <c r="BX5" s="302"/>
      <c r="BY5" s="302"/>
      <c r="BZ5" s="302"/>
      <c r="CA5" s="303"/>
      <c r="CB5" s="306"/>
      <c r="CC5" s="307"/>
      <c r="CD5" s="307"/>
      <c r="CE5" s="307"/>
      <c r="CF5" s="307"/>
      <c r="CG5" s="307"/>
      <c r="CH5" s="307"/>
      <c r="CI5" s="307"/>
      <c r="CJ5" s="306"/>
      <c r="CK5" s="307"/>
      <c r="CL5" s="307"/>
      <c r="CM5" s="307"/>
      <c r="CN5" s="307"/>
      <c r="CO5" s="307"/>
      <c r="CP5" s="307"/>
      <c r="CQ5" s="307"/>
      <c r="CR5" s="6"/>
      <c r="CS5" s="6"/>
      <c r="CT5" s="6"/>
      <c r="CU5" s="6"/>
      <c r="CV5" s="6"/>
      <c r="CW5" s="6"/>
      <c r="CX5" s="6"/>
    </row>
    <row r="6" spans="1:105" ht="21" customHeight="1" x14ac:dyDescent="0.4">
      <c r="A6" s="268" t="s">
        <v>5</v>
      </c>
      <c r="B6" s="268"/>
      <c r="C6" s="268"/>
      <c r="D6" s="231" t="s">
        <v>6</v>
      </c>
      <c r="E6" s="231"/>
      <c r="F6" s="20" t="s">
        <v>7</v>
      </c>
      <c r="G6" s="20"/>
      <c r="H6" s="20"/>
      <c r="I6" s="298" t="s">
        <v>70</v>
      </c>
      <c r="J6" s="268"/>
      <c r="K6" s="268"/>
      <c r="L6" s="268"/>
      <c r="M6" s="268"/>
      <c r="N6" s="249" t="s">
        <v>70</v>
      </c>
      <c r="O6" s="249"/>
      <c r="P6" s="249"/>
      <c r="Q6" s="249"/>
      <c r="R6" s="249"/>
      <c r="S6" s="249" t="s">
        <v>70</v>
      </c>
      <c r="T6" s="249"/>
      <c r="U6" s="249"/>
      <c r="V6" s="249"/>
      <c r="W6" s="249"/>
      <c r="X6" s="249"/>
      <c r="Y6" s="249" t="s">
        <v>70</v>
      </c>
      <c r="Z6" s="249"/>
      <c r="AA6" s="249"/>
      <c r="AB6" s="249"/>
      <c r="AC6" s="249"/>
      <c r="AD6" s="249"/>
      <c r="AE6" s="249" t="s">
        <v>70</v>
      </c>
      <c r="AF6" s="249"/>
      <c r="AG6" s="249"/>
      <c r="AH6" s="249"/>
      <c r="AI6" s="249"/>
      <c r="AJ6" s="249"/>
      <c r="AK6" s="249" t="s">
        <v>70</v>
      </c>
      <c r="AL6" s="249"/>
      <c r="AM6" s="249"/>
      <c r="AN6" s="249"/>
      <c r="AO6" s="249"/>
      <c r="AP6" s="249"/>
      <c r="AQ6" s="249" t="s">
        <v>70</v>
      </c>
      <c r="AR6" s="249"/>
      <c r="AS6" s="249"/>
      <c r="AT6" s="249"/>
      <c r="AU6" s="249"/>
      <c r="AV6" s="249"/>
      <c r="AW6" s="268" t="s">
        <v>70</v>
      </c>
      <c r="AX6" s="268"/>
      <c r="AY6" s="268"/>
      <c r="AZ6" s="268"/>
      <c r="BA6" s="268"/>
      <c r="BB6" s="268"/>
      <c r="BC6" s="268"/>
      <c r="BD6" s="268" t="s">
        <v>70</v>
      </c>
      <c r="BE6" s="268"/>
      <c r="BF6" s="268"/>
      <c r="BG6" s="268"/>
      <c r="BH6" s="268"/>
      <c r="BI6" s="268"/>
      <c r="BJ6" s="268"/>
      <c r="BK6" s="268"/>
      <c r="BL6" s="268" t="s">
        <v>70</v>
      </c>
      <c r="BM6" s="268"/>
      <c r="BN6" s="268"/>
      <c r="BO6" s="268"/>
      <c r="BP6" s="268"/>
      <c r="BQ6" s="268"/>
      <c r="BR6" s="268"/>
      <c r="BS6" s="268"/>
      <c r="BT6" s="268" t="s">
        <v>70</v>
      </c>
      <c r="BU6" s="268"/>
      <c r="BV6" s="268"/>
      <c r="BW6" s="268"/>
      <c r="BX6" s="268"/>
      <c r="BY6" s="268"/>
      <c r="BZ6" s="268"/>
      <c r="CA6" s="268"/>
      <c r="CB6" s="268" t="s">
        <v>70</v>
      </c>
      <c r="CC6" s="268"/>
      <c r="CD6" s="268"/>
      <c r="CE6" s="268"/>
      <c r="CF6" s="268"/>
      <c r="CG6" s="268"/>
      <c r="CH6" s="268"/>
      <c r="CI6" s="268"/>
      <c r="CJ6" s="268" t="s">
        <v>70</v>
      </c>
      <c r="CK6" s="268"/>
      <c r="CL6" s="268"/>
      <c r="CM6" s="268"/>
      <c r="CN6" s="268"/>
      <c r="CO6" s="268"/>
      <c r="CP6" s="268"/>
      <c r="CQ6" s="268"/>
    </row>
    <row r="7" spans="1:105" ht="21" customHeight="1" x14ac:dyDescent="0.4">
      <c r="A7" s="20"/>
      <c r="B7" s="20"/>
      <c r="C7" s="20"/>
      <c r="D7" s="231">
        <v>2</v>
      </c>
      <c r="E7" s="231"/>
      <c r="F7" s="20"/>
      <c r="G7" s="20"/>
      <c r="H7" s="20"/>
      <c r="I7" s="312" t="s">
        <v>70</v>
      </c>
      <c r="J7" s="249"/>
      <c r="K7" s="249"/>
      <c r="L7" s="249"/>
      <c r="M7" s="249"/>
      <c r="N7" s="249" t="s">
        <v>70</v>
      </c>
      <c r="O7" s="249"/>
      <c r="P7" s="249"/>
      <c r="Q7" s="249"/>
      <c r="R7" s="249"/>
      <c r="S7" s="249" t="s">
        <v>70</v>
      </c>
      <c r="T7" s="249"/>
      <c r="U7" s="249"/>
      <c r="V7" s="249"/>
      <c r="W7" s="249"/>
      <c r="X7" s="249"/>
      <c r="Y7" s="249" t="s">
        <v>70</v>
      </c>
      <c r="Z7" s="249"/>
      <c r="AA7" s="249"/>
      <c r="AB7" s="249"/>
      <c r="AC7" s="249"/>
      <c r="AD7" s="249"/>
      <c r="AE7" s="249" t="s">
        <v>70</v>
      </c>
      <c r="AF7" s="249"/>
      <c r="AG7" s="249"/>
      <c r="AH7" s="249"/>
      <c r="AI7" s="249"/>
      <c r="AJ7" s="249"/>
      <c r="AK7" s="249" t="s">
        <v>70</v>
      </c>
      <c r="AL7" s="249"/>
      <c r="AM7" s="249"/>
      <c r="AN7" s="249"/>
      <c r="AO7" s="249"/>
      <c r="AP7" s="249"/>
      <c r="AQ7" s="249" t="s">
        <v>70</v>
      </c>
      <c r="AR7" s="249"/>
      <c r="AS7" s="249"/>
      <c r="AT7" s="249"/>
      <c r="AU7" s="249"/>
      <c r="AV7" s="249"/>
      <c r="AW7" s="249" t="s">
        <v>70</v>
      </c>
      <c r="AX7" s="249"/>
      <c r="AY7" s="249"/>
      <c r="AZ7" s="249"/>
      <c r="BA7" s="249"/>
      <c r="BB7" s="249"/>
      <c r="BC7" s="249"/>
      <c r="BD7" s="249" t="s">
        <v>70</v>
      </c>
      <c r="BE7" s="249"/>
      <c r="BF7" s="249"/>
      <c r="BG7" s="249"/>
      <c r="BH7" s="249"/>
      <c r="BI7" s="249"/>
      <c r="BJ7" s="249"/>
      <c r="BK7" s="249"/>
      <c r="BL7" s="249" t="s">
        <v>70</v>
      </c>
      <c r="BM7" s="249"/>
      <c r="BN7" s="249"/>
      <c r="BO7" s="249"/>
      <c r="BP7" s="249"/>
      <c r="BQ7" s="249"/>
      <c r="BR7" s="249"/>
      <c r="BS7" s="249"/>
      <c r="BT7" s="249" t="s">
        <v>70</v>
      </c>
      <c r="BU7" s="249"/>
      <c r="BV7" s="249"/>
      <c r="BW7" s="249"/>
      <c r="BX7" s="249"/>
      <c r="BY7" s="249"/>
      <c r="BZ7" s="249"/>
      <c r="CA7" s="249"/>
      <c r="CB7" s="249" t="s">
        <v>70</v>
      </c>
      <c r="CC7" s="249"/>
      <c r="CD7" s="249"/>
      <c r="CE7" s="249"/>
      <c r="CF7" s="249"/>
      <c r="CG7" s="249"/>
      <c r="CH7" s="249"/>
      <c r="CI7" s="249"/>
      <c r="CJ7" s="249" t="s">
        <v>70</v>
      </c>
      <c r="CK7" s="249"/>
      <c r="CL7" s="249"/>
      <c r="CM7" s="249"/>
      <c r="CN7" s="249"/>
      <c r="CO7" s="249"/>
      <c r="CP7" s="249"/>
      <c r="CQ7" s="249"/>
    </row>
    <row r="8" spans="1:105" ht="21" customHeight="1" x14ac:dyDescent="0.4">
      <c r="A8" s="20"/>
      <c r="B8" s="20"/>
      <c r="C8" s="20"/>
      <c r="D8" s="231">
        <v>3</v>
      </c>
      <c r="E8" s="231"/>
      <c r="F8" s="20"/>
      <c r="G8" s="20"/>
      <c r="H8" s="20"/>
      <c r="I8" s="207">
        <v>1</v>
      </c>
      <c r="J8" s="205"/>
      <c r="K8" s="205"/>
      <c r="L8" s="205"/>
      <c r="M8" s="205"/>
      <c r="N8" s="205">
        <v>1</v>
      </c>
      <c r="O8" s="205"/>
      <c r="P8" s="205"/>
      <c r="Q8" s="205"/>
      <c r="R8" s="205"/>
      <c r="S8" s="205">
        <f t="shared" ref="S8" si="0">SUM(Y8:AV8)</f>
        <v>12</v>
      </c>
      <c r="T8" s="205"/>
      <c r="U8" s="205"/>
      <c r="V8" s="205"/>
      <c r="W8" s="205"/>
      <c r="X8" s="205"/>
      <c r="Y8" s="205">
        <v>2</v>
      </c>
      <c r="Z8" s="205"/>
      <c r="AA8" s="205"/>
      <c r="AB8" s="205"/>
      <c r="AC8" s="205"/>
      <c r="AD8" s="205"/>
      <c r="AE8" s="205">
        <v>3</v>
      </c>
      <c r="AF8" s="205"/>
      <c r="AG8" s="205"/>
      <c r="AH8" s="205"/>
      <c r="AI8" s="205"/>
      <c r="AJ8" s="205"/>
      <c r="AK8" s="205">
        <v>2</v>
      </c>
      <c r="AL8" s="205"/>
      <c r="AM8" s="205"/>
      <c r="AN8" s="205"/>
      <c r="AO8" s="205"/>
      <c r="AP8" s="205"/>
      <c r="AQ8" s="205">
        <v>5</v>
      </c>
      <c r="AR8" s="205"/>
      <c r="AS8" s="205"/>
      <c r="AT8" s="205"/>
      <c r="AU8" s="205"/>
      <c r="AV8" s="205"/>
      <c r="AW8" s="205">
        <v>3</v>
      </c>
      <c r="AX8" s="205"/>
      <c r="AY8" s="205"/>
      <c r="AZ8" s="205"/>
      <c r="BA8" s="205"/>
      <c r="BB8" s="205"/>
      <c r="BC8" s="205"/>
      <c r="BD8" s="297">
        <f>SUM(BL8:CA8)</f>
        <v>38</v>
      </c>
      <c r="BE8" s="205"/>
      <c r="BF8" s="205"/>
      <c r="BG8" s="205"/>
      <c r="BH8" s="205"/>
      <c r="BI8" s="205"/>
      <c r="BJ8" s="205"/>
      <c r="BK8" s="205"/>
      <c r="BL8" s="206">
        <v>8</v>
      </c>
      <c r="BM8" s="206"/>
      <c r="BN8" s="206"/>
      <c r="BO8" s="206"/>
      <c r="BP8" s="206"/>
      <c r="BQ8" s="206"/>
      <c r="BR8" s="206"/>
      <c r="BS8" s="206"/>
      <c r="BT8" s="206">
        <v>30</v>
      </c>
      <c r="BU8" s="206"/>
      <c r="BV8" s="206"/>
      <c r="BW8" s="206"/>
      <c r="BX8" s="206"/>
      <c r="BY8" s="206"/>
      <c r="BZ8" s="206"/>
      <c r="CA8" s="206"/>
      <c r="CB8" s="250" t="s">
        <v>70</v>
      </c>
      <c r="CC8" s="250"/>
      <c r="CD8" s="250"/>
      <c r="CE8" s="250"/>
      <c r="CF8" s="250"/>
      <c r="CG8" s="250"/>
      <c r="CH8" s="250"/>
      <c r="CI8" s="250"/>
      <c r="CJ8" s="206">
        <v>38</v>
      </c>
      <c r="CK8" s="206"/>
      <c r="CL8" s="206"/>
      <c r="CM8" s="206"/>
      <c r="CN8" s="206"/>
      <c r="CO8" s="206"/>
      <c r="CP8" s="206"/>
      <c r="CQ8" s="206"/>
    </row>
    <row r="9" spans="1:105" ht="21" customHeight="1" x14ac:dyDescent="0.4">
      <c r="A9" s="20"/>
      <c r="B9" s="20"/>
      <c r="C9" s="20"/>
      <c r="D9" s="231">
        <v>4</v>
      </c>
      <c r="E9" s="231"/>
      <c r="F9" s="20"/>
      <c r="G9" s="20"/>
      <c r="H9" s="20"/>
      <c r="I9" s="207">
        <v>1</v>
      </c>
      <c r="J9" s="205"/>
      <c r="K9" s="205"/>
      <c r="L9" s="205"/>
      <c r="M9" s="205"/>
      <c r="N9" s="205">
        <v>1</v>
      </c>
      <c r="O9" s="205"/>
      <c r="P9" s="205"/>
      <c r="Q9" s="205"/>
      <c r="R9" s="205"/>
      <c r="S9" s="205">
        <f>SUM(Y9:AV9)</f>
        <v>12</v>
      </c>
      <c r="T9" s="205"/>
      <c r="U9" s="205"/>
      <c r="V9" s="205"/>
      <c r="W9" s="205"/>
      <c r="X9" s="205"/>
      <c r="Y9" s="205">
        <v>2</v>
      </c>
      <c r="Z9" s="205"/>
      <c r="AA9" s="205"/>
      <c r="AB9" s="205"/>
      <c r="AC9" s="205"/>
      <c r="AD9" s="205"/>
      <c r="AE9" s="205">
        <v>3</v>
      </c>
      <c r="AF9" s="205"/>
      <c r="AG9" s="205"/>
      <c r="AH9" s="205"/>
      <c r="AI9" s="205"/>
      <c r="AJ9" s="205"/>
      <c r="AK9" s="205">
        <v>2</v>
      </c>
      <c r="AL9" s="205"/>
      <c r="AM9" s="205"/>
      <c r="AN9" s="205"/>
      <c r="AO9" s="205"/>
      <c r="AP9" s="205"/>
      <c r="AQ9" s="205">
        <v>5</v>
      </c>
      <c r="AR9" s="205"/>
      <c r="AS9" s="205"/>
      <c r="AT9" s="205"/>
      <c r="AU9" s="205"/>
      <c r="AV9" s="205"/>
      <c r="AW9" s="205">
        <v>5</v>
      </c>
      <c r="AX9" s="205"/>
      <c r="AY9" s="205"/>
      <c r="AZ9" s="205"/>
      <c r="BA9" s="205"/>
      <c r="BB9" s="205"/>
      <c r="BC9" s="205"/>
      <c r="BD9" s="297">
        <f t="shared" ref="BD9:BD10" si="1">SUM(BL9:CA9)</f>
        <v>77</v>
      </c>
      <c r="BE9" s="205"/>
      <c r="BF9" s="205"/>
      <c r="BG9" s="205"/>
      <c r="BH9" s="205"/>
      <c r="BI9" s="205"/>
      <c r="BJ9" s="205"/>
      <c r="BK9" s="205"/>
      <c r="BL9" s="205">
        <v>19</v>
      </c>
      <c r="BM9" s="205"/>
      <c r="BN9" s="205"/>
      <c r="BO9" s="205"/>
      <c r="BP9" s="205"/>
      <c r="BQ9" s="205"/>
      <c r="BR9" s="205"/>
      <c r="BS9" s="205"/>
      <c r="BT9" s="205">
        <v>58</v>
      </c>
      <c r="BU9" s="205"/>
      <c r="BV9" s="205"/>
      <c r="BW9" s="205"/>
      <c r="BX9" s="205"/>
      <c r="BY9" s="205"/>
      <c r="BZ9" s="205"/>
      <c r="CA9" s="205"/>
      <c r="CB9" s="250" t="s">
        <v>18</v>
      </c>
      <c r="CC9" s="250"/>
      <c r="CD9" s="250"/>
      <c r="CE9" s="250"/>
      <c r="CF9" s="250"/>
      <c r="CG9" s="250"/>
      <c r="CH9" s="250"/>
      <c r="CI9" s="250"/>
      <c r="CJ9" s="205">
        <v>77</v>
      </c>
      <c r="CK9" s="205"/>
      <c r="CL9" s="205"/>
      <c r="CM9" s="205"/>
      <c r="CN9" s="205"/>
      <c r="CO9" s="205"/>
      <c r="CP9" s="205"/>
      <c r="CQ9" s="205"/>
    </row>
    <row r="10" spans="1:105" ht="21" customHeight="1" x14ac:dyDescent="0.4">
      <c r="A10" s="130"/>
      <c r="B10" s="130"/>
      <c r="C10" s="130"/>
      <c r="D10" s="232">
        <v>5</v>
      </c>
      <c r="E10" s="232"/>
      <c r="F10" s="130"/>
      <c r="G10" s="130"/>
      <c r="H10" s="130"/>
      <c r="I10" s="248">
        <v>1</v>
      </c>
      <c r="J10" s="246"/>
      <c r="K10" s="246"/>
      <c r="L10" s="246"/>
      <c r="M10" s="246"/>
      <c r="N10" s="246">
        <v>1</v>
      </c>
      <c r="O10" s="246"/>
      <c r="P10" s="246"/>
      <c r="Q10" s="246"/>
      <c r="R10" s="246"/>
      <c r="S10" s="246">
        <f>SUM(Y10:AV10)</f>
        <v>10</v>
      </c>
      <c r="T10" s="246"/>
      <c r="U10" s="246"/>
      <c r="V10" s="246"/>
      <c r="W10" s="246"/>
      <c r="X10" s="246"/>
      <c r="Y10" s="246">
        <v>2</v>
      </c>
      <c r="Z10" s="246"/>
      <c r="AA10" s="246"/>
      <c r="AB10" s="246"/>
      <c r="AC10" s="246"/>
      <c r="AD10" s="246"/>
      <c r="AE10" s="246">
        <v>3</v>
      </c>
      <c r="AF10" s="246"/>
      <c r="AG10" s="246"/>
      <c r="AH10" s="246"/>
      <c r="AI10" s="246"/>
      <c r="AJ10" s="246"/>
      <c r="AK10" s="246">
        <v>3</v>
      </c>
      <c r="AL10" s="246"/>
      <c r="AM10" s="246"/>
      <c r="AN10" s="246"/>
      <c r="AO10" s="246"/>
      <c r="AP10" s="246"/>
      <c r="AQ10" s="246">
        <v>2</v>
      </c>
      <c r="AR10" s="246"/>
      <c r="AS10" s="246"/>
      <c r="AT10" s="246"/>
      <c r="AU10" s="246"/>
      <c r="AV10" s="246"/>
      <c r="AW10" s="246">
        <v>4</v>
      </c>
      <c r="AX10" s="246"/>
      <c r="AY10" s="246"/>
      <c r="AZ10" s="246"/>
      <c r="BA10" s="246"/>
      <c r="BB10" s="246"/>
      <c r="BC10" s="246"/>
      <c r="BD10" s="311">
        <f t="shared" si="1"/>
        <v>66</v>
      </c>
      <c r="BE10" s="246"/>
      <c r="BF10" s="246"/>
      <c r="BG10" s="246"/>
      <c r="BH10" s="246"/>
      <c r="BI10" s="246"/>
      <c r="BJ10" s="246"/>
      <c r="BK10" s="246"/>
      <c r="BL10" s="246">
        <v>17</v>
      </c>
      <c r="BM10" s="246"/>
      <c r="BN10" s="246"/>
      <c r="BO10" s="246"/>
      <c r="BP10" s="246"/>
      <c r="BQ10" s="246"/>
      <c r="BR10" s="246"/>
      <c r="BS10" s="246"/>
      <c r="BT10" s="246">
        <v>49</v>
      </c>
      <c r="BU10" s="246"/>
      <c r="BV10" s="246"/>
      <c r="BW10" s="246"/>
      <c r="BX10" s="246"/>
      <c r="BY10" s="246"/>
      <c r="BZ10" s="246"/>
      <c r="CA10" s="246"/>
      <c r="CB10" s="290" t="s">
        <v>18</v>
      </c>
      <c r="CC10" s="290"/>
      <c r="CD10" s="290"/>
      <c r="CE10" s="290"/>
      <c r="CF10" s="290"/>
      <c r="CG10" s="290"/>
      <c r="CH10" s="290"/>
      <c r="CI10" s="290"/>
      <c r="CJ10" s="246">
        <v>66</v>
      </c>
      <c r="CK10" s="246"/>
      <c r="CL10" s="246"/>
      <c r="CM10" s="246"/>
      <c r="CN10" s="246"/>
      <c r="CO10" s="246"/>
      <c r="CP10" s="246"/>
      <c r="CQ10" s="246"/>
    </row>
    <row r="11" spans="1:105" ht="18.75" customHeight="1" x14ac:dyDescent="0.4">
      <c r="A11" s="7" t="s">
        <v>19</v>
      </c>
      <c r="B11" s="16"/>
      <c r="C11" s="16"/>
      <c r="D11" s="16"/>
      <c r="E11" s="16"/>
      <c r="F11" s="16"/>
      <c r="G11" s="16"/>
      <c r="H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</row>
    <row r="14" spans="1:105" ht="18.75" customHeight="1" x14ac:dyDescent="0.4">
      <c r="A14" s="257" t="s">
        <v>79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34" t="s">
        <v>80</v>
      </c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18"/>
      <c r="CT14" s="18"/>
      <c r="CU14" s="18"/>
      <c r="CV14" s="18"/>
      <c r="CW14" s="18"/>
      <c r="CX14" s="18"/>
      <c r="CY14" s="18"/>
      <c r="CZ14" s="18"/>
      <c r="DA14" s="18"/>
    </row>
    <row r="15" spans="1:105" ht="18.75" customHeight="1" x14ac:dyDescent="0.4">
      <c r="A15" s="7" t="s">
        <v>363</v>
      </c>
      <c r="CR15" s="9" t="s">
        <v>349</v>
      </c>
    </row>
    <row r="16" spans="1:105" ht="21" customHeight="1" x14ac:dyDescent="0.4">
      <c r="A16" s="236" t="s">
        <v>4</v>
      </c>
      <c r="B16" s="236"/>
      <c r="C16" s="236"/>
      <c r="D16" s="236"/>
      <c r="E16" s="236"/>
      <c r="F16" s="236"/>
      <c r="G16" s="292" t="s">
        <v>14</v>
      </c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2" t="s">
        <v>76</v>
      </c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53" t="s">
        <v>77</v>
      </c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94"/>
      <c r="BO16" s="295" t="s">
        <v>345</v>
      </c>
      <c r="BP16" s="296"/>
      <c r="BQ16" s="296"/>
      <c r="BR16" s="296"/>
      <c r="BS16" s="296"/>
      <c r="BT16" s="296"/>
      <c r="BU16" s="296"/>
      <c r="BV16" s="296"/>
      <c r="BW16" s="296"/>
      <c r="BX16" s="296"/>
      <c r="BY16" s="296"/>
      <c r="BZ16" s="296"/>
      <c r="CA16" s="296"/>
      <c r="CB16" s="296"/>
      <c r="CC16" s="296"/>
      <c r="CD16" s="295" t="s">
        <v>78</v>
      </c>
      <c r="CE16" s="296"/>
      <c r="CF16" s="296"/>
      <c r="CG16" s="296"/>
      <c r="CH16" s="296"/>
      <c r="CI16" s="296"/>
      <c r="CJ16" s="296"/>
      <c r="CK16" s="296"/>
      <c r="CL16" s="296"/>
      <c r="CM16" s="296"/>
      <c r="CN16" s="296"/>
      <c r="CO16" s="296"/>
      <c r="CP16" s="296"/>
      <c r="CQ16" s="296"/>
      <c r="CR16" s="296"/>
    </row>
    <row r="17" spans="1:105" ht="21" customHeight="1" x14ac:dyDescent="0.4">
      <c r="A17" s="239"/>
      <c r="B17" s="239"/>
      <c r="C17" s="239"/>
      <c r="D17" s="239"/>
      <c r="E17" s="239"/>
      <c r="F17" s="239"/>
      <c r="G17" s="229" t="s">
        <v>72</v>
      </c>
      <c r="H17" s="230"/>
      <c r="I17" s="230"/>
      <c r="J17" s="230"/>
      <c r="K17" s="230"/>
      <c r="L17" s="230"/>
      <c r="M17" s="230"/>
      <c r="N17" s="229" t="s">
        <v>35</v>
      </c>
      <c r="O17" s="230"/>
      <c r="P17" s="230"/>
      <c r="Q17" s="230"/>
      <c r="R17" s="230"/>
      <c r="S17" s="230"/>
      <c r="T17" s="230"/>
      <c r="U17" s="229" t="s">
        <v>36</v>
      </c>
      <c r="V17" s="230"/>
      <c r="W17" s="230"/>
      <c r="X17" s="230"/>
      <c r="Y17" s="230"/>
      <c r="Z17" s="230"/>
      <c r="AA17" s="230"/>
      <c r="AB17" s="229" t="s">
        <v>72</v>
      </c>
      <c r="AC17" s="230"/>
      <c r="AD17" s="230"/>
      <c r="AE17" s="230"/>
      <c r="AF17" s="230"/>
      <c r="AG17" s="230"/>
      <c r="AH17" s="230"/>
      <c r="AI17" s="229" t="s">
        <v>35</v>
      </c>
      <c r="AJ17" s="230"/>
      <c r="AK17" s="230"/>
      <c r="AL17" s="230"/>
      <c r="AM17" s="230"/>
      <c r="AN17" s="230"/>
      <c r="AO17" s="247"/>
      <c r="AP17" s="229" t="s">
        <v>36</v>
      </c>
      <c r="AQ17" s="230"/>
      <c r="AR17" s="230"/>
      <c r="AS17" s="230"/>
      <c r="AT17" s="230"/>
      <c r="AU17" s="230"/>
      <c r="AV17" s="230"/>
      <c r="AW17" s="238" t="s">
        <v>72</v>
      </c>
      <c r="AX17" s="239"/>
      <c r="AY17" s="239"/>
      <c r="AZ17" s="239"/>
      <c r="BA17" s="239"/>
      <c r="BB17" s="239"/>
      <c r="BC17" s="229" t="s">
        <v>35</v>
      </c>
      <c r="BD17" s="230"/>
      <c r="BE17" s="230"/>
      <c r="BF17" s="230"/>
      <c r="BG17" s="230"/>
      <c r="BH17" s="230"/>
      <c r="BI17" s="229" t="s">
        <v>36</v>
      </c>
      <c r="BJ17" s="230"/>
      <c r="BK17" s="230"/>
      <c r="BL17" s="230"/>
      <c r="BM17" s="230"/>
      <c r="BN17" s="247"/>
      <c r="BO17" s="229" t="s">
        <v>72</v>
      </c>
      <c r="BP17" s="230"/>
      <c r="BQ17" s="230"/>
      <c r="BR17" s="230"/>
      <c r="BS17" s="247"/>
      <c r="BT17" s="229" t="s">
        <v>35</v>
      </c>
      <c r="BU17" s="230"/>
      <c r="BV17" s="230"/>
      <c r="BW17" s="230"/>
      <c r="BX17" s="230"/>
      <c r="BY17" s="229" t="s">
        <v>36</v>
      </c>
      <c r="BZ17" s="230"/>
      <c r="CA17" s="230"/>
      <c r="CB17" s="230"/>
      <c r="CC17" s="247"/>
      <c r="CD17" s="229" t="s">
        <v>72</v>
      </c>
      <c r="CE17" s="230"/>
      <c r="CF17" s="230"/>
      <c r="CG17" s="230"/>
      <c r="CH17" s="230"/>
      <c r="CI17" s="229" t="s">
        <v>35</v>
      </c>
      <c r="CJ17" s="230"/>
      <c r="CK17" s="230"/>
      <c r="CL17" s="230"/>
      <c r="CM17" s="230"/>
      <c r="CN17" s="229" t="s">
        <v>36</v>
      </c>
      <c r="CO17" s="230"/>
      <c r="CP17" s="230"/>
      <c r="CQ17" s="230"/>
      <c r="CR17" s="230"/>
    </row>
    <row r="18" spans="1:105" ht="21" customHeight="1" x14ac:dyDescent="0.4">
      <c r="A18" s="16" t="s">
        <v>71</v>
      </c>
      <c r="B18" s="16"/>
      <c r="C18" s="16"/>
      <c r="D18" s="16"/>
      <c r="E18" s="26"/>
      <c r="F18" s="17"/>
      <c r="G18" s="291">
        <f>SUM(N18:AA18)</f>
        <v>1029</v>
      </c>
      <c r="H18" s="206"/>
      <c r="I18" s="206"/>
      <c r="J18" s="206"/>
      <c r="K18" s="206"/>
      <c r="L18" s="206"/>
      <c r="M18" s="206"/>
      <c r="N18" s="206">
        <f>AI18+CI18</f>
        <v>514</v>
      </c>
      <c r="O18" s="206"/>
      <c r="P18" s="206"/>
      <c r="Q18" s="206"/>
      <c r="R18" s="206"/>
      <c r="S18" s="206"/>
      <c r="T18" s="206"/>
      <c r="U18" s="206">
        <f>AP18+CN18</f>
        <v>515</v>
      </c>
      <c r="V18" s="206"/>
      <c r="W18" s="206"/>
      <c r="X18" s="206"/>
      <c r="Y18" s="206"/>
      <c r="Z18" s="206"/>
      <c r="AA18" s="206"/>
      <c r="AB18" s="206">
        <f>SUM(AI18:AV18)</f>
        <v>1026</v>
      </c>
      <c r="AC18" s="206"/>
      <c r="AD18" s="206"/>
      <c r="AE18" s="206"/>
      <c r="AF18" s="206"/>
      <c r="AG18" s="206"/>
      <c r="AH18" s="206"/>
      <c r="AI18" s="206">
        <v>512</v>
      </c>
      <c r="AJ18" s="206"/>
      <c r="AK18" s="206"/>
      <c r="AL18" s="206"/>
      <c r="AM18" s="206"/>
      <c r="AN18" s="206"/>
      <c r="AO18" s="206"/>
      <c r="AP18" s="206">
        <v>514</v>
      </c>
      <c r="AQ18" s="206"/>
      <c r="AR18" s="206"/>
      <c r="AS18" s="206"/>
      <c r="AT18" s="206"/>
      <c r="AU18" s="206"/>
      <c r="AV18" s="206"/>
      <c r="AW18" s="250" t="s">
        <v>70</v>
      </c>
      <c r="AX18" s="250"/>
      <c r="AY18" s="250"/>
      <c r="AZ18" s="250"/>
      <c r="BA18" s="250"/>
      <c r="BB18" s="250"/>
      <c r="BC18" s="250" t="s">
        <v>70</v>
      </c>
      <c r="BD18" s="250"/>
      <c r="BE18" s="250"/>
      <c r="BF18" s="250"/>
      <c r="BG18" s="250"/>
      <c r="BH18" s="250"/>
      <c r="BI18" s="250" t="s">
        <v>70</v>
      </c>
      <c r="BJ18" s="250"/>
      <c r="BK18" s="250"/>
      <c r="BL18" s="250"/>
      <c r="BM18" s="250"/>
      <c r="BN18" s="250"/>
      <c r="BO18" s="250" t="s">
        <v>70</v>
      </c>
      <c r="BP18" s="250"/>
      <c r="BQ18" s="250"/>
      <c r="BR18" s="250"/>
      <c r="BS18" s="250"/>
      <c r="BT18" s="250" t="s">
        <v>70</v>
      </c>
      <c r="BU18" s="250"/>
      <c r="BV18" s="250"/>
      <c r="BW18" s="250"/>
      <c r="BX18" s="250"/>
      <c r="BY18" s="250" t="s">
        <v>70</v>
      </c>
      <c r="BZ18" s="250"/>
      <c r="CA18" s="250"/>
      <c r="CB18" s="250"/>
      <c r="CC18" s="250"/>
      <c r="CD18" s="206">
        <f>SUM(CI18:CR18)</f>
        <v>3</v>
      </c>
      <c r="CE18" s="206"/>
      <c r="CF18" s="206"/>
      <c r="CG18" s="206"/>
      <c r="CH18" s="206"/>
      <c r="CI18" s="206">
        <v>2</v>
      </c>
      <c r="CJ18" s="206"/>
      <c r="CK18" s="206"/>
      <c r="CL18" s="206"/>
      <c r="CM18" s="206"/>
      <c r="CN18" s="206">
        <v>1</v>
      </c>
      <c r="CO18" s="206"/>
      <c r="CP18" s="206"/>
      <c r="CQ18" s="206"/>
      <c r="CR18" s="206"/>
    </row>
    <row r="19" spans="1:105" ht="21" customHeight="1" x14ac:dyDescent="0.4">
      <c r="A19" s="16"/>
      <c r="B19" s="16"/>
      <c r="C19" s="231">
        <v>2</v>
      </c>
      <c r="D19" s="231"/>
      <c r="E19" s="16"/>
      <c r="F19" s="16"/>
      <c r="G19" s="291">
        <f t="shared" ref="G19:G22" si="2">SUM(N19:AA19)</f>
        <v>980</v>
      </c>
      <c r="H19" s="206"/>
      <c r="I19" s="206"/>
      <c r="J19" s="206"/>
      <c r="K19" s="206"/>
      <c r="L19" s="206"/>
      <c r="M19" s="206"/>
      <c r="N19" s="206">
        <f>AI19</f>
        <v>494</v>
      </c>
      <c r="O19" s="206"/>
      <c r="P19" s="206"/>
      <c r="Q19" s="206"/>
      <c r="R19" s="206"/>
      <c r="S19" s="206"/>
      <c r="T19" s="206"/>
      <c r="U19" s="206">
        <f>AP19+CN19</f>
        <v>486</v>
      </c>
      <c r="V19" s="206"/>
      <c r="W19" s="206"/>
      <c r="X19" s="206"/>
      <c r="Y19" s="206"/>
      <c r="Z19" s="206"/>
      <c r="AA19" s="206"/>
      <c r="AB19" s="206">
        <f t="shared" ref="AB19:AB21" si="3">SUM(AI19:AV19)</f>
        <v>977</v>
      </c>
      <c r="AC19" s="206"/>
      <c r="AD19" s="206"/>
      <c r="AE19" s="206"/>
      <c r="AF19" s="206"/>
      <c r="AG19" s="206"/>
      <c r="AH19" s="206"/>
      <c r="AI19" s="206">
        <v>494</v>
      </c>
      <c r="AJ19" s="206"/>
      <c r="AK19" s="206"/>
      <c r="AL19" s="206"/>
      <c r="AM19" s="206"/>
      <c r="AN19" s="206"/>
      <c r="AO19" s="206"/>
      <c r="AP19" s="206">
        <v>483</v>
      </c>
      <c r="AQ19" s="206"/>
      <c r="AR19" s="206"/>
      <c r="AS19" s="206"/>
      <c r="AT19" s="206"/>
      <c r="AU19" s="206"/>
      <c r="AV19" s="206"/>
      <c r="AW19" s="250" t="s">
        <v>70</v>
      </c>
      <c r="AX19" s="250"/>
      <c r="AY19" s="250"/>
      <c r="AZ19" s="250"/>
      <c r="BA19" s="250"/>
      <c r="BB19" s="250"/>
      <c r="BC19" s="250" t="s">
        <v>70</v>
      </c>
      <c r="BD19" s="250"/>
      <c r="BE19" s="250"/>
      <c r="BF19" s="250"/>
      <c r="BG19" s="250"/>
      <c r="BH19" s="250"/>
      <c r="BI19" s="250" t="s">
        <v>70</v>
      </c>
      <c r="BJ19" s="250"/>
      <c r="BK19" s="250"/>
      <c r="BL19" s="250"/>
      <c r="BM19" s="250"/>
      <c r="BN19" s="250"/>
      <c r="BO19" s="250" t="s">
        <v>70</v>
      </c>
      <c r="BP19" s="250"/>
      <c r="BQ19" s="250"/>
      <c r="BR19" s="250"/>
      <c r="BS19" s="250"/>
      <c r="BT19" s="250" t="s">
        <v>70</v>
      </c>
      <c r="BU19" s="250"/>
      <c r="BV19" s="250"/>
      <c r="BW19" s="250"/>
      <c r="BX19" s="250"/>
      <c r="BY19" s="250" t="s">
        <v>70</v>
      </c>
      <c r="BZ19" s="250"/>
      <c r="CA19" s="250"/>
      <c r="CB19" s="250"/>
      <c r="CC19" s="250"/>
      <c r="CD19" s="206">
        <f t="shared" ref="CD19:CD20" si="4">SUM(CI19:CR19)</f>
        <v>3</v>
      </c>
      <c r="CE19" s="206"/>
      <c r="CF19" s="206"/>
      <c r="CG19" s="206"/>
      <c r="CH19" s="206"/>
      <c r="CI19" s="250" t="s">
        <v>70</v>
      </c>
      <c r="CJ19" s="250"/>
      <c r="CK19" s="250"/>
      <c r="CL19" s="250"/>
      <c r="CM19" s="250"/>
      <c r="CN19" s="206">
        <v>3</v>
      </c>
      <c r="CO19" s="206"/>
      <c r="CP19" s="206"/>
      <c r="CQ19" s="206"/>
      <c r="CR19" s="206"/>
    </row>
    <row r="20" spans="1:105" ht="21" customHeight="1" x14ac:dyDescent="0.4">
      <c r="A20" s="16"/>
      <c r="B20" s="16"/>
      <c r="C20" s="231">
        <v>3</v>
      </c>
      <c r="D20" s="231"/>
      <c r="E20" s="16"/>
      <c r="F20" s="16"/>
      <c r="G20" s="291">
        <f t="shared" si="2"/>
        <v>901</v>
      </c>
      <c r="H20" s="206"/>
      <c r="I20" s="206"/>
      <c r="J20" s="206"/>
      <c r="K20" s="206"/>
      <c r="L20" s="206"/>
      <c r="M20" s="206"/>
      <c r="N20" s="206">
        <f>AI20+BT20+CI20</f>
        <v>480</v>
      </c>
      <c r="O20" s="206"/>
      <c r="P20" s="206"/>
      <c r="Q20" s="206"/>
      <c r="R20" s="206"/>
      <c r="S20" s="206"/>
      <c r="T20" s="206"/>
      <c r="U20" s="206">
        <f>AP20+BY20+CN20</f>
        <v>421</v>
      </c>
      <c r="V20" s="206"/>
      <c r="W20" s="206"/>
      <c r="X20" s="206"/>
      <c r="Y20" s="206"/>
      <c r="Z20" s="206"/>
      <c r="AA20" s="206"/>
      <c r="AB20" s="206">
        <f t="shared" si="3"/>
        <v>892</v>
      </c>
      <c r="AC20" s="206"/>
      <c r="AD20" s="206"/>
      <c r="AE20" s="206"/>
      <c r="AF20" s="206"/>
      <c r="AG20" s="206"/>
      <c r="AH20" s="206"/>
      <c r="AI20" s="206">
        <v>475</v>
      </c>
      <c r="AJ20" s="206"/>
      <c r="AK20" s="206"/>
      <c r="AL20" s="206"/>
      <c r="AM20" s="206"/>
      <c r="AN20" s="206"/>
      <c r="AO20" s="206"/>
      <c r="AP20" s="206">
        <v>417</v>
      </c>
      <c r="AQ20" s="206"/>
      <c r="AR20" s="206"/>
      <c r="AS20" s="206"/>
      <c r="AT20" s="206"/>
      <c r="AU20" s="206"/>
      <c r="AV20" s="206"/>
      <c r="AW20" s="250" t="s">
        <v>70</v>
      </c>
      <c r="AX20" s="250"/>
      <c r="AY20" s="250"/>
      <c r="AZ20" s="250"/>
      <c r="BA20" s="250"/>
      <c r="BB20" s="250"/>
      <c r="BC20" s="250" t="s">
        <v>70</v>
      </c>
      <c r="BD20" s="250"/>
      <c r="BE20" s="250"/>
      <c r="BF20" s="250"/>
      <c r="BG20" s="250"/>
      <c r="BH20" s="250"/>
      <c r="BI20" s="250" t="s">
        <v>70</v>
      </c>
      <c r="BJ20" s="250"/>
      <c r="BK20" s="250"/>
      <c r="BL20" s="250"/>
      <c r="BM20" s="250"/>
      <c r="BN20" s="250"/>
      <c r="BO20" s="206">
        <f>SUM(BT20:CC20)</f>
        <v>2</v>
      </c>
      <c r="BP20" s="206"/>
      <c r="BQ20" s="206"/>
      <c r="BR20" s="206"/>
      <c r="BS20" s="206"/>
      <c r="BT20" s="206">
        <v>1</v>
      </c>
      <c r="BU20" s="206"/>
      <c r="BV20" s="206"/>
      <c r="BW20" s="206"/>
      <c r="BX20" s="206"/>
      <c r="BY20" s="206">
        <v>1</v>
      </c>
      <c r="BZ20" s="206"/>
      <c r="CA20" s="206"/>
      <c r="CB20" s="206"/>
      <c r="CC20" s="206"/>
      <c r="CD20" s="206">
        <f t="shared" si="4"/>
        <v>7</v>
      </c>
      <c r="CE20" s="206"/>
      <c r="CF20" s="206"/>
      <c r="CG20" s="206"/>
      <c r="CH20" s="206"/>
      <c r="CI20" s="206">
        <v>4</v>
      </c>
      <c r="CJ20" s="206"/>
      <c r="CK20" s="206"/>
      <c r="CL20" s="206"/>
      <c r="CM20" s="206"/>
      <c r="CN20" s="204">
        <v>3</v>
      </c>
      <c r="CO20" s="204"/>
      <c r="CP20" s="204"/>
      <c r="CQ20" s="204"/>
      <c r="CR20" s="204"/>
    </row>
    <row r="21" spans="1:105" ht="21" customHeight="1" x14ac:dyDescent="0.4">
      <c r="A21" s="16"/>
      <c r="B21" s="16"/>
      <c r="C21" s="231">
        <v>4</v>
      </c>
      <c r="D21" s="231"/>
      <c r="E21" s="16"/>
      <c r="F21" s="16"/>
      <c r="G21" s="291">
        <f t="shared" si="2"/>
        <v>949</v>
      </c>
      <c r="H21" s="206"/>
      <c r="I21" s="206"/>
      <c r="J21" s="206"/>
      <c r="K21" s="206"/>
      <c r="L21" s="206"/>
      <c r="M21" s="206"/>
      <c r="N21" s="206">
        <v>471</v>
      </c>
      <c r="O21" s="206"/>
      <c r="P21" s="206"/>
      <c r="Q21" s="206"/>
      <c r="R21" s="206"/>
      <c r="S21" s="206"/>
      <c r="T21" s="206"/>
      <c r="U21" s="206">
        <v>478</v>
      </c>
      <c r="V21" s="206"/>
      <c r="W21" s="206"/>
      <c r="X21" s="206"/>
      <c r="Y21" s="206"/>
      <c r="Z21" s="206"/>
      <c r="AA21" s="206"/>
      <c r="AB21" s="206">
        <f t="shared" si="3"/>
        <v>944</v>
      </c>
      <c r="AC21" s="206"/>
      <c r="AD21" s="206"/>
      <c r="AE21" s="206"/>
      <c r="AF21" s="206"/>
      <c r="AG21" s="206"/>
      <c r="AH21" s="206"/>
      <c r="AI21" s="206">
        <v>467</v>
      </c>
      <c r="AJ21" s="206"/>
      <c r="AK21" s="206"/>
      <c r="AL21" s="206"/>
      <c r="AM21" s="206"/>
      <c r="AN21" s="206"/>
      <c r="AO21" s="206"/>
      <c r="AP21" s="206">
        <v>477</v>
      </c>
      <c r="AQ21" s="206"/>
      <c r="AR21" s="206"/>
      <c r="AS21" s="206"/>
      <c r="AT21" s="206"/>
      <c r="AU21" s="206"/>
      <c r="AV21" s="206"/>
      <c r="AW21" s="250">
        <v>1</v>
      </c>
      <c r="AX21" s="250"/>
      <c r="AY21" s="250"/>
      <c r="AZ21" s="250"/>
      <c r="BA21" s="250"/>
      <c r="BB21" s="250"/>
      <c r="BC21" s="250">
        <v>1</v>
      </c>
      <c r="BD21" s="250"/>
      <c r="BE21" s="250"/>
      <c r="BF21" s="250"/>
      <c r="BG21" s="250"/>
      <c r="BH21" s="250"/>
      <c r="BI21" s="250" t="s">
        <v>18</v>
      </c>
      <c r="BJ21" s="250"/>
      <c r="BK21" s="250"/>
      <c r="BL21" s="250"/>
      <c r="BM21" s="250"/>
      <c r="BN21" s="250"/>
      <c r="BO21" s="250" t="s">
        <v>307</v>
      </c>
      <c r="BP21" s="250"/>
      <c r="BQ21" s="250"/>
      <c r="BR21" s="250"/>
      <c r="BS21" s="250"/>
      <c r="BT21" s="250" t="s">
        <v>307</v>
      </c>
      <c r="BU21" s="250"/>
      <c r="BV21" s="250"/>
      <c r="BW21" s="250"/>
      <c r="BX21" s="250"/>
      <c r="BY21" s="250" t="s">
        <v>307</v>
      </c>
      <c r="BZ21" s="250"/>
      <c r="CA21" s="250"/>
      <c r="CB21" s="250"/>
      <c r="CC21" s="250"/>
      <c r="CD21" s="206">
        <f t="shared" ref="CD21" si="5">SUM(CI21:CR21)</f>
        <v>4</v>
      </c>
      <c r="CE21" s="206"/>
      <c r="CF21" s="206"/>
      <c r="CG21" s="206"/>
      <c r="CH21" s="206"/>
      <c r="CI21" s="206">
        <v>3</v>
      </c>
      <c r="CJ21" s="206"/>
      <c r="CK21" s="206"/>
      <c r="CL21" s="206"/>
      <c r="CM21" s="206"/>
      <c r="CN21" s="206">
        <v>1</v>
      </c>
      <c r="CO21" s="206"/>
      <c r="CP21" s="206"/>
      <c r="CQ21" s="206"/>
      <c r="CR21" s="206"/>
    </row>
    <row r="22" spans="1:105" ht="21" customHeight="1" x14ac:dyDescent="0.4">
      <c r="A22" s="19"/>
      <c r="B22" s="19"/>
      <c r="C22" s="232">
        <v>5</v>
      </c>
      <c r="D22" s="232"/>
      <c r="E22" s="19"/>
      <c r="F22" s="19"/>
      <c r="G22" s="289">
        <f t="shared" si="2"/>
        <v>988</v>
      </c>
      <c r="H22" s="244"/>
      <c r="I22" s="244"/>
      <c r="J22" s="244"/>
      <c r="K22" s="244"/>
      <c r="L22" s="244"/>
      <c r="M22" s="244"/>
      <c r="N22" s="244">
        <v>503</v>
      </c>
      <c r="O22" s="244"/>
      <c r="P22" s="244"/>
      <c r="Q22" s="244"/>
      <c r="R22" s="244"/>
      <c r="S22" s="244"/>
      <c r="T22" s="244"/>
      <c r="U22" s="244">
        <v>485</v>
      </c>
      <c r="V22" s="244"/>
      <c r="W22" s="244"/>
      <c r="X22" s="244"/>
      <c r="Y22" s="244"/>
      <c r="Z22" s="244"/>
      <c r="AA22" s="244"/>
      <c r="AB22" s="244">
        <f>SUM(AI22:AV22)</f>
        <v>982</v>
      </c>
      <c r="AC22" s="244"/>
      <c r="AD22" s="244"/>
      <c r="AE22" s="244"/>
      <c r="AF22" s="244"/>
      <c r="AG22" s="244"/>
      <c r="AH22" s="244"/>
      <c r="AI22" s="244">
        <v>498</v>
      </c>
      <c r="AJ22" s="244"/>
      <c r="AK22" s="244"/>
      <c r="AL22" s="244"/>
      <c r="AM22" s="244"/>
      <c r="AN22" s="244"/>
      <c r="AO22" s="244"/>
      <c r="AP22" s="244">
        <v>484</v>
      </c>
      <c r="AQ22" s="244"/>
      <c r="AR22" s="244"/>
      <c r="AS22" s="244"/>
      <c r="AT22" s="244"/>
      <c r="AU22" s="244"/>
      <c r="AV22" s="244"/>
      <c r="AW22" s="290">
        <v>1</v>
      </c>
      <c r="AX22" s="290"/>
      <c r="AY22" s="290"/>
      <c r="AZ22" s="290"/>
      <c r="BA22" s="290"/>
      <c r="BB22" s="290"/>
      <c r="BC22" s="290">
        <v>1</v>
      </c>
      <c r="BD22" s="290"/>
      <c r="BE22" s="290"/>
      <c r="BF22" s="290"/>
      <c r="BG22" s="290"/>
      <c r="BH22" s="290"/>
      <c r="BI22" s="290" t="s">
        <v>18</v>
      </c>
      <c r="BJ22" s="290"/>
      <c r="BK22" s="290"/>
      <c r="BL22" s="290"/>
      <c r="BM22" s="290"/>
      <c r="BN22" s="290"/>
      <c r="BO22" s="290" t="s">
        <v>18</v>
      </c>
      <c r="BP22" s="290"/>
      <c r="BQ22" s="290"/>
      <c r="BR22" s="290"/>
      <c r="BS22" s="290"/>
      <c r="BT22" s="290" t="s">
        <v>18</v>
      </c>
      <c r="BU22" s="290"/>
      <c r="BV22" s="290"/>
      <c r="BW22" s="290"/>
      <c r="BX22" s="290"/>
      <c r="BY22" s="290" t="s">
        <v>18</v>
      </c>
      <c r="BZ22" s="290"/>
      <c r="CA22" s="290"/>
      <c r="CB22" s="290"/>
      <c r="CC22" s="290"/>
      <c r="CD22" s="244">
        <v>5</v>
      </c>
      <c r="CE22" s="244"/>
      <c r="CF22" s="244"/>
      <c r="CG22" s="244"/>
      <c r="CH22" s="244"/>
      <c r="CI22" s="244">
        <v>4</v>
      </c>
      <c r="CJ22" s="244"/>
      <c r="CK22" s="244"/>
      <c r="CL22" s="244"/>
      <c r="CM22" s="244"/>
      <c r="CN22" s="244">
        <v>1</v>
      </c>
      <c r="CO22" s="244"/>
      <c r="CP22" s="244"/>
      <c r="CQ22" s="244"/>
      <c r="CR22" s="244"/>
    </row>
    <row r="23" spans="1:105" ht="18.75" customHeight="1" x14ac:dyDescent="0.4">
      <c r="A23" s="7" t="s">
        <v>19</v>
      </c>
    </row>
    <row r="26" spans="1:105" ht="18.75" customHeight="1" x14ac:dyDescent="0.4">
      <c r="A26" s="257" t="s">
        <v>83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34" t="s">
        <v>84</v>
      </c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18"/>
      <c r="CT26" s="18"/>
      <c r="CU26" s="18"/>
      <c r="CV26" s="18"/>
      <c r="CW26" s="18"/>
      <c r="CX26" s="18"/>
      <c r="CY26" s="18"/>
      <c r="CZ26" s="18"/>
      <c r="DA26" s="18"/>
    </row>
    <row r="27" spans="1:105" ht="18.75" customHeight="1" x14ac:dyDescent="0.4">
      <c r="A27" s="7" t="s">
        <v>363</v>
      </c>
      <c r="CR27" s="9" t="s">
        <v>349</v>
      </c>
    </row>
    <row r="28" spans="1:105" ht="21" customHeight="1" x14ac:dyDescent="0.4">
      <c r="A28" s="236" t="s">
        <v>4</v>
      </c>
      <c r="B28" s="236"/>
      <c r="C28" s="236"/>
      <c r="D28" s="236"/>
      <c r="E28" s="236"/>
      <c r="F28" s="236"/>
      <c r="G28" s="292" t="s">
        <v>75</v>
      </c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2" t="s">
        <v>76</v>
      </c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53" t="s">
        <v>77</v>
      </c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94"/>
      <c r="BO28" s="295" t="s">
        <v>345</v>
      </c>
      <c r="BP28" s="296"/>
      <c r="BQ28" s="296"/>
      <c r="BR28" s="296"/>
      <c r="BS28" s="296"/>
      <c r="BT28" s="296"/>
      <c r="BU28" s="296"/>
      <c r="BV28" s="296"/>
      <c r="BW28" s="296"/>
      <c r="BX28" s="296"/>
      <c r="BY28" s="296"/>
      <c r="BZ28" s="296"/>
      <c r="CA28" s="296"/>
      <c r="CB28" s="296"/>
      <c r="CC28" s="296"/>
      <c r="CD28" s="295" t="s">
        <v>78</v>
      </c>
      <c r="CE28" s="296"/>
      <c r="CF28" s="296"/>
      <c r="CG28" s="296"/>
      <c r="CH28" s="296"/>
      <c r="CI28" s="296"/>
      <c r="CJ28" s="296"/>
      <c r="CK28" s="296"/>
      <c r="CL28" s="296"/>
      <c r="CM28" s="296"/>
      <c r="CN28" s="296"/>
      <c r="CO28" s="296"/>
      <c r="CP28" s="296"/>
      <c r="CQ28" s="296"/>
      <c r="CR28" s="296"/>
    </row>
    <row r="29" spans="1:105" ht="21" customHeight="1" x14ac:dyDescent="0.4">
      <c r="A29" s="239"/>
      <c r="B29" s="239"/>
      <c r="C29" s="239"/>
      <c r="D29" s="239"/>
      <c r="E29" s="239"/>
      <c r="F29" s="239"/>
      <c r="G29" s="238" t="s">
        <v>72</v>
      </c>
      <c r="H29" s="239"/>
      <c r="I29" s="239"/>
      <c r="J29" s="239"/>
      <c r="K29" s="239"/>
      <c r="L29" s="239"/>
      <c r="M29" s="239"/>
      <c r="N29" s="229" t="s">
        <v>74</v>
      </c>
      <c r="O29" s="230"/>
      <c r="P29" s="230"/>
      <c r="Q29" s="230"/>
      <c r="R29" s="230"/>
      <c r="S29" s="230"/>
      <c r="T29" s="230"/>
      <c r="U29" s="229" t="s">
        <v>73</v>
      </c>
      <c r="V29" s="230"/>
      <c r="W29" s="230"/>
      <c r="X29" s="230"/>
      <c r="Y29" s="230"/>
      <c r="Z29" s="230"/>
      <c r="AA29" s="230"/>
      <c r="AB29" s="229" t="s">
        <v>72</v>
      </c>
      <c r="AC29" s="230"/>
      <c r="AD29" s="230"/>
      <c r="AE29" s="230"/>
      <c r="AF29" s="230"/>
      <c r="AG29" s="230"/>
      <c r="AH29" s="230"/>
      <c r="AI29" s="229" t="s">
        <v>74</v>
      </c>
      <c r="AJ29" s="230"/>
      <c r="AK29" s="230"/>
      <c r="AL29" s="230"/>
      <c r="AM29" s="230"/>
      <c r="AN29" s="230"/>
      <c r="AO29" s="247"/>
      <c r="AP29" s="229" t="s">
        <v>73</v>
      </c>
      <c r="AQ29" s="230"/>
      <c r="AR29" s="230"/>
      <c r="AS29" s="230"/>
      <c r="AT29" s="230"/>
      <c r="AU29" s="230"/>
      <c r="AV29" s="230"/>
      <c r="AW29" s="238" t="s">
        <v>72</v>
      </c>
      <c r="AX29" s="239"/>
      <c r="AY29" s="239"/>
      <c r="AZ29" s="239"/>
      <c r="BA29" s="239"/>
      <c r="BB29" s="239"/>
      <c r="BC29" s="229" t="s">
        <v>74</v>
      </c>
      <c r="BD29" s="230"/>
      <c r="BE29" s="230"/>
      <c r="BF29" s="230"/>
      <c r="BG29" s="230"/>
      <c r="BH29" s="230"/>
      <c r="BI29" s="229" t="s">
        <v>73</v>
      </c>
      <c r="BJ29" s="230"/>
      <c r="BK29" s="230"/>
      <c r="BL29" s="230"/>
      <c r="BM29" s="230"/>
      <c r="BN29" s="247"/>
      <c r="BO29" s="229" t="s">
        <v>72</v>
      </c>
      <c r="BP29" s="230"/>
      <c r="BQ29" s="230"/>
      <c r="BR29" s="230"/>
      <c r="BS29" s="247"/>
      <c r="BT29" s="229" t="s">
        <v>74</v>
      </c>
      <c r="BU29" s="230"/>
      <c r="BV29" s="230"/>
      <c r="BW29" s="230"/>
      <c r="BX29" s="230"/>
      <c r="BY29" s="229" t="s">
        <v>73</v>
      </c>
      <c r="BZ29" s="230"/>
      <c r="CA29" s="230"/>
      <c r="CB29" s="230"/>
      <c r="CC29" s="247"/>
      <c r="CD29" s="229" t="s">
        <v>72</v>
      </c>
      <c r="CE29" s="230"/>
      <c r="CF29" s="230"/>
      <c r="CG29" s="230"/>
      <c r="CH29" s="230"/>
      <c r="CI29" s="229" t="s">
        <v>74</v>
      </c>
      <c r="CJ29" s="230"/>
      <c r="CK29" s="230"/>
      <c r="CL29" s="230"/>
      <c r="CM29" s="230"/>
      <c r="CN29" s="229" t="s">
        <v>73</v>
      </c>
      <c r="CO29" s="230"/>
      <c r="CP29" s="230"/>
      <c r="CQ29" s="230"/>
      <c r="CR29" s="230"/>
    </row>
    <row r="30" spans="1:105" ht="21" customHeight="1" x14ac:dyDescent="0.4">
      <c r="A30" s="16" t="s">
        <v>71</v>
      </c>
      <c r="B30" s="16"/>
      <c r="C30" s="16"/>
      <c r="D30" s="16"/>
      <c r="E30" s="26"/>
      <c r="F30" s="17"/>
      <c r="G30" s="291">
        <f>SUM(N30:AA30)</f>
        <v>1139</v>
      </c>
      <c r="H30" s="206"/>
      <c r="I30" s="206"/>
      <c r="J30" s="206"/>
      <c r="K30" s="206"/>
      <c r="L30" s="206"/>
      <c r="M30" s="206"/>
      <c r="N30" s="206">
        <f>AI30+BC30+BT30+CI30</f>
        <v>442</v>
      </c>
      <c r="O30" s="206"/>
      <c r="P30" s="206"/>
      <c r="Q30" s="206"/>
      <c r="R30" s="206"/>
      <c r="S30" s="206"/>
      <c r="T30" s="206"/>
      <c r="U30" s="206">
        <f>AP30+BI30+BY30+CN30</f>
        <v>697</v>
      </c>
      <c r="V30" s="206"/>
      <c r="W30" s="206"/>
      <c r="X30" s="206"/>
      <c r="Y30" s="206"/>
      <c r="Z30" s="206"/>
      <c r="AA30" s="206"/>
      <c r="AB30" s="206">
        <f>SUM(AI30:AV30)</f>
        <v>574</v>
      </c>
      <c r="AC30" s="206"/>
      <c r="AD30" s="206"/>
      <c r="AE30" s="206"/>
      <c r="AF30" s="206"/>
      <c r="AG30" s="206"/>
      <c r="AH30" s="206"/>
      <c r="AI30" s="206">
        <v>213</v>
      </c>
      <c r="AJ30" s="206"/>
      <c r="AK30" s="206"/>
      <c r="AL30" s="206"/>
      <c r="AM30" s="206"/>
      <c r="AN30" s="206"/>
      <c r="AO30" s="206"/>
      <c r="AP30" s="206">
        <v>361</v>
      </c>
      <c r="AQ30" s="206"/>
      <c r="AR30" s="206"/>
      <c r="AS30" s="206"/>
      <c r="AT30" s="206"/>
      <c r="AU30" s="206"/>
      <c r="AV30" s="206"/>
      <c r="AW30" s="250">
        <f>SUM(BC30:BN30)</f>
        <v>243</v>
      </c>
      <c r="AX30" s="250"/>
      <c r="AY30" s="250"/>
      <c r="AZ30" s="250"/>
      <c r="BA30" s="250"/>
      <c r="BB30" s="250"/>
      <c r="BC30" s="250">
        <v>74</v>
      </c>
      <c r="BD30" s="250"/>
      <c r="BE30" s="250"/>
      <c r="BF30" s="250"/>
      <c r="BG30" s="250"/>
      <c r="BH30" s="250"/>
      <c r="BI30" s="250">
        <v>169</v>
      </c>
      <c r="BJ30" s="250"/>
      <c r="BK30" s="250"/>
      <c r="BL30" s="250"/>
      <c r="BM30" s="250"/>
      <c r="BN30" s="250"/>
      <c r="BO30" s="206">
        <f t="shared" ref="BO30:BO31" si="6">SUM(BT30:CC30)</f>
        <v>161</v>
      </c>
      <c r="BP30" s="206"/>
      <c r="BQ30" s="206"/>
      <c r="BR30" s="206"/>
      <c r="BS30" s="206"/>
      <c r="BT30" s="250">
        <v>68</v>
      </c>
      <c r="BU30" s="250"/>
      <c r="BV30" s="250"/>
      <c r="BW30" s="250"/>
      <c r="BX30" s="250"/>
      <c r="BY30" s="250">
        <v>93</v>
      </c>
      <c r="BZ30" s="250"/>
      <c r="CA30" s="250"/>
      <c r="CB30" s="250"/>
      <c r="CC30" s="250"/>
      <c r="CD30" s="206">
        <f>SUM(CI30:CR30)</f>
        <v>161</v>
      </c>
      <c r="CE30" s="206"/>
      <c r="CF30" s="206"/>
      <c r="CG30" s="206"/>
      <c r="CH30" s="206"/>
      <c r="CI30" s="206">
        <v>87</v>
      </c>
      <c r="CJ30" s="206"/>
      <c r="CK30" s="206"/>
      <c r="CL30" s="206"/>
      <c r="CM30" s="206"/>
      <c r="CN30" s="206">
        <v>74</v>
      </c>
      <c r="CO30" s="206"/>
      <c r="CP30" s="206"/>
      <c r="CQ30" s="206"/>
      <c r="CR30" s="206"/>
    </row>
    <row r="31" spans="1:105" ht="21" customHeight="1" x14ac:dyDescent="0.4">
      <c r="A31" s="16"/>
      <c r="B31" s="16"/>
      <c r="C31" s="231">
        <v>2</v>
      </c>
      <c r="D31" s="231"/>
      <c r="E31" s="16"/>
      <c r="F31" s="16"/>
      <c r="G31" s="291">
        <f t="shared" ref="G31:G34" si="7">SUM(N31:AA31)</f>
        <v>1106</v>
      </c>
      <c r="H31" s="206"/>
      <c r="I31" s="206"/>
      <c r="J31" s="206"/>
      <c r="K31" s="206"/>
      <c r="L31" s="206"/>
      <c r="M31" s="206"/>
      <c r="N31" s="206">
        <f t="shared" ref="N31:N32" si="8">AI31+BC31+BT31+CI31</f>
        <v>403</v>
      </c>
      <c r="O31" s="206"/>
      <c r="P31" s="206"/>
      <c r="Q31" s="206"/>
      <c r="R31" s="206"/>
      <c r="S31" s="206"/>
      <c r="T31" s="206"/>
      <c r="U31" s="206">
        <f t="shared" ref="U31:U32" si="9">AP31+BI31+BY31+CN31</f>
        <v>703</v>
      </c>
      <c r="V31" s="206"/>
      <c r="W31" s="206"/>
      <c r="X31" s="206"/>
      <c r="Y31" s="206"/>
      <c r="Z31" s="206"/>
      <c r="AA31" s="206"/>
      <c r="AB31" s="206">
        <f t="shared" ref="AB31:AB34" si="10">SUM(AI31:AV31)</f>
        <v>639</v>
      </c>
      <c r="AC31" s="206"/>
      <c r="AD31" s="206"/>
      <c r="AE31" s="206"/>
      <c r="AF31" s="206"/>
      <c r="AG31" s="206"/>
      <c r="AH31" s="206"/>
      <c r="AI31" s="206">
        <v>219</v>
      </c>
      <c r="AJ31" s="206"/>
      <c r="AK31" s="206"/>
      <c r="AL31" s="206"/>
      <c r="AM31" s="206"/>
      <c r="AN31" s="206"/>
      <c r="AO31" s="206"/>
      <c r="AP31" s="206">
        <v>420</v>
      </c>
      <c r="AQ31" s="206"/>
      <c r="AR31" s="206"/>
      <c r="AS31" s="206"/>
      <c r="AT31" s="206"/>
      <c r="AU31" s="206"/>
      <c r="AV31" s="206"/>
      <c r="AW31" s="250">
        <f>SUM(BC31:BN31)</f>
        <v>218</v>
      </c>
      <c r="AX31" s="250"/>
      <c r="AY31" s="250"/>
      <c r="AZ31" s="250"/>
      <c r="BA31" s="250"/>
      <c r="BB31" s="250"/>
      <c r="BC31" s="250">
        <v>59</v>
      </c>
      <c r="BD31" s="250"/>
      <c r="BE31" s="250"/>
      <c r="BF31" s="250"/>
      <c r="BG31" s="250"/>
      <c r="BH31" s="250"/>
      <c r="BI31" s="250">
        <v>159</v>
      </c>
      <c r="BJ31" s="250"/>
      <c r="BK31" s="250"/>
      <c r="BL31" s="250"/>
      <c r="BM31" s="250"/>
      <c r="BN31" s="250"/>
      <c r="BO31" s="206">
        <f t="shared" si="6"/>
        <v>178</v>
      </c>
      <c r="BP31" s="206"/>
      <c r="BQ31" s="206"/>
      <c r="BR31" s="206"/>
      <c r="BS31" s="206"/>
      <c r="BT31" s="250">
        <v>85</v>
      </c>
      <c r="BU31" s="250"/>
      <c r="BV31" s="250"/>
      <c r="BW31" s="250"/>
      <c r="BX31" s="250"/>
      <c r="BY31" s="250">
        <v>93</v>
      </c>
      <c r="BZ31" s="250"/>
      <c r="CA31" s="250"/>
      <c r="CB31" s="250"/>
      <c r="CC31" s="250"/>
      <c r="CD31" s="206">
        <f t="shared" ref="CD31:CD32" si="11">SUM(CI31:CR31)</f>
        <v>71</v>
      </c>
      <c r="CE31" s="206"/>
      <c r="CF31" s="206"/>
      <c r="CG31" s="206"/>
      <c r="CH31" s="206"/>
      <c r="CI31" s="250">
        <v>40</v>
      </c>
      <c r="CJ31" s="250"/>
      <c r="CK31" s="250"/>
      <c r="CL31" s="250"/>
      <c r="CM31" s="250"/>
      <c r="CN31" s="206">
        <v>31</v>
      </c>
      <c r="CO31" s="206"/>
      <c r="CP31" s="206"/>
      <c r="CQ31" s="206"/>
      <c r="CR31" s="206"/>
    </row>
    <row r="32" spans="1:105" ht="21" customHeight="1" x14ac:dyDescent="0.4">
      <c r="A32" s="16"/>
      <c r="B32" s="16"/>
      <c r="C32" s="231">
        <v>3</v>
      </c>
      <c r="D32" s="231"/>
      <c r="E32" s="16"/>
      <c r="F32" s="16"/>
      <c r="G32" s="291">
        <f t="shared" si="7"/>
        <v>1066</v>
      </c>
      <c r="H32" s="206"/>
      <c r="I32" s="206"/>
      <c r="J32" s="206"/>
      <c r="K32" s="206"/>
      <c r="L32" s="206"/>
      <c r="M32" s="206"/>
      <c r="N32" s="206">
        <f t="shared" si="8"/>
        <v>400</v>
      </c>
      <c r="O32" s="206"/>
      <c r="P32" s="206"/>
      <c r="Q32" s="206"/>
      <c r="R32" s="206"/>
      <c r="S32" s="206"/>
      <c r="T32" s="206"/>
      <c r="U32" s="206">
        <f t="shared" si="9"/>
        <v>666</v>
      </c>
      <c r="V32" s="206"/>
      <c r="W32" s="206"/>
      <c r="X32" s="206"/>
      <c r="Y32" s="206"/>
      <c r="Z32" s="206"/>
      <c r="AA32" s="206"/>
      <c r="AB32" s="206">
        <f t="shared" si="10"/>
        <v>567</v>
      </c>
      <c r="AC32" s="206"/>
      <c r="AD32" s="206"/>
      <c r="AE32" s="206"/>
      <c r="AF32" s="206"/>
      <c r="AG32" s="206"/>
      <c r="AH32" s="206"/>
      <c r="AI32" s="206">
        <v>217</v>
      </c>
      <c r="AJ32" s="206"/>
      <c r="AK32" s="206"/>
      <c r="AL32" s="206"/>
      <c r="AM32" s="206"/>
      <c r="AN32" s="206"/>
      <c r="AO32" s="206"/>
      <c r="AP32" s="206">
        <v>350</v>
      </c>
      <c r="AQ32" s="206"/>
      <c r="AR32" s="206"/>
      <c r="AS32" s="206"/>
      <c r="AT32" s="206"/>
      <c r="AU32" s="206"/>
      <c r="AV32" s="206"/>
      <c r="AW32" s="250">
        <f>SUM(BC32:BN32)</f>
        <v>241</v>
      </c>
      <c r="AX32" s="250"/>
      <c r="AY32" s="250"/>
      <c r="AZ32" s="250"/>
      <c r="BA32" s="250"/>
      <c r="BB32" s="250"/>
      <c r="BC32" s="250">
        <v>71</v>
      </c>
      <c r="BD32" s="250"/>
      <c r="BE32" s="250"/>
      <c r="BF32" s="250"/>
      <c r="BG32" s="250"/>
      <c r="BH32" s="250"/>
      <c r="BI32" s="250">
        <v>170</v>
      </c>
      <c r="BJ32" s="250"/>
      <c r="BK32" s="250"/>
      <c r="BL32" s="250"/>
      <c r="BM32" s="250"/>
      <c r="BN32" s="250"/>
      <c r="BO32" s="206">
        <f>SUM(BT32:CC32)</f>
        <v>163</v>
      </c>
      <c r="BP32" s="206"/>
      <c r="BQ32" s="206"/>
      <c r="BR32" s="206"/>
      <c r="BS32" s="206"/>
      <c r="BT32" s="206">
        <v>62</v>
      </c>
      <c r="BU32" s="206"/>
      <c r="BV32" s="206"/>
      <c r="BW32" s="206"/>
      <c r="BX32" s="206"/>
      <c r="BY32" s="206">
        <v>101</v>
      </c>
      <c r="BZ32" s="206"/>
      <c r="CA32" s="206"/>
      <c r="CB32" s="206"/>
      <c r="CC32" s="206"/>
      <c r="CD32" s="206">
        <f t="shared" si="11"/>
        <v>95</v>
      </c>
      <c r="CE32" s="206"/>
      <c r="CF32" s="206"/>
      <c r="CG32" s="206"/>
      <c r="CH32" s="206"/>
      <c r="CI32" s="206">
        <v>50</v>
      </c>
      <c r="CJ32" s="206"/>
      <c r="CK32" s="206"/>
      <c r="CL32" s="206"/>
      <c r="CM32" s="206"/>
      <c r="CN32" s="204">
        <v>45</v>
      </c>
      <c r="CO32" s="204"/>
      <c r="CP32" s="204"/>
      <c r="CQ32" s="204"/>
      <c r="CR32" s="204"/>
    </row>
    <row r="33" spans="1:96" ht="21" customHeight="1" x14ac:dyDescent="0.4">
      <c r="A33" s="16"/>
      <c r="B33" s="16"/>
      <c r="C33" s="231">
        <v>4</v>
      </c>
      <c r="D33" s="231"/>
      <c r="E33" s="16"/>
      <c r="F33" s="16"/>
      <c r="G33" s="291">
        <f t="shared" si="7"/>
        <v>1068</v>
      </c>
      <c r="H33" s="206"/>
      <c r="I33" s="206"/>
      <c r="J33" s="206"/>
      <c r="K33" s="206"/>
      <c r="L33" s="206"/>
      <c r="M33" s="206"/>
      <c r="N33" s="206">
        <v>403</v>
      </c>
      <c r="O33" s="206"/>
      <c r="P33" s="206"/>
      <c r="Q33" s="206"/>
      <c r="R33" s="206"/>
      <c r="S33" s="206"/>
      <c r="T33" s="206"/>
      <c r="U33" s="206">
        <v>665</v>
      </c>
      <c r="V33" s="206"/>
      <c r="W33" s="206"/>
      <c r="X33" s="206"/>
      <c r="Y33" s="206"/>
      <c r="Z33" s="206"/>
      <c r="AA33" s="206"/>
      <c r="AB33" s="206">
        <f t="shared" si="10"/>
        <v>745</v>
      </c>
      <c r="AC33" s="206"/>
      <c r="AD33" s="206"/>
      <c r="AE33" s="206"/>
      <c r="AF33" s="206"/>
      <c r="AG33" s="206"/>
      <c r="AH33" s="206"/>
      <c r="AI33" s="206">
        <v>299</v>
      </c>
      <c r="AJ33" s="206"/>
      <c r="AK33" s="206"/>
      <c r="AL33" s="206"/>
      <c r="AM33" s="206"/>
      <c r="AN33" s="206"/>
      <c r="AO33" s="206"/>
      <c r="AP33" s="206">
        <v>446</v>
      </c>
      <c r="AQ33" s="206"/>
      <c r="AR33" s="206"/>
      <c r="AS33" s="206"/>
      <c r="AT33" s="206"/>
      <c r="AU33" s="206"/>
      <c r="AV33" s="206"/>
      <c r="AW33" s="250">
        <f t="shared" ref="AW33:AW34" si="12">SUM(BC33:BN33)</f>
        <v>143</v>
      </c>
      <c r="AX33" s="250"/>
      <c r="AY33" s="250"/>
      <c r="AZ33" s="250"/>
      <c r="BA33" s="250"/>
      <c r="BB33" s="250"/>
      <c r="BC33" s="250">
        <v>29</v>
      </c>
      <c r="BD33" s="250"/>
      <c r="BE33" s="250"/>
      <c r="BF33" s="250"/>
      <c r="BG33" s="250"/>
      <c r="BH33" s="250"/>
      <c r="BI33" s="250">
        <v>114</v>
      </c>
      <c r="BJ33" s="250"/>
      <c r="BK33" s="250"/>
      <c r="BL33" s="250"/>
      <c r="BM33" s="250"/>
      <c r="BN33" s="250"/>
      <c r="BO33" s="206">
        <f t="shared" ref="BO33:BO34" si="13">SUM(BT33:CC33)</f>
        <v>142</v>
      </c>
      <c r="BP33" s="206"/>
      <c r="BQ33" s="206"/>
      <c r="BR33" s="206"/>
      <c r="BS33" s="206"/>
      <c r="BT33" s="206">
        <v>67</v>
      </c>
      <c r="BU33" s="206"/>
      <c r="BV33" s="206"/>
      <c r="BW33" s="206"/>
      <c r="BX33" s="206"/>
      <c r="BY33" s="206">
        <v>75</v>
      </c>
      <c r="BZ33" s="206"/>
      <c r="CA33" s="206"/>
      <c r="CB33" s="206"/>
      <c r="CC33" s="206"/>
      <c r="CD33" s="206">
        <f t="shared" ref="CD33" si="14">SUM(CI33:CR33)</f>
        <v>38</v>
      </c>
      <c r="CE33" s="206"/>
      <c r="CF33" s="206"/>
      <c r="CG33" s="206"/>
      <c r="CH33" s="206"/>
      <c r="CI33" s="206">
        <v>8</v>
      </c>
      <c r="CJ33" s="206"/>
      <c r="CK33" s="206"/>
      <c r="CL33" s="206"/>
      <c r="CM33" s="206"/>
      <c r="CN33" s="206">
        <v>30</v>
      </c>
      <c r="CO33" s="206"/>
      <c r="CP33" s="206"/>
      <c r="CQ33" s="206"/>
      <c r="CR33" s="206"/>
    </row>
    <row r="34" spans="1:96" ht="21" customHeight="1" x14ac:dyDescent="0.4">
      <c r="A34" s="19"/>
      <c r="B34" s="19"/>
      <c r="C34" s="232">
        <v>5</v>
      </c>
      <c r="D34" s="232"/>
      <c r="E34" s="19"/>
      <c r="F34" s="19"/>
      <c r="G34" s="289">
        <f t="shared" si="7"/>
        <v>1168</v>
      </c>
      <c r="H34" s="244"/>
      <c r="I34" s="244"/>
      <c r="J34" s="244"/>
      <c r="K34" s="244"/>
      <c r="L34" s="244"/>
      <c r="M34" s="244"/>
      <c r="N34" s="244">
        <v>398</v>
      </c>
      <c r="O34" s="244"/>
      <c r="P34" s="244"/>
      <c r="Q34" s="244"/>
      <c r="R34" s="244"/>
      <c r="S34" s="244"/>
      <c r="T34" s="244"/>
      <c r="U34" s="244">
        <v>770</v>
      </c>
      <c r="V34" s="244"/>
      <c r="W34" s="244"/>
      <c r="X34" s="244"/>
      <c r="Y34" s="244"/>
      <c r="Z34" s="244"/>
      <c r="AA34" s="244"/>
      <c r="AB34" s="244">
        <f t="shared" si="10"/>
        <v>674</v>
      </c>
      <c r="AC34" s="244"/>
      <c r="AD34" s="244"/>
      <c r="AE34" s="244"/>
      <c r="AF34" s="244"/>
      <c r="AG34" s="244"/>
      <c r="AH34" s="244"/>
      <c r="AI34" s="244">
        <v>227</v>
      </c>
      <c r="AJ34" s="244"/>
      <c r="AK34" s="244"/>
      <c r="AL34" s="244"/>
      <c r="AM34" s="244"/>
      <c r="AN34" s="244"/>
      <c r="AO34" s="244"/>
      <c r="AP34" s="244">
        <v>447</v>
      </c>
      <c r="AQ34" s="244"/>
      <c r="AR34" s="244"/>
      <c r="AS34" s="244"/>
      <c r="AT34" s="244"/>
      <c r="AU34" s="244"/>
      <c r="AV34" s="244"/>
      <c r="AW34" s="290">
        <f t="shared" si="12"/>
        <v>298</v>
      </c>
      <c r="AX34" s="290"/>
      <c r="AY34" s="290"/>
      <c r="AZ34" s="290"/>
      <c r="BA34" s="290"/>
      <c r="BB34" s="290"/>
      <c r="BC34" s="290">
        <v>76</v>
      </c>
      <c r="BD34" s="290"/>
      <c r="BE34" s="290"/>
      <c r="BF34" s="290"/>
      <c r="BG34" s="290"/>
      <c r="BH34" s="290"/>
      <c r="BI34" s="290">
        <v>222</v>
      </c>
      <c r="BJ34" s="290"/>
      <c r="BK34" s="290"/>
      <c r="BL34" s="290"/>
      <c r="BM34" s="290"/>
      <c r="BN34" s="290"/>
      <c r="BO34" s="244">
        <f t="shared" si="13"/>
        <v>138</v>
      </c>
      <c r="BP34" s="244"/>
      <c r="BQ34" s="244"/>
      <c r="BR34" s="244"/>
      <c r="BS34" s="244"/>
      <c r="BT34" s="244">
        <v>67</v>
      </c>
      <c r="BU34" s="244"/>
      <c r="BV34" s="244"/>
      <c r="BW34" s="244"/>
      <c r="BX34" s="244"/>
      <c r="BY34" s="244">
        <v>71</v>
      </c>
      <c r="BZ34" s="244"/>
      <c r="CA34" s="244"/>
      <c r="CB34" s="244"/>
      <c r="CC34" s="244"/>
      <c r="CD34" s="244">
        <f>SUM(CI34:CR34)</f>
        <v>58</v>
      </c>
      <c r="CE34" s="244"/>
      <c r="CF34" s="244"/>
      <c r="CG34" s="244"/>
      <c r="CH34" s="244"/>
      <c r="CI34" s="244">
        <v>28</v>
      </c>
      <c r="CJ34" s="244"/>
      <c r="CK34" s="244"/>
      <c r="CL34" s="244"/>
      <c r="CM34" s="244"/>
      <c r="CN34" s="244">
        <v>30</v>
      </c>
      <c r="CO34" s="244"/>
      <c r="CP34" s="244"/>
      <c r="CQ34" s="244"/>
      <c r="CR34" s="244"/>
    </row>
    <row r="35" spans="1:96" ht="18.75" customHeight="1" x14ac:dyDescent="0.4">
      <c r="A35" s="7" t="s">
        <v>19</v>
      </c>
    </row>
  </sheetData>
  <mergeCells count="296">
    <mergeCell ref="A6:C6"/>
    <mergeCell ref="AK9:AP9"/>
    <mergeCell ref="AQ9:AV9"/>
    <mergeCell ref="AK8:AP8"/>
    <mergeCell ref="AQ8:AV8"/>
    <mergeCell ref="CJ6:CQ6"/>
    <mergeCell ref="CJ7:CQ7"/>
    <mergeCell ref="CJ8:CQ8"/>
    <mergeCell ref="CJ9:CQ9"/>
    <mergeCell ref="D7:E7"/>
    <mergeCell ref="S7:X7"/>
    <mergeCell ref="Y7:AD7"/>
    <mergeCell ref="AE7:AJ7"/>
    <mergeCell ref="D8:E8"/>
    <mergeCell ref="I7:M7"/>
    <mergeCell ref="N7:R7"/>
    <mergeCell ref="I8:M8"/>
    <mergeCell ref="N8:R8"/>
    <mergeCell ref="AQ10:AV10"/>
    <mergeCell ref="AK10:AP10"/>
    <mergeCell ref="CB4:CI5"/>
    <mergeCell ref="CJ4:CQ5"/>
    <mergeCell ref="BD4:CA4"/>
    <mergeCell ref="CJ10:CQ10"/>
    <mergeCell ref="CB9:CI9"/>
    <mergeCell ref="BD9:BK9"/>
    <mergeCell ref="BL9:BS9"/>
    <mergeCell ref="BT9:CA9"/>
    <mergeCell ref="AW9:BC9"/>
    <mergeCell ref="AW10:BC10"/>
    <mergeCell ref="BD10:BK10"/>
    <mergeCell ref="BL10:BS10"/>
    <mergeCell ref="BT10:CA10"/>
    <mergeCell ref="CB10:CI10"/>
    <mergeCell ref="BT6:CA6"/>
    <mergeCell ref="BT7:CA7"/>
    <mergeCell ref="BT8:CA8"/>
    <mergeCell ref="CB6:CI6"/>
    <mergeCell ref="CB7:CI7"/>
    <mergeCell ref="CB8:CI8"/>
    <mergeCell ref="D10:E10"/>
    <mergeCell ref="S10:X10"/>
    <mergeCell ref="Y10:AD10"/>
    <mergeCell ref="AE10:AJ10"/>
    <mergeCell ref="I9:M9"/>
    <mergeCell ref="N9:R9"/>
    <mergeCell ref="I10:M10"/>
    <mergeCell ref="N10:R10"/>
    <mergeCell ref="D9:E9"/>
    <mergeCell ref="S9:X9"/>
    <mergeCell ref="Y9:AD9"/>
    <mergeCell ref="AE9:AJ9"/>
    <mergeCell ref="A1:AV1"/>
    <mergeCell ref="AW1:CR1"/>
    <mergeCell ref="A3:H5"/>
    <mergeCell ref="S3:AV3"/>
    <mergeCell ref="S4:X5"/>
    <mergeCell ref="Y4:AJ4"/>
    <mergeCell ref="D6:E6"/>
    <mergeCell ref="S6:X6"/>
    <mergeCell ref="Y6:AD6"/>
    <mergeCell ref="AE6:AJ6"/>
    <mergeCell ref="AK4:AV4"/>
    <mergeCell ref="Y5:AD5"/>
    <mergeCell ref="AE5:AJ5"/>
    <mergeCell ref="AK5:AP5"/>
    <mergeCell ref="AQ5:AV5"/>
    <mergeCell ref="I3:M5"/>
    <mergeCell ref="N3:R5"/>
    <mergeCell ref="I6:M6"/>
    <mergeCell ref="N6:R6"/>
    <mergeCell ref="BD3:CQ3"/>
    <mergeCell ref="AW3:BC5"/>
    <mergeCell ref="BD5:BK5"/>
    <mergeCell ref="BL5:BS5"/>
    <mergeCell ref="BT5:CA5"/>
    <mergeCell ref="C19:D19"/>
    <mergeCell ref="C20:D20"/>
    <mergeCell ref="C21:D21"/>
    <mergeCell ref="C22:D22"/>
    <mergeCell ref="BD6:BK6"/>
    <mergeCell ref="BD7:BK7"/>
    <mergeCell ref="BD8:BK8"/>
    <mergeCell ref="BL6:BS6"/>
    <mergeCell ref="BL7:BS7"/>
    <mergeCell ref="BL8:BS8"/>
    <mergeCell ref="AK7:AP7"/>
    <mergeCell ref="S8:X8"/>
    <mergeCell ref="Y8:AD8"/>
    <mergeCell ref="AE8:AJ8"/>
    <mergeCell ref="AQ7:AV7"/>
    <mergeCell ref="AK6:AP6"/>
    <mergeCell ref="AQ6:AV6"/>
    <mergeCell ref="AW6:BC6"/>
    <mergeCell ref="AW7:BC7"/>
    <mergeCell ref="AW8:BC8"/>
    <mergeCell ref="G21:M21"/>
    <mergeCell ref="G22:M22"/>
    <mergeCell ref="AP19:AV19"/>
    <mergeCell ref="N18:T18"/>
    <mergeCell ref="BY17:CC17"/>
    <mergeCell ref="CD17:CH17"/>
    <mergeCell ref="CI17:CM17"/>
    <mergeCell ref="CN17:CR17"/>
    <mergeCell ref="AW16:BN16"/>
    <mergeCell ref="BO16:CC16"/>
    <mergeCell ref="CD16:CR16"/>
    <mergeCell ref="A14:AV14"/>
    <mergeCell ref="AW14:CR14"/>
    <mergeCell ref="G17:M17"/>
    <mergeCell ref="N17:T17"/>
    <mergeCell ref="U17:AA17"/>
    <mergeCell ref="AB17:AH17"/>
    <mergeCell ref="AI17:AO17"/>
    <mergeCell ref="AP17:AV17"/>
    <mergeCell ref="A16:F17"/>
    <mergeCell ref="G16:AA16"/>
    <mergeCell ref="AB16:AV16"/>
    <mergeCell ref="AW17:BB17"/>
    <mergeCell ref="BC17:BH17"/>
    <mergeCell ref="BI17:BN17"/>
    <mergeCell ref="BO17:BS17"/>
    <mergeCell ref="BT17:BX17"/>
    <mergeCell ref="U18:AA18"/>
    <mergeCell ref="AB18:AH18"/>
    <mergeCell ref="AI18:AO18"/>
    <mergeCell ref="AP18:AV18"/>
    <mergeCell ref="G18:M18"/>
    <mergeCell ref="G19:M19"/>
    <mergeCell ref="G20:M20"/>
    <mergeCell ref="AW18:BB18"/>
    <mergeCell ref="AW19:BB19"/>
    <mergeCell ref="AW20:BB20"/>
    <mergeCell ref="N20:T20"/>
    <mergeCell ref="U20:AA20"/>
    <mergeCell ref="AB20:AH20"/>
    <mergeCell ref="AI20:AO20"/>
    <mergeCell ref="AP20:AV20"/>
    <mergeCell ref="N19:T19"/>
    <mergeCell ref="U19:AA19"/>
    <mergeCell ref="AB19:AH19"/>
    <mergeCell ref="AI19:AO19"/>
    <mergeCell ref="AW21:BB21"/>
    <mergeCell ref="AW22:BB22"/>
    <mergeCell ref="N22:T22"/>
    <mergeCell ref="U22:AA22"/>
    <mergeCell ref="AB22:AH22"/>
    <mergeCell ref="AI22:AO22"/>
    <mergeCell ref="AP22:AV22"/>
    <mergeCell ref="N21:T21"/>
    <mergeCell ref="U21:AA21"/>
    <mergeCell ref="AB21:AH21"/>
    <mergeCell ref="AI21:AO21"/>
    <mergeCell ref="AP21:AV21"/>
    <mergeCell ref="BT18:BX18"/>
    <mergeCell ref="BY18:CC18"/>
    <mergeCell ref="CD18:CH18"/>
    <mergeCell ref="CI18:CM18"/>
    <mergeCell ref="CN18:CR18"/>
    <mergeCell ref="BC21:BH21"/>
    <mergeCell ref="BI21:BN21"/>
    <mergeCell ref="BC22:BH22"/>
    <mergeCell ref="BI22:BN22"/>
    <mergeCell ref="BO18:BS18"/>
    <mergeCell ref="BO19:BS19"/>
    <mergeCell ref="BO20:BS20"/>
    <mergeCell ref="BO21:BS21"/>
    <mergeCell ref="BO22:BS22"/>
    <mergeCell ref="BC18:BH18"/>
    <mergeCell ref="BI18:BN18"/>
    <mergeCell ref="BC19:BH19"/>
    <mergeCell ref="BI19:BN19"/>
    <mergeCell ref="BC20:BH20"/>
    <mergeCell ref="BI20:BN20"/>
    <mergeCell ref="BT20:BX20"/>
    <mergeCell ref="BY20:CC20"/>
    <mergeCell ref="CD20:CH20"/>
    <mergeCell ref="CI20:CM20"/>
    <mergeCell ref="CN20:CR20"/>
    <mergeCell ref="BT19:BX19"/>
    <mergeCell ref="BY19:CC19"/>
    <mergeCell ref="CD19:CH19"/>
    <mergeCell ref="CI19:CM19"/>
    <mergeCell ref="CN19:CR19"/>
    <mergeCell ref="BT22:BX22"/>
    <mergeCell ref="BY22:CC22"/>
    <mergeCell ref="CD22:CH22"/>
    <mergeCell ref="CI22:CM22"/>
    <mergeCell ref="CN22:CR22"/>
    <mergeCell ref="BT21:BX21"/>
    <mergeCell ref="BY21:CC21"/>
    <mergeCell ref="CD21:CH21"/>
    <mergeCell ref="CI21:CM21"/>
    <mergeCell ref="CN21:CR21"/>
    <mergeCell ref="A26:AV26"/>
    <mergeCell ref="AW26:CR26"/>
    <mergeCell ref="A28:F29"/>
    <mergeCell ref="G28:AA28"/>
    <mergeCell ref="AB28:AV28"/>
    <mergeCell ref="AW28:BN28"/>
    <mergeCell ref="BO28:CC28"/>
    <mergeCell ref="CD28:CR28"/>
    <mergeCell ref="G29:M29"/>
    <mergeCell ref="N29:T29"/>
    <mergeCell ref="U29:AA29"/>
    <mergeCell ref="AB29:AH29"/>
    <mergeCell ref="AI29:AO29"/>
    <mergeCell ref="AP29:AV29"/>
    <mergeCell ref="AW29:BB29"/>
    <mergeCell ref="BC29:BH29"/>
    <mergeCell ref="CI29:CM29"/>
    <mergeCell ref="CN29:CR29"/>
    <mergeCell ref="G30:M30"/>
    <mergeCell ref="N30:T30"/>
    <mergeCell ref="U30:AA30"/>
    <mergeCell ref="AB30:AH30"/>
    <mergeCell ref="AI30:AO30"/>
    <mergeCell ref="AP30:AV30"/>
    <mergeCell ref="AW30:BB30"/>
    <mergeCell ref="BC30:BH30"/>
    <mergeCell ref="BI30:BN30"/>
    <mergeCell ref="BO30:BS30"/>
    <mergeCell ref="BT30:BX30"/>
    <mergeCell ref="BY30:CC30"/>
    <mergeCell ref="CD30:CH30"/>
    <mergeCell ref="CI30:CM30"/>
    <mergeCell ref="BI29:BN29"/>
    <mergeCell ref="BO29:BS29"/>
    <mergeCell ref="BT29:BX29"/>
    <mergeCell ref="BY29:CC29"/>
    <mergeCell ref="CD29:CH29"/>
    <mergeCell ref="N32:T32"/>
    <mergeCell ref="U32:AA32"/>
    <mergeCell ref="AB32:AH32"/>
    <mergeCell ref="AI32:AO32"/>
    <mergeCell ref="AP32:AV32"/>
    <mergeCell ref="AW32:BB32"/>
    <mergeCell ref="BC32:BH32"/>
    <mergeCell ref="CN30:CR30"/>
    <mergeCell ref="C31:D31"/>
    <mergeCell ref="G31:M31"/>
    <mergeCell ref="N31:T31"/>
    <mergeCell ref="U31:AA31"/>
    <mergeCell ref="AB31:AH31"/>
    <mergeCell ref="AI31:AO31"/>
    <mergeCell ref="AP31:AV31"/>
    <mergeCell ref="AW31:BB31"/>
    <mergeCell ref="BC31:BH31"/>
    <mergeCell ref="BI31:BN31"/>
    <mergeCell ref="BO31:BS31"/>
    <mergeCell ref="BT31:BX31"/>
    <mergeCell ref="BY31:CC31"/>
    <mergeCell ref="CD31:CH31"/>
    <mergeCell ref="CI31:CM31"/>
    <mergeCell ref="CN31:CR31"/>
    <mergeCell ref="BI32:BN32"/>
    <mergeCell ref="BO32:BS32"/>
    <mergeCell ref="BT32:BX32"/>
    <mergeCell ref="BY32:CC32"/>
    <mergeCell ref="CD32:CH32"/>
    <mergeCell ref="CI32:CM32"/>
    <mergeCell ref="CN32:CR32"/>
    <mergeCell ref="C33:D33"/>
    <mergeCell ref="G33:M33"/>
    <mergeCell ref="N33:T33"/>
    <mergeCell ref="U33:AA33"/>
    <mergeCell ref="AB33:AH33"/>
    <mergeCell ref="AI33:AO33"/>
    <mergeCell ref="AP33:AV33"/>
    <mergeCell ref="AW33:BB33"/>
    <mergeCell ref="BC33:BH33"/>
    <mergeCell ref="BI33:BN33"/>
    <mergeCell ref="BO33:BS33"/>
    <mergeCell ref="BT33:BX33"/>
    <mergeCell ref="BY33:CC33"/>
    <mergeCell ref="CD33:CH33"/>
    <mergeCell ref="CI33:CM33"/>
    <mergeCell ref="C32:D32"/>
    <mergeCell ref="G32:M32"/>
    <mergeCell ref="CN34:CR34"/>
    <mergeCell ref="CN33:CR33"/>
    <mergeCell ref="C34:D34"/>
    <mergeCell ref="G34:M34"/>
    <mergeCell ref="N34:T34"/>
    <mergeCell ref="U34:AA34"/>
    <mergeCell ref="AB34:AH34"/>
    <mergeCell ref="AI34:AO34"/>
    <mergeCell ref="AP34:AV34"/>
    <mergeCell ref="AW34:BB34"/>
    <mergeCell ref="BC34:BH34"/>
    <mergeCell ref="BI34:BN34"/>
    <mergeCell ref="BO34:BS34"/>
    <mergeCell ref="BT34:BX34"/>
    <mergeCell ref="BY34:CC34"/>
    <mergeCell ref="CD34:CH34"/>
    <mergeCell ref="CI34:CM34"/>
  </mergeCells>
  <phoneticPr fontId="2"/>
  <pageMargins left="0.7" right="0.7" top="0.75" bottom="0.75" header="0.3" footer="0.3"/>
  <pageSetup paperSize="9" orientation="portrait" horizontalDpi="300" verticalDpi="300" r:id="rId1"/>
  <ignoredErrors>
    <ignoredError sqref="T6:X6 T7:X7 S8:S10 AB21:AH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9A1F-0B7C-46D6-8891-56D7740E72D6}">
  <dimension ref="A1:DU38"/>
  <sheetViews>
    <sheetView view="pageBreakPreview" zoomScaleNormal="100" zoomScaleSheetLayoutView="100" workbookViewId="0">
      <selection activeCell="A27" sqref="A27:BJ27"/>
    </sheetView>
  </sheetViews>
  <sheetFormatPr defaultColWidth="1.25" defaultRowHeight="15" customHeight="1" x14ac:dyDescent="0.4"/>
  <cols>
    <col min="1" max="16384" width="1.25" style="7"/>
  </cols>
  <sheetData>
    <row r="1" spans="1:125" ht="18.75" customHeight="1" x14ac:dyDescent="0.4">
      <c r="A1" s="257" t="s">
        <v>101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34" t="s">
        <v>137</v>
      </c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</row>
    <row r="3" spans="1:125" ht="15" customHeight="1" x14ac:dyDescent="0.4">
      <c r="A3" s="7" t="s">
        <v>102</v>
      </c>
    </row>
    <row r="4" spans="1:125" ht="18.75" customHeight="1" x14ac:dyDescent="0.4">
      <c r="A4" s="317" t="s">
        <v>353</v>
      </c>
      <c r="B4" s="318"/>
      <c r="C4" s="318"/>
      <c r="D4" s="318"/>
      <c r="E4" s="318"/>
      <c r="F4" s="318"/>
      <c r="G4" s="318"/>
      <c r="H4" s="319"/>
      <c r="I4" s="325" t="s">
        <v>93</v>
      </c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8" t="s">
        <v>100</v>
      </c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328"/>
      <c r="BA4" s="328"/>
      <c r="BB4" s="328"/>
      <c r="BC4" s="328"/>
      <c r="BD4" s="328"/>
      <c r="BE4" s="328"/>
      <c r="BF4" s="328"/>
      <c r="BG4" s="328"/>
      <c r="BH4" s="328"/>
      <c r="BI4" s="328"/>
      <c r="BJ4" s="328"/>
      <c r="BK4" s="328"/>
      <c r="BL4" s="328"/>
      <c r="BM4" s="328"/>
      <c r="BN4" s="328"/>
      <c r="BO4" s="328"/>
      <c r="BP4" s="328"/>
      <c r="BQ4" s="328"/>
      <c r="BR4" s="328"/>
      <c r="BS4" s="328"/>
      <c r="BT4" s="328"/>
      <c r="BU4" s="328"/>
      <c r="BV4" s="328"/>
      <c r="BW4" s="328"/>
      <c r="BX4" s="328"/>
      <c r="BY4" s="328"/>
      <c r="BZ4" s="328"/>
      <c r="CA4" s="328"/>
      <c r="CB4" s="328"/>
      <c r="CC4" s="328"/>
      <c r="CD4" s="328"/>
      <c r="CE4" s="328"/>
      <c r="CF4" s="328"/>
      <c r="CG4" s="328"/>
      <c r="CH4" s="328"/>
      <c r="CI4" s="328"/>
      <c r="CJ4" s="328"/>
      <c r="CK4" s="328"/>
      <c r="CL4" s="328"/>
      <c r="CM4" s="328"/>
      <c r="CN4" s="328"/>
      <c r="CO4" s="326" t="s">
        <v>99</v>
      </c>
      <c r="CP4" s="326"/>
      <c r="CQ4" s="326"/>
      <c r="CR4" s="326"/>
      <c r="CS4" s="326"/>
      <c r="CT4" s="326"/>
      <c r="CU4" s="326"/>
      <c r="CV4" s="326"/>
      <c r="CW4" s="326"/>
      <c r="CX4" s="326"/>
      <c r="CY4" s="326"/>
      <c r="CZ4" s="326"/>
      <c r="DA4" s="326"/>
      <c r="DB4" s="326"/>
      <c r="DC4" s="326"/>
      <c r="DD4" s="326"/>
      <c r="DE4" s="326"/>
      <c r="DF4" s="326"/>
      <c r="DG4" s="326"/>
      <c r="DH4" s="326"/>
      <c r="DI4" s="326"/>
      <c r="DJ4" s="326"/>
      <c r="DK4" s="326"/>
      <c r="DL4" s="326"/>
      <c r="DM4" s="326"/>
      <c r="DN4" s="326"/>
      <c r="DO4" s="326"/>
      <c r="DP4" s="326"/>
      <c r="DQ4" s="326"/>
      <c r="DR4" s="326"/>
      <c r="DS4" s="326"/>
      <c r="DT4" s="327"/>
    </row>
    <row r="5" spans="1:125" ht="18.75" customHeight="1" x14ac:dyDescent="0.4">
      <c r="A5" s="320"/>
      <c r="B5" s="321"/>
      <c r="C5" s="321"/>
      <c r="D5" s="321"/>
      <c r="E5" s="321"/>
      <c r="F5" s="321"/>
      <c r="G5" s="321"/>
      <c r="H5" s="322"/>
      <c r="I5" s="315" t="s">
        <v>17</v>
      </c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 t="s">
        <v>88</v>
      </c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 t="s">
        <v>89</v>
      </c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 t="s">
        <v>90</v>
      </c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>
        <v>9</v>
      </c>
      <c r="BF5" s="315"/>
      <c r="BG5" s="315"/>
      <c r="BH5" s="315"/>
      <c r="BI5" s="315"/>
      <c r="BJ5" s="229"/>
      <c r="BK5" s="247" t="s">
        <v>85</v>
      </c>
      <c r="BL5" s="315"/>
      <c r="BM5" s="315"/>
      <c r="BN5" s="315"/>
      <c r="BO5" s="315"/>
      <c r="BP5" s="315"/>
      <c r="BQ5" s="315" t="s">
        <v>94</v>
      </c>
      <c r="BR5" s="315"/>
      <c r="BS5" s="315"/>
      <c r="BT5" s="315"/>
      <c r="BU5" s="315"/>
      <c r="BV5" s="315"/>
      <c r="BW5" s="315"/>
      <c r="BX5" s="315"/>
      <c r="BY5" s="315"/>
      <c r="BZ5" s="315"/>
      <c r="CA5" s="315"/>
      <c r="CB5" s="315"/>
      <c r="CC5" s="315" t="s">
        <v>95</v>
      </c>
      <c r="CD5" s="315"/>
      <c r="CE5" s="315"/>
      <c r="CF5" s="315"/>
      <c r="CG5" s="315"/>
      <c r="CH5" s="315"/>
      <c r="CI5" s="315"/>
      <c r="CJ5" s="315"/>
      <c r="CK5" s="315"/>
      <c r="CL5" s="315"/>
      <c r="CM5" s="315"/>
      <c r="CN5" s="315"/>
      <c r="CO5" s="315" t="s">
        <v>96</v>
      </c>
      <c r="CP5" s="315"/>
      <c r="CQ5" s="315"/>
      <c r="CR5" s="315"/>
      <c r="CS5" s="315"/>
      <c r="CT5" s="315"/>
      <c r="CU5" s="315"/>
      <c r="CV5" s="315"/>
      <c r="CW5" s="315"/>
      <c r="CX5" s="315"/>
      <c r="CY5" s="315" t="s">
        <v>97</v>
      </c>
      <c r="CZ5" s="315"/>
      <c r="DA5" s="315"/>
      <c r="DB5" s="315"/>
      <c r="DC5" s="315"/>
      <c r="DD5" s="315"/>
      <c r="DE5" s="315"/>
      <c r="DF5" s="315"/>
      <c r="DG5" s="315"/>
      <c r="DH5" s="315"/>
      <c r="DI5" s="315" t="s">
        <v>98</v>
      </c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229"/>
    </row>
    <row r="6" spans="1:125" ht="18.75" customHeight="1" x14ac:dyDescent="0.4">
      <c r="A6" s="320"/>
      <c r="B6" s="321"/>
      <c r="C6" s="321"/>
      <c r="D6" s="321"/>
      <c r="E6" s="321"/>
      <c r="F6" s="321"/>
      <c r="G6" s="321"/>
      <c r="H6" s="322"/>
      <c r="I6" s="315" t="s">
        <v>35</v>
      </c>
      <c r="J6" s="315"/>
      <c r="K6" s="315"/>
      <c r="L6" s="315"/>
      <c r="M6" s="315"/>
      <c r="N6" s="315"/>
      <c r="O6" s="315" t="s">
        <v>36</v>
      </c>
      <c r="P6" s="315"/>
      <c r="Q6" s="315"/>
      <c r="R6" s="315"/>
      <c r="S6" s="315"/>
      <c r="T6" s="315"/>
      <c r="U6" s="315" t="s">
        <v>35</v>
      </c>
      <c r="V6" s="315"/>
      <c r="W6" s="315"/>
      <c r="X6" s="315"/>
      <c r="Y6" s="315"/>
      <c r="Z6" s="315"/>
      <c r="AA6" s="315" t="s">
        <v>36</v>
      </c>
      <c r="AB6" s="315"/>
      <c r="AC6" s="315"/>
      <c r="AD6" s="315"/>
      <c r="AE6" s="315"/>
      <c r="AF6" s="315"/>
      <c r="AG6" s="315" t="s">
        <v>35</v>
      </c>
      <c r="AH6" s="315"/>
      <c r="AI6" s="315"/>
      <c r="AJ6" s="315"/>
      <c r="AK6" s="315"/>
      <c r="AL6" s="315"/>
      <c r="AM6" s="315" t="s">
        <v>36</v>
      </c>
      <c r="AN6" s="315"/>
      <c r="AO6" s="315"/>
      <c r="AP6" s="315"/>
      <c r="AQ6" s="315"/>
      <c r="AR6" s="315"/>
      <c r="AS6" s="315" t="s">
        <v>35</v>
      </c>
      <c r="AT6" s="315"/>
      <c r="AU6" s="315"/>
      <c r="AV6" s="315"/>
      <c r="AW6" s="315"/>
      <c r="AX6" s="315"/>
      <c r="AY6" s="315" t="s">
        <v>36</v>
      </c>
      <c r="AZ6" s="315"/>
      <c r="BA6" s="315"/>
      <c r="BB6" s="315"/>
      <c r="BC6" s="315"/>
      <c r="BD6" s="315"/>
      <c r="BE6" s="315" t="s">
        <v>35</v>
      </c>
      <c r="BF6" s="315"/>
      <c r="BG6" s="315"/>
      <c r="BH6" s="315"/>
      <c r="BI6" s="315"/>
      <c r="BJ6" s="229"/>
      <c r="BK6" s="315" t="s">
        <v>36</v>
      </c>
      <c r="BL6" s="315"/>
      <c r="BM6" s="315"/>
      <c r="BN6" s="315"/>
      <c r="BO6" s="315"/>
      <c r="BP6" s="315"/>
      <c r="BQ6" s="315" t="s">
        <v>35</v>
      </c>
      <c r="BR6" s="315"/>
      <c r="BS6" s="315"/>
      <c r="BT6" s="315"/>
      <c r="BU6" s="315"/>
      <c r="BV6" s="315"/>
      <c r="BW6" s="315" t="s">
        <v>36</v>
      </c>
      <c r="BX6" s="315"/>
      <c r="BY6" s="315"/>
      <c r="BZ6" s="315"/>
      <c r="CA6" s="315"/>
      <c r="CB6" s="315"/>
      <c r="CC6" s="315" t="s">
        <v>35</v>
      </c>
      <c r="CD6" s="315"/>
      <c r="CE6" s="315"/>
      <c r="CF6" s="315"/>
      <c r="CG6" s="315"/>
      <c r="CH6" s="315"/>
      <c r="CI6" s="315" t="s">
        <v>36</v>
      </c>
      <c r="CJ6" s="315"/>
      <c r="CK6" s="315"/>
      <c r="CL6" s="315"/>
      <c r="CM6" s="315"/>
      <c r="CN6" s="315"/>
      <c r="CO6" s="315" t="s">
        <v>35</v>
      </c>
      <c r="CP6" s="315"/>
      <c r="CQ6" s="315"/>
      <c r="CR6" s="315"/>
      <c r="CS6" s="315"/>
      <c r="CT6" s="315" t="s">
        <v>36</v>
      </c>
      <c r="CU6" s="315"/>
      <c r="CV6" s="315"/>
      <c r="CW6" s="315"/>
      <c r="CX6" s="315"/>
      <c r="CY6" s="315" t="s">
        <v>35</v>
      </c>
      <c r="CZ6" s="315"/>
      <c r="DA6" s="315"/>
      <c r="DB6" s="315"/>
      <c r="DC6" s="315"/>
      <c r="DD6" s="315" t="s">
        <v>36</v>
      </c>
      <c r="DE6" s="315"/>
      <c r="DF6" s="315"/>
      <c r="DG6" s="315"/>
      <c r="DH6" s="315"/>
      <c r="DI6" s="315" t="s">
        <v>35</v>
      </c>
      <c r="DJ6" s="315"/>
      <c r="DK6" s="315"/>
      <c r="DL6" s="315"/>
      <c r="DM6" s="315"/>
      <c r="DN6" s="315"/>
      <c r="DO6" s="315" t="s">
        <v>36</v>
      </c>
      <c r="DP6" s="315"/>
      <c r="DQ6" s="315"/>
      <c r="DR6" s="315"/>
      <c r="DS6" s="315"/>
      <c r="DT6" s="229"/>
    </row>
    <row r="7" spans="1:125" ht="18.75" customHeight="1" x14ac:dyDescent="0.4">
      <c r="A7" s="269" t="s">
        <v>86</v>
      </c>
      <c r="B7" s="269"/>
      <c r="C7" s="269"/>
      <c r="D7" s="269"/>
      <c r="E7" s="269"/>
      <c r="F7" s="269"/>
      <c r="G7" s="269"/>
      <c r="H7" s="181"/>
      <c r="I7" s="27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</row>
    <row r="8" spans="1:125" ht="18.75" customHeight="1" x14ac:dyDescent="0.4">
      <c r="A8" s="231" t="s">
        <v>5</v>
      </c>
      <c r="B8" s="231"/>
      <c r="C8" s="231"/>
      <c r="D8" s="205" t="s">
        <v>87</v>
      </c>
      <c r="E8" s="205"/>
      <c r="F8" s="205"/>
      <c r="G8" s="205"/>
      <c r="H8" s="316"/>
      <c r="I8" s="323">
        <v>108.1</v>
      </c>
      <c r="J8" s="323"/>
      <c r="K8" s="323"/>
      <c r="L8" s="323"/>
      <c r="M8" s="323"/>
      <c r="N8" s="323"/>
      <c r="O8" s="323">
        <v>108</v>
      </c>
      <c r="P8" s="323"/>
      <c r="Q8" s="323"/>
      <c r="R8" s="323"/>
      <c r="S8" s="323"/>
      <c r="T8" s="323"/>
      <c r="U8" s="323">
        <v>116.4</v>
      </c>
      <c r="V8" s="323"/>
      <c r="W8" s="323"/>
      <c r="X8" s="323"/>
      <c r="Y8" s="323"/>
      <c r="Z8" s="323"/>
      <c r="AA8" s="323">
        <v>117.4</v>
      </c>
      <c r="AB8" s="323"/>
      <c r="AC8" s="323"/>
      <c r="AD8" s="323"/>
      <c r="AE8" s="323"/>
      <c r="AF8" s="323"/>
      <c r="AG8" s="323">
        <v>121.8</v>
      </c>
      <c r="AH8" s="323"/>
      <c r="AI8" s="323"/>
      <c r="AJ8" s="323"/>
      <c r="AK8" s="323"/>
      <c r="AL8" s="323"/>
      <c r="AM8" s="323">
        <v>120.1</v>
      </c>
      <c r="AN8" s="323"/>
      <c r="AO8" s="323"/>
      <c r="AP8" s="323"/>
      <c r="AQ8" s="323"/>
      <c r="AR8" s="323"/>
      <c r="AS8" s="323">
        <v>127.9</v>
      </c>
      <c r="AT8" s="323"/>
      <c r="AU8" s="323"/>
      <c r="AV8" s="323"/>
      <c r="AW8" s="323"/>
      <c r="AX8" s="323"/>
      <c r="AY8" s="323">
        <v>127.1</v>
      </c>
      <c r="AZ8" s="323"/>
      <c r="BA8" s="323"/>
      <c r="BB8" s="323"/>
      <c r="BC8" s="323"/>
      <c r="BD8" s="323"/>
      <c r="BE8" s="323">
        <v>133.19999999999999</v>
      </c>
      <c r="BF8" s="323"/>
      <c r="BG8" s="323"/>
      <c r="BH8" s="323"/>
      <c r="BI8" s="323"/>
      <c r="BJ8" s="323"/>
      <c r="BK8" s="323">
        <v>133.5</v>
      </c>
      <c r="BL8" s="323"/>
      <c r="BM8" s="323"/>
      <c r="BN8" s="323"/>
      <c r="BO8" s="323"/>
      <c r="BP8" s="323"/>
      <c r="BQ8" s="323">
        <v>138.6</v>
      </c>
      <c r="BR8" s="323"/>
      <c r="BS8" s="323"/>
      <c r="BT8" s="323"/>
      <c r="BU8" s="323"/>
      <c r="BV8" s="323"/>
      <c r="BW8" s="323">
        <v>139.9</v>
      </c>
      <c r="BX8" s="323"/>
      <c r="BY8" s="323"/>
      <c r="BZ8" s="323"/>
      <c r="CA8" s="323"/>
      <c r="CB8" s="323"/>
      <c r="CC8" s="323">
        <v>143.6</v>
      </c>
      <c r="CD8" s="323"/>
      <c r="CE8" s="323"/>
      <c r="CF8" s="323"/>
      <c r="CG8" s="323"/>
      <c r="CH8" s="323"/>
      <c r="CI8" s="323">
        <v>144.30000000000001</v>
      </c>
      <c r="CJ8" s="323"/>
      <c r="CK8" s="323"/>
      <c r="CL8" s="323"/>
      <c r="CM8" s="323"/>
      <c r="CN8" s="323"/>
      <c r="CO8" s="323">
        <v>152.9</v>
      </c>
      <c r="CP8" s="323"/>
      <c r="CQ8" s="323"/>
      <c r="CR8" s="323"/>
      <c r="CS8" s="323"/>
      <c r="CT8" s="323">
        <v>151.5</v>
      </c>
      <c r="CU8" s="323"/>
      <c r="CV8" s="323"/>
      <c r="CW8" s="323"/>
      <c r="CX8" s="323"/>
      <c r="CY8" s="323">
        <v>159.69999999999999</v>
      </c>
      <c r="CZ8" s="323"/>
      <c r="DA8" s="323"/>
      <c r="DB8" s="323"/>
      <c r="DC8" s="323"/>
      <c r="DD8" s="323">
        <v>155.1</v>
      </c>
      <c r="DE8" s="323"/>
      <c r="DF8" s="323"/>
      <c r="DG8" s="323"/>
      <c r="DH8" s="323"/>
      <c r="DI8" s="323">
        <v>166</v>
      </c>
      <c r="DJ8" s="323"/>
      <c r="DK8" s="323"/>
      <c r="DL8" s="323"/>
      <c r="DM8" s="323"/>
      <c r="DN8" s="323"/>
      <c r="DO8" s="323">
        <v>156.4</v>
      </c>
      <c r="DP8" s="323"/>
      <c r="DQ8" s="323"/>
      <c r="DR8" s="323"/>
      <c r="DS8" s="323"/>
      <c r="DT8" s="323"/>
    </row>
    <row r="9" spans="1:125" ht="18.75" customHeight="1" x14ac:dyDescent="0.4">
      <c r="A9" s="109"/>
      <c r="B9" s="109"/>
      <c r="C9" s="109"/>
      <c r="D9" s="231">
        <v>2</v>
      </c>
      <c r="E9" s="231"/>
      <c r="F9" s="109"/>
      <c r="G9" s="109"/>
      <c r="H9" s="53"/>
      <c r="I9" s="323">
        <v>109.5</v>
      </c>
      <c r="J9" s="323"/>
      <c r="K9" s="323"/>
      <c r="L9" s="323"/>
      <c r="M9" s="323"/>
      <c r="N9" s="323"/>
      <c r="O9" s="323">
        <v>108.9</v>
      </c>
      <c r="P9" s="323"/>
      <c r="Q9" s="323"/>
      <c r="R9" s="323"/>
      <c r="S9" s="323"/>
      <c r="T9" s="323"/>
      <c r="U9" s="323">
        <v>116.9</v>
      </c>
      <c r="V9" s="323"/>
      <c r="W9" s="323"/>
      <c r="X9" s="323"/>
      <c r="Y9" s="323"/>
      <c r="Z9" s="323"/>
      <c r="AA9" s="323">
        <v>116</v>
      </c>
      <c r="AB9" s="323"/>
      <c r="AC9" s="323"/>
      <c r="AD9" s="323"/>
      <c r="AE9" s="323"/>
      <c r="AF9" s="323"/>
      <c r="AG9" s="323">
        <v>122.9</v>
      </c>
      <c r="AH9" s="323"/>
      <c r="AI9" s="323"/>
      <c r="AJ9" s="323"/>
      <c r="AK9" s="323"/>
      <c r="AL9" s="323"/>
      <c r="AM9" s="323">
        <v>121.9</v>
      </c>
      <c r="AN9" s="323"/>
      <c r="AO9" s="323"/>
      <c r="AP9" s="323"/>
      <c r="AQ9" s="323"/>
      <c r="AR9" s="323"/>
      <c r="AS9" s="323">
        <v>128.6</v>
      </c>
      <c r="AT9" s="323"/>
      <c r="AU9" s="323"/>
      <c r="AV9" s="323"/>
      <c r="AW9" s="323"/>
      <c r="AX9" s="323"/>
      <c r="AY9" s="323">
        <v>127.5</v>
      </c>
      <c r="AZ9" s="323"/>
      <c r="BA9" s="323"/>
      <c r="BB9" s="323"/>
      <c r="BC9" s="323"/>
      <c r="BD9" s="323"/>
      <c r="BE9" s="323">
        <v>134.30000000000001</v>
      </c>
      <c r="BF9" s="323"/>
      <c r="BG9" s="323"/>
      <c r="BH9" s="323"/>
      <c r="BI9" s="323"/>
      <c r="BJ9" s="323"/>
      <c r="BK9" s="323">
        <v>133.30000000000001</v>
      </c>
      <c r="BL9" s="323"/>
      <c r="BM9" s="323"/>
      <c r="BN9" s="323"/>
      <c r="BO9" s="323"/>
      <c r="BP9" s="323"/>
      <c r="BQ9" s="323">
        <v>139.80000000000001</v>
      </c>
      <c r="BR9" s="323"/>
      <c r="BS9" s="323"/>
      <c r="BT9" s="323"/>
      <c r="BU9" s="323"/>
      <c r="BV9" s="323"/>
      <c r="BW9" s="323">
        <v>141.30000000000001</v>
      </c>
      <c r="BX9" s="323"/>
      <c r="BY9" s="323"/>
      <c r="BZ9" s="323"/>
      <c r="CA9" s="323"/>
      <c r="CB9" s="323"/>
      <c r="CC9" s="323">
        <v>145.6</v>
      </c>
      <c r="CD9" s="323"/>
      <c r="CE9" s="323"/>
      <c r="CF9" s="323"/>
      <c r="CG9" s="323"/>
      <c r="CH9" s="323"/>
      <c r="CI9" s="323">
        <v>147.80000000000001</v>
      </c>
      <c r="CJ9" s="323"/>
      <c r="CK9" s="323"/>
      <c r="CL9" s="323"/>
      <c r="CM9" s="323"/>
      <c r="CN9" s="323"/>
      <c r="CO9" s="323">
        <v>154.5</v>
      </c>
      <c r="CP9" s="323"/>
      <c r="CQ9" s="323"/>
      <c r="CR9" s="323"/>
      <c r="CS9" s="323"/>
      <c r="CT9" s="323">
        <v>152.30000000000001</v>
      </c>
      <c r="CU9" s="323"/>
      <c r="CV9" s="323"/>
      <c r="CW9" s="323"/>
      <c r="CX9" s="323"/>
      <c r="CY9" s="323">
        <v>161.30000000000001</v>
      </c>
      <c r="CZ9" s="323"/>
      <c r="DA9" s="323"/>
      <c r="DB9" s="323"/>
      <c r="DC9" s="323"/>
      <c r="DD9" s="323">
        <v>155.4</v>
      </c>
      <c r="DE9" s="323"/>
      <c r="DF9" s="323"/>
      <c r="DG9" s="323"/>
      <c r="DH9" s="323"/>
      <c r="DI9" s="323">
        <v>166.4</v>
      </c>
      <c r="DJ9" s="323"/>
      <c r="DK9" s="323"/>
      <c r="DL9" s="323"/>
      <c r="DM9" s="323"/>
      <c r="DN9" s="323"/>
      <c r="DO9" s="323">
        <v>156.6</v>
      </c>
      <c r="DP9" s="323"/>
      <c r="DQ9" s="323"/>
      <c r="DR9" s="323"/>
      <c r="DS9" s="323"/>
      <c r="DT9" s="323"/>
    </row>
    <row r="10" spans="1:125" ht="18.75" customHeight="1" x14ac:dyDescent="0.4">
      <c r="A10" s="109"/>
      <c r="B10" s="109"/>
      <c r="C10" s="109"/>
      <c r="D10" s="231">
        <v>3</v>
      </c>
      <c r="E10" s="231"/>
      <c r="F10" s="109"/>
      <c r="G10" s="109"/>
      <c r="H10" s="53"/>
      <c r="I10" s="323">
        <v>110.1</v>
      </c>
      <c r="J10" s="323"/>
      <c r="K10" s="323"/>
      <c r="L10" s="323"/>
      <c r="M10" s="323"/>
      <c r="N10" s="323"/>
      <c r="O10" s="323">
        <v>109.1</v>
      </c>
      <c r="P10" s="323"/>
      <c r="Q10" s="323"/>
      <c r="R10" s="323"/>
      <c r="S10" s="323"/>
      <c r="T10" s="323"/>
      <c r="U10" s="323">
        <v>116.4</v>
      </c>
      <c r="V10" s="323"/>
      <c r="W10" s="323"/>
      <c r="X10" s="323"/>
      <c r="Y10" s="323"/>
      <c r="Z10" s="323"/>
      <c r="AA10" s="323">
        <v>115.6</v>
      </c>
      <c r="AB10" s="323"/>
      <c r="AC10" s="323"/>
      <c r="AD10" s="323"/>
      <c r="AE10" s="323"/>
      <c r="AF10" s="323"/>
      <c r="AG10" s="323">
        <v>122.3</v>
      </c>
      <c r="AH10" s="323"/>
      <c r="AI10" s="323"/>
      <c r="AJ10" s="323"/>
      <c r="AK10" s="323"/>
      <c r="AL10" s="323"/>
      <c r="AM10" s="323">
        <v>120.9</v>
      </c>
      <c r="AN10" s="323"/>
      <c r="AO10" s="323"/>
      <c r="AP10" s="323"/>
      <c r="AQ10" s="323"/>
      <c r="AR10" s="323"/>
      <c r="AS10" s="323">
        <v>128.1</v>
      </c>
      <c r="AT10" s="323"/>
      <c r="AU10" s="323"/>
      <c r="AV10" s="323"/>
      <c r="AW10" s="323"/>
      <c r="AX10" s="323"/>
      <c r="AY10" s="323">
        <v>126.9</v>
      </c>
      <c r="AZ10" s="323"/>
      <c r="BA10" s="323"/>
      <c r="BB10" s="323"/>
      <c r="BC10" s="323"/>
      <c r="BD10" s="323"/>
      <c r="BE10" s="323">
        <v>133.30000000000001</v>
      </c>
      <c r="BF10" s="323"/>
      <c r="BG10" s="323"/>
      <c r="BH10" s="323"/>
      <c r="BI10" s="323"/>
      <c r="BJ10" s="323"/>
      <c r="BK10" s="323">
        <v>133.1</v>
      </c>
      <c r="BL10" s="323"/>
      <c r="BM10" s="323"/>
      <c r="BN10" s="323"/>
      <c r="BO10" s="323"/>
      <c r="BP10" s="323"/>
      <c r="BQ10" s="323">
        <v>139</v>
      </c>
      <c r="BR10" s="323"/>
      <c r="BS10" s="323"/>
      <c r="BT10" s="323"/>
      <c r="BU10" s="323"/>
      <c r="BV10" s="323"/>
      <c r="BW10" s="323">
        <v>140.80000000000001</v>
      </c>
      <c r="BX10" s="323"/>
      <c r="BY10" s="323"/>
      <c r="BZ10" s="323"/>
      <c r="CA10" s="323"/>
      <c r="CB10" s="323"/>
      <c r="CC10" s="323">
        <v>145.6</v>
      </c>
      <c r="CD10" s="323"/>
      <c r="CE10" s="323"/>
      <c r="CF10" s="323"/>
      <c r="CG10" s="323"/>
      <c r="CH10" s="323"/>
      <c r="CI10" s="323">
        <v>147.1</v>
      </c>
      <c r="CJ10" s="323"/>
      <c r="CK10" s="323"/>
      <c r="CL10" s="323"/>
      <c r="CM10" s="323"/>
      <c r="CN10" s="323"/>
      <c r="CO10" s="323">
        <v>153</v>
      </c>
      <c r="CP10" s="323"/>
      <c r="CQ10" s="323"/>
      <c r="CR10" s="323"/>
      <c r="CS10" s="323"/>
      <c r="CT10" s="323">
        <v>152.19999999999999</v>
      </c>
      <c r="CU10" s="323"/>
      <c r="CV10" s="323"/>
      <c r="CW10" s="323"/>
      <c r="CX10" s="323"/>
      <c r="CY10" s="323">
        <v>160</v>
      </c>
      <c r="CZ10" s="323"/>
      <c r="DA10" s="323"/>
      <c r="DB10" s="323"/>
      <c r="DC10" s="323"/>
      <c r="DD10" s="323">
        <v>154.5</v>
      </c>
      <c r="DE10" s="323"/>
      <c r="DF10" s="323"/>
      <c r="DG10" s="323"/>
      <c r="DH10" s="323"/>
      <c r="DI10" s="323">
        <v>166</v>
      </c>
      <c r="DJ10" s="323"/>
      <c r="DK10" s="323"/>
      <c r="DL10" s="323"/>
      <c r="DM10" s="323"/>
      <c r="DN10" s="323"/>
      <c r="DO10" s="323">
        <v>156.6</v>
      </c>
      <c r="DP10" s="323"/>
      <c r="DQ10" s="323"/>
      <c r="DR10" s="323"/>
      <c r="DS10" s="323"/>
      <c r="DT10" s="323"/>
    </row>
    <row r="11" spans="1:125" ht="18.75" customHeight="1" x14ac:dyDescent="0.4">
      <c r="A11" s="109"/>
      <c r="B11" s="109"/>
      <c r="C11" s="109"/>
      <c r="D11" s="231">
        <v>4</v>
      </c>
      <c r="E11" s="231"/>
      <c r="F11" s="109"/>
      <c r="G11" s="109"/>
      <c r="H11" s="53"/>
      <c r="I11" s="323">
        <v>111.3</v>
      </c>
      <c r="J11" s="323"/>
      <c r="K11" s="323"/>
      <c r="L11" s="323"/>
      <c r="M11" s="323"/>
      <c r="N11" s="323"/>
      <c r="O11" s="323">
        <v>109.1</v>
      </c>
      <c r="P11" s="323"/>
      <c r="Q11" s="323"/>
      <c r="R11" s="323"/>
      <c r="S11" s="323"/>
      <c r="T11" s="323"/>
      <c r="U11" s="323">
        <v>116.2</v>
      </c>
      <c r="V11" s="323"/>
      <c r="W11" s="323"/>
      <c r="X11" s="323"/>
      <c r="Y11" s="323"/>
      <c r="Z11" s="323"/>
      <c r="AA11" s="323">
        <v>115.8</v>
      </c>
      <c r="AB11" s="323"/>
      <c r="AC11" s="323"/>
      <c r="AD11" s="323"/>
      <c r="AE11" s="323"/>
      <c r="AF11" s="323"/>
      <c r="AG11" s="323">
        <v>122.6</v>
      </c>
      <c r="AH11" s="323"/>
      <c r="AI11" s="323"/>
      <c r="AJ11" s="323"/>
      <c r="AK11" s="323"/>
      <c r="AL11" s="323"/>
      <c r="AM11" s="323">
        <v>121.9</v>
      </c>
      <c r="AN11" s="323"/>
      <c r="AO11" s="323"/>
      <c r="AP11" s="323"/>
      <c r="AQ11" s="323"/>
      <c r="AR11" s="323"/>
      <c r="AS11" s="323">
        <v>127.8</v>
      </c>
      <c r="AT11" s="323"/>
      <c r="AU11" s="323"/>
      <c r="AV11" s="323"/>
      <c r="AW11" s="323"/>
      <c r="AX11" s="323"/>
      <c r="AY11" s="323">
        <v>127.3</v>
      </c>
      <c r="AZ11" s="323"/>
      <c r="BA11" s="323"/>
      <c r="BB11" s="323"/>
      <c r="BC11" s="323"/>
      <c r="BD11" s="323"/>
      <c r="BE11" s="323">
        <v>133.1</v>
      </c>
      <c r="BF11" s="323"/>
      <c r="BG11" s="323"/>
      <c r="BH11" s="323"/>
      <c r="BI11" s="323"/>
      <c r="BJ11" s="323"/>
      <c r="BK11" s="323">
        <v>133.5</v>
      </c>
      <c r="BL11" s="323"/>
      <c r="BM11" s="323"/>
      <c r="BN11" s="323"/>
      <c r="BO11" s="323"/>
      <c r="BP11" s="323"/>
      <c r="BQ11" s="323">
        <v>138.80000000000001</v>
      </c>
      <c r="BR11" s="323"/>
      <c r="BS11" s="323"/>
      <c r="BT11" s="323"/>
      <c r="BU11" s="323"/>
      <c r="BV11" s="323"/>
      <c r="BW11" s="323">
        <v>140.1</v>
      </c>
      <c r="BX11" s="323"/>
      <c r="BY11" s="323"/>
      <c r="BZ11" s="323"/>
      <c r="CA11" s="323"/>
      <c r="CB11" s="323"/>
      <c r="CC11" s="329">
        <v>145.80000000000001</v>
      </c>
      <c r="CD11" s="329"/>
      <c r="CE11" s="329"/>
      <c r="CF11" s="329"/>
      <c r="CG11" s="329"/>
      <c r="CH11" s="329"/>
      <c r="CI11" s="329">
        <v>147.9</v>
      </c>
      <c r="CJ11" s="329"/>
      <c r="CK11" s="329"/>
      <c r="CL11" s="329"/>
      <c r="CM11" s="329"/>
      <c r="CN11" s="329"/>
      <c r="CO11" s="329">
        <v>153.69999999999999</v>
      </c>
      <c r="CP11" s="329"/>
      <c r="CQ11" s="329"/>
      <c r="CR11" s="329"/>
      <c r="CS11" s="329"/>
      <c r="CT11" s="329">
        <v>152.4</v>
      </c>
      <c r="CU11" s="329"/>
      <c r="CV11" s="329"/>
      <c r="CW11" s="329"/>
      <c r="CX11" s="329"/>
      <c r="CY11" s="323">
        <v>160.9</v>
      </c>
      <c r="CZ11" s="323"/>
      <c r="DA11" s="323"/>
      <c r="DB11" s="323"/>
      <c r="DC11" s="323"/>
      <c r="DD11" s="323">
        <v>154.69999999999999</v>
      </c>
      <c r="DE11" s="323"/>
      <c r="DF11" s="323"/>
      <c r="DG11" s="323"/>
      <c r="DH11" s="323"/>
      <c r="DI11" s="323">
        <v>165.4</v>
      </c>
      <c r="DJ11" s="323"/>
      <c r="DK11" s="323"/>
      <c r="DL11" s="323"/>
      <c r="DM11" s="323"/>
      <c r="DN11" s="323"/>
      <c r="DO11" s="323">
        <v>156.19999999999999</v>
      </c>
      <c r="DP11" s="323"/>
      <c r="DQ11" s="323"/>
      <c r="DR11" s="323"/>
      <c r="DS11" s="323"/>
      <c r="DT11" s="323"/>
    </row>
    <row r="12" spans="1:125" ht="18.75" customHeight="1" x14ac:dyDescent="0.4">
      <c r="A12" s="109"/>
      <c r="B12" s="109"/>
      <c r="C12" s="109"/>
      <c r="D12" s="231">
        <v>5</v>
      </c>
      <c r="E12" s="231"/>
      <c r="F12" s="109"/>
      <c r="G12" s="109"/>
      <c r="H12" s="53"/>
      <c r="I12" s="323">
        <v>108.4</v>
      </c>
      <c r="J12" s="323"/>
      <c r="K12" s="323"/>
      <c r="L12" s="323"/>
      <c r="M12" s="323"/>
      <c r="N12" s="323"/>
      <c r="O12" s="323">
        <v>110.8</v>
      </c>
      <c r="P12" s="323"/>
      <c r="Q12" s="323"/>
      <c r="R12" s="323"/>
      <c r="S12" s="323"/>
      <c r="T12" s="323"/>
      <c r="U12" s="323">
        <v>116.3</v>
      </c>
      <c r="V12" s="323"/>
      <c r="W12" s="323"/>
      <c r="X12" s="323"/>
      <c r="Y12" s="323"/>
      <c r="Z12" s="323"/>
      <c r="AA12" s="323">
        <v>115.4</v>
      </c>
      <c r="AB12" s="323"/>
      <c r="AC12" s="323"/>
      <c r="AD12" s="323"/>
      <c r="AE12" s="323"/>
      <c r="AF12" s="323"/>
      <c r="AG12" s="323">
        <v>122.2</v>
      </c>
      <c r="AH12" s="323"/>
      <c r="AI12" s="323"/>
      <c r="AJ12" s="323"/>
      <c r="AK12" s="323"/>
      <c r="AL12" s="323"/>
      <c r="AM12" s="323">
        <v>121.6</v>
      </c>
      <c r="AN12" s="323"/>
      <c r="AO12" s="323"/>
      <c r="AP12" s="323"/>
      <c r="AQ12" s="323"/>
      <c r="AR12" s="323"/>
      <c r="AS12" s="323">
        <v>128.30000000000001</v>
      </c>
      <c r="AT12" s="323"/>
      <c r="AU12" s="323"/>
      <c r="AV12" s="323"/>
      <c r="AW12" s="323"/>
      <c r="AX12" s="323"/>
      <c r="AY12" s="323">
        <v>127.5</v>
      </c>
      <c r="AZ12" s="323"/>
      <c r="BA12" s="323"/>
      <c r="BB12" s="323"/>
      <c r="BC12" s="323"/>
      <c r="BD12" s="323"/>
      <c r="BE12" s="323">
        <v>133.30000000000001</v>
      </c>
      <c r="BF12" s="323"/>
      <c r="BG12" s="323"/>
      <c r="BH12" s="323"/>
      <c r="BI12" s="323"/>
      <c r="BJ12" s="323"/>
      <c r="BK12" s="323">
        <v>132.6</v>
      </c>
      <c r="BL12" s="323"/>
      <c r="BM12" s="323"/>
      <c r="BN12" s="323"/>
      <c r="BO12" s="323"/>
      <c r="BP12" s="323"/>
      <c r="BQ12" s="323">
        <v>139.1</v>
      </c>
      <c r="BR12" s="323"/>
      <c r="BS12" s="323"/>
      <c r="BT12" s="323"/>
      <c r="BU12" s="323"/>
      <c r="BV12" s="323"/>
      <c r="BW12" s="323">
        <v>139.6</v>
      </c>
      <c r="BX12" s="323"/>
      <c r="BY12" s="323"/>
      <c r="BZ12" s="323"/>
      <c r="CA12" s="323"/>
      <c r="CB12" s="323"/>
      <c r="CC12" s="323">
        <v>145.19999999999999</v>
      </c>
      <c r="CD12" s="323"/>
      <c r="CE12" s="323"/>
      <c r="CF12" s="323"/>
      <c r="CG12" s="323"/>
      <c r="CH12" s="323"/>
      <c r="CI12" s="323">
        <v>146.19999999999999</v>
      </c>
      <c r="CJ12" s="323"/>
      <c r="CK12" s="323"/>
      <c r="CL12" s="323"/>
      <c r="CM12" s="323"/>
      <c r="CN12" s="323"/>
      <c r="CO12" s="323">
        <v>153.19999999999999</v>
      </c>
      <c r="CP12" s="323"/>
      <c r="CQ12" s="323"/>
      <c r="CR12" s="323"/>
      <c r="CS12" s="323"/>
      <c r="CT12" s="323">
        <v>152.4</v>
      </c>
      <c r="CU12" s="323"/>
      <c r="CV12" s="323"/>
      <c r="CW12" s="323"/>
      <c r="CX12" s="323"/>
      <c r="CY12" s="323">
        <v>161.4</v>
      </c>
      <c r="CZ12" s="323"/>
      <c r="DA12" s="323"/>
      <c r="DB12" s="323"/>
      <c r="DC12" s="323"/>
      <c r="DD12" s="323">
        <v>155.1</v>
      </c>
      <c r="DE12" s="323"/>
      <c r="DF12" s="323"/>
      <c r="DG12" s="323"/>
      <c r="DH12" s="323"/>
      <c r="DI12" s="323">
        <v>165.7</v>
      </c>
      <c r="DJ12" s="323"/>
      <c r="DK12" s="323"/>
      <c r="DL12" s="323"/>
      <c r="DM12" s="323"/>
      <c r="DN12" s="323"/>
      <c r="DO12" s="323">
        <v>156.9</v>
      </c>
      <c r="DP12" s="323"/>
      <c r="DQ12" s="323"/>
      <c r="DR12" s="323"/>
      <c r="DS12" s="323"/>
      <c r="DT12" s="323"/>
    </row>
    <row r="13" spans="1:125" ht="18.75" customHeight="1" x14ac:dyDescent="0.4">
      <c r="A13" s="109"/>
      <c r="B13" s="109"/>
      <c r="C13" s="109"/>
      <c r="D13" s="109"/>
      <c r="E13" s="109"/>
      <c r="F13" s="109"/>
      <c r="G13" s="109"/>
      <c r="H13" s="53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</row>
    <row r="14" spans="1:125" ht="18.75" customHeight="1" x14ac:dyDescent="0.4">
      <c r="A14" s="275" t="s">
        <v>91</v>
      </c>
      <c r="B14" s="275"/>
      <c r="C14" s="275"/>
      <c r="D14" s="275"/>
      <c r="E14" s="275"/>
      <c r="F14" s="275"/>
      <c r="G14" s="275"/>
      <c r="H14" s="180"/>
      <c r="I14" s="324">
        <v>111</v>
      </c>
      <c r="J14" s="324"/>
      <c r="K14" s="324"/>
      <c r="L14" s="324"/>
      <c r="M14" s="324"/>
      <c r="N14" s="324"/>
      <c r="O14" s="324">
        <v>110.2</v>
      </c>
      <c r="P14" s="324"/>
      <c r="Q14" s="324"/>
      <c r="R14" s="324"/>
      <c r="S14" s="324"/>
      <c r="T14" s="324"/>
      <c r="U14" s="324">
        <v>116.9</v>
      </c>
      <c r="V14" s="324"/>
      <c r="W14" s="324"/>
      <c r="X14" s="324"/>
      <c r="Y14" s="324"/>
      <c r="Z14" s="324"/>
      <c r="AA14" s="324">
        <v>116</v>
      </c>
      <c r="AB14" s="324"/>
      <c r="AC14" s="324"/>
      <c r="AD14" s="324"/>
      <c r="AE14" s="324"/>
      <c r="AF14" s="324"/>
      <c r="AG14" s="324">
        <v>123</v>
      </c>
      <c r="AH14" s="324"/>
      <c r="AI14" s="324"/>
      <c r="AJ14" s="324"/>
      <c r="AK14" s="324"/>
      <c r="AL14" s="324"/>
      <c r="AM14" s="324">
        <v>122.1</v>
      </c>
      <c r="AN14" s="324"/>
      <c r="AO14" s="324"/>
      <c r="AP14" s="324"/>
      <c r="AQ14" s="324"/>
      <c r="AR14" s="324"/>
      <c r="AS14" s="324">
        <v>128.6</v>
      </c>
      <c r="AT14" s="324"/>
      <c r="AU14" s="324"/>
      <c r="AV14" s="324"/>
      <c r="AW14" s="324"/>
      <c r="AX14" s="324"/>
      <c r="AY14" s="324">
        <v>127.8</v>
      </c>
      <c r="AZ14" s="324"/>
      <c r="BA14" s="324"/>
      <c r="BB14" s="324"/>
      <c r="BC14" s="324"/>
      <c r="BD14" s="324"/>
      <c r="BE14" s="324">
        <v>134.1</v>
      </c>
      <c r="BF14" s="324"/>
      <c r="BG14" s="324"/>
      <c r="BH14" s="324"/>
      <c r="BI14" s="324"/>
      <c r="BJ14" s="324"/>
      <c r="BK14" s="324">
        <v>134.4</v>
      </c>
      <c r="BL14" s="324"/>
      <c r="BM14" s="324"/>
      <c r="BN14" s="324"/>
      <c r="BO14" s="324"/>
      <c r="BP14" s="324"/>
      <c r="BQ14" s="324">
        <v>139.6</v>
      </c>
      <c r="BR14" s="324"/>
      <c r="BS14" s="324"/>
      <c r="BT14" s="324"/>
      <c r="BU14" s="324"/>
      <c r="BV14" s="324"/>
      <c r="BW14" s="324">
        <v>141.4</v>
      </c>
      <c r="BX14" s="324"/>
      <c r="BY14" s="324"/>
      <c r="BZ14" s="324"/>
      <c r="CA14" s="324"/>
      <c r="CB14" s="324"/>
      <c r="CC14" s="324">
        <v>146.19999999999999</v>
      </c>
      <c r="CD14" s="324"/>
      <c r="CE14" s="324"/>
      <c r="CF14" s="324"/>
      <c r="CG14" s="324"/>
      <c r="CH14" s="324"/>
      <c r="CI14" s="324">
        <v>147.9</v>
      </c>
      <c r="CJ14" s="324"/>
      <c r="CK14" s="324"/>
      <c r="CL14" s="324"/>
      <c r="CM14" s="324"/>
      <c r="CN14" s="324"/>
      <c r="CO14" s="324">
        <v>154.19999999999999</v>
      </c>
      <c r="CP14" s="324"/>
      <c r="CQ14" s="324"/>
      <c r="CR14" s="324"/>
      <c r="CS14" s="324"/>
      <c r="CT14" s="324">
        <v>152.30000000000001</v>
      </c>
      <c r="CU14" s="324"/>
      <c r="CV14" s="324"/>
      <c r="CW14" s="324"/>
      <c r="CX14" s="324"/>
      <c r="CY14" s="324">
        <v>161.1</v>
      </c>
      <c r="CZ14" s="324"/>
      <c r="DA14" s="324"/>
      <c r="DB14" s="324"/>
      <c r="DC14" s="324"/>
      <c r="DD14" s="324">
        <v>155</v>
      </c>
      <c r="DE14" s="324"/>
      <c r="DF14" s="324"/>
      <c r="DG14" s="324"/>
      <c r="DH14" s="324"/>
      <c r="DI14" s="324">
        <v>166</v>
      </c>
      <c r="DJ14" s="324"/>
      <c r="DK14" s="324"/>
      <c r="DL14" s="324"/>
      <c r="DM14" s="324"/>
      <c r="DN14" s="324"/>
      <c r="DO14" s="324">
        <v>156.4</v>
      </c>
      <c r="DP14" s="324"/>
      <c r="DQ14" s="324"/>
      <c r="DR14" s="324"/>
      <c r="DS14" s="324"/>
      <c r="DT14" s="324"/>
      <c r="DU14" s="107"/>
    </row>
    <row r="15" spans="1:125" ht="18.75" customHeight="1" x14ac:dyDescent="0.4">
      <c r="A15" s="109"/>
      <c r="B15" s="109"/>
      <c r="C15" s="109"/>
      <c r="D15" s="109"/>
      <c r="E15" s="109"/>
      <c r="F15" s="109"/>
      <c r="G15" s="109"/>
      <c r="H15" s="53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</row>
    <row r="16" spans="1:125" ht="18.75" customHeight="1" x14ac:dyDescent="0.4">
      <c r="A16" s="275" t="s">
        <v>92</v>
      </c>
      <c r="B16" s="275"/>
      <c r="C16" s="275"/>
      <c r="D16" s="275"/>
      <c r="E16" s="275"/>
      <c r="F16" s="275"/>
      <c r="G16" s="275"/>
      <c r="H16" s="180"/>
      <c r="I16" s="2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</row>
    <row r="17" spans="1:124" ht="18.75" customHeight="1" x14ac:dyDescent="0.4">
      <c r="A17" s="231" t="s">
        <v>5</v>
      </c>
      <c r="B17" s="231"/>
      <c r="C17" s="231"/>
      <c r="D17" s="205" t="s">
        <v>87</v>
      </c>
      <c r="E17" s="205"/>
      <c r="F17" s="205"/>
      <c r="G17" s="205"/>
      <c r="H17" s="316"/>
      <c r="I17" s="323">
        <v>18.5</v>
      </c>
      <c r="J17" s="323"/>
      <c r="K17" s="323"/>
      <c r="L17" s="323"/>
      <c r="M17" s="323"/>
      <c r="N17" s="323"/>
      <c r="O17" s="323">
        <v>18</v>
      </c>
      <c r="P17" s="323"/>
      <c r="Q17" s="323"/>
      <c r="R17" s="323"/>
      <c r="S17" s="323"/>
      <c r="T17" s="323"/>
      <c r="U17" s="323">
        <v>21.3</v>
      </c>
      <c r="V17" s="323"/>
      <c r="W17" s="323"/>
      <c r="X17" s="323"/>
      <c r="Y17" s="323"/>
      <c r="Z17" s="323"/>
      <c r="AA17" s="323">
        <v>20.9</v>
      </c>
      <c r="AB17" s="323"/>
      <c r="AC17" s="323"/>
      <c r="AD17" s="323"/>
      <c r="AE17" s="323"/>
      <c r="AF17" s="323"/>
      <c r="AG17" s="323">
        <v>23.8</v>
      </c>
      <c r="AH17" s="323"/>
      <c r="AI17" s="323"/>
      <c r="AJ17" s="323"/>
      <c r="AK17" s="323"/>
      <c r="AL17" s="323"/>
      <c r="AM17" s="323">
        <v>23.2</v>
      </c>
      <c r="AN17" s="323"/>
      <c r="AO17" s="323"/>
      <c r="AP17" s="323"/>
      <c r="AQ17" s="323"/>
      <c r="AR17" s="323"/>
      <c r="AS17" s="323">
        <v>26.7</v>
      </c>
      <c r="AT17" s="323"/>
      <c r="AU17" s="323"/>
      <c r="AV17" s="323"/>
      <c r="AW17" s="323"/>
      <c r="AX17" s="323"/>
      <c r="AY17" s="323">
        <v>25.9</v>
      </c>
      <c r="AZ17" s="323"/>
      <c r="BA17" s="323"/>
      <c r="BB17" s="323"/>
      <c r="BC17" s="323"/>
      <c r="BD17" s="323"/>
      <c r="BE17" s="323">
        <v>30.3</v>
      </c>
      <c r="BF17" s="323"/>
      <c r="BG17" s="323"/>
      <c r="BH17" s="323"/>
      <c r="BI17" s="323"/>
      <c r="BJ17" s="323"/>
      <c r="BK17" s="323">
        <v>29.7</v>
      </c>
      <c r="BL17" s="323"/>
      <c r="BM17" s="323"/>
      <c r="BN17" s="323"/>
      <c r="BO17" s="323"/>
      <c r="BP17" s="323"/>
      <c r="BQ17" s="323">
        <v>33.200000000000003</v>
      </c>
      <c r="BR17" s="323"/>
      <c r="BS17" s="323"/>
      <c r="BT17" s="323"/>
      <c r="BU17" s="323"/>
      <c r="BV17" s="323"/>
      <c r="BW17" s="323">
        <v>33.200000000000003</v>
      </c>
      <c r="BX17" s="323"/>
      <c r="BY17" s="323"/>
      <c r="BZ17" s="323"/>
      <c r="CA17" s="323"/>
      <c r="CB17" s="323"/>
      <c r="CC17" s="323">
        <v>37.1</v>
      </c>
      <c r="CD17" s="323"/>
      <c r="CE17" s="323"/>
      <c r="CF17" s="323"/>
      <c r="CG17" s="323"/>
      <c r="CH17" s="323"/>
      <c r="CI17" s="323">
        <v>37.700000000000003</v>
      </c>
      <c r="CJ17" s="323"/>
      <c r="CK17" s="323"/>
      <c r="CL17" s="323"/>
      <c r="CM17" s="323"/>
      <c r="CN17" s="323"/>
      <c r="CO17" s="323">
        <v>43.1</v>
      </c>
      <c r="CP17" s="323"/>
      <c r="CQ17" s="323"/>
      <c r="CR17" s="323"/>
      <c r="CS17" s="323"/>
      <c r="CT17" s="323">
        <v>43.2</v>
      </c>
      <c r="CU17" s="323"/>
      <c r="CV17" s="323"/>
      <c r="CW17" s="323"/>
      <c r="CX17" s="323"/>
      <c r="CY17" s="323">
        <v>48</v>
      </c>
      <c r="CZ17" s="323"/>
      <c r="DA17" s="323"/>
      <c r="DB17" s="323"/>
      <c r="DC17" s="323"/>
      <c r="DD17" s="323">
        <v>47.2</v>
      </c>
      <c r="DE17" s="323"/>
      <c r="DF17" s="323"/>
      <c r="DG17" s="323"/>
      <c r="DH17" s="323"/>
      <c r="DI17" s="323">
        <v>53.8</v>
      </c>
      <c r="DJ17" s="323"/>
      <c r="DK17" s="323"/>
      <c r="DL17" s="323"/>
      <c r="DM17" s="323"/>
      <c r="DN17" s="323"/>
      <c r="DO17" s="323">
        <v>49.2</v>
      </c>
      <c r="DP17" s="323"/>
      <c r="DQ17" s="323"/>
      <c r="DR17" s="323"/>
      <c r="DS17" s="323"/>
      <c r="DT17" s="323"/>
    </row>
    <row r="18" spans="1:124" ht="18.75" customHeight="1" x14ac:dyDescent="0.4">
      <c r="A18" s="109"/>
      <c r="B18" s="109"/>
      <c r="C18" s="109"/>
      <c r="D18" s="231">
        <v>2</v>
      </c>
      <c r="E18" s="231"/>
      <c r="F18" s="109"/>
      <c r="G18" s="109"/>
      <c r="H18" s="53"/>
      <c r="I18" s="323">
        <v>18.5</v>
      </c>
      <c r="J18" s="323"/>
      <c r="K18" s="323"/>
      <c r="L18" s="323"/>
      <c r="M18" s="323"/>
      <c r="N18" s="323"/>
      <c r="O18" s="323">
        <v>18.2</v>
      </c>
      <c r="P18" s="323"/>
      <c r="Q18" s="323"/>
      <c r="R18" s="323"/>
      <c r="S18" s="323"/>
      <c r="T18" s="323"/>
      <c r="U18" s="323">
        <v>21.5</v>
      </c>
      <c r="V18" s="323"/>
      <c r="W18" s="323"/>
      <c r="X18" s="323"/>
      <c r="Y18" s="323"/>
      <c r="Z18" s="323"/>
      <c r="AA18" s="323">
        <v>21.1</v>
      </c>
      <c r="AB18" s="323"/>
      <c r="AC18" s="323"/>
      <c r="AD18" s="323"/>
      <c r="AE18" s="323"/>
      <c r="AF18" s="323"/>
      <c r="AG18" s="323">
        <v>24.4</v>
      </c>
      <c r="AH18" s="323"/>
      <c r="AI18" s="323"/>
      <c r="AJ18" s="323"/>
      <c r="AK18" s="323"/>
      <c r="AL18" s="323"/>
      <c r="AM18" s="323">
        <v>23.5</v>
      </c>
      <c r="AN18" s="323"/>
      <c r="AO18" s="323"/>
      <c r="AP18" s="323"/>
      <c r="AQ18" s="323"/>
      <c r="AR18" s="323"/>
      <c r="AS18" s="323">
        <v>27.5</v>
      </c>
      <c r="AT18" s="323"/>
      <c r="AU18" s="323"/>
      <c r="AV18" s="323"/>
      <c r="AW18" s="323"/>
      <c r="AX18" s="323"/>
      <c r="AY18" s="323">
        <v>27</v>
      </c>
      <c r="AZ18" s="323"/>
      <c r="BA18" s="323"/>
      <c r="BB18" s="323"/>
      <c r="BC18" s="323"/>
      <c r="BD18" s="323"/>
      <c r="BE18" s="323">
        <v>30.8</v>
      </c>
      <c r="BF18" s="323"/>
      <c r="BG18" s="323"/>
      <c r="BH18" s="323"/>
      <c r="BI18" s="323"/>
      <c r="BJ18" s="323"/>
      <c r="BK18" s="323">
        <v>29.8</v>
      </c>
      <c r="BL18" s="323"/>
      <c r="BM18" s="323"/>
      <c r="BN18" s="323"/>
      <c r="BO18" s="323"/>
      <c r="BP18" s="323"/>
      <c r="BQ18" s="323">
        <v>35.1</v>
      </c>
      <c r="BR18" s="323"/>
      <c r="BS18" s="323"/>
      <c r="BT18" s="323"/>
      <c r="BU18" s="323"/>
      <c r="BV18" s="323"/>
      <c r="BW18" s="323">
        <v>34.4</v>
      </c>
      <c r="BX18" s="323"/>
      <c r="BY18" s="323"/>
      <c r="BZ18" s="323"/>
      <c r="CA18" s="323"/>
      <c r="CB18" s="323"/>
      <c r="CC18" s="323">
        <v>38.4</v>
      </c>
      <c r="CD18" s="323"/>
      <c r="CE18" s="323"/>
      <c r="CF18" s="323"/>
      <c r="CG18" s="323"/>
      <c r="CH18" s="323"/>
      <c r="CI18" s="323">
        <v>39.5</v>
      </c>
      <c r="CJ18" s="323"/>
      <c r="CK18" s="323"/>
      <c r="CL18" s="323"/>
      <c r="CM18" s="323"/>
      <c r="CN18" s="323"/>
      <c r="CO18" s="323">
        <v>44.6</v>
      </c>
      <c r="CP18" s="323"/>
      <c r="CQ18" s="323"/>
      <c r="CR18" s="323"/>
      <c r="CS18" s="323"/>
      <c r="CT18" s="323">
        <v>43</v>
      </c>
      <c r="CU18" s="323"/>
      <c r="CV18" s="323"/>
      <c r="CW18" s="323"/>
      <c r="CX18" s="323"/>
      <c r="CY18" s="323">
        <v>49.8</v>
      </c>
      <c r="CZ18" s="323"/>
      <c r="DA18" s="323"/>
      <c r="DB18" s="323"/>
      <c r="DC18" s="323"/>
      <c r="DD18" s="323">
        <v>47.2</v>
      </c>
      <c r="DE18" s="323"/>
      <c r="DF18" s="323"/>
      <c r="DG18" s="323"/>
      <c r="DH18" s="323"/>
      <c r="DI18" s="323">
        <v>54.5</v>
      </c>
      <c r="DJ18" s="323"/>
      <c r="DK18" s="323"/>
      <c r="DL18" s="323"/>
      <c r="DM18" s="323"/>
      <c r="DN18" s="323"/>
      <c r="DO18" s="323">
        <v>49.3</v>
      </c>
      <c r="DP18" s="323"/>
      <c r="DQ18" s="323"/>
      <c r="DR18" s="323"/>
      <c r="DS18" s="323"/>
      <c r="DT18" s="323"/>
    </row>
    <row r="19" spans="1:124" ht="18.75" customHeight="1" x14ac:dyDescent="0.4">
      <c r="A19" s="109"/>
      <c r="B19" s="109"/>
      <c r="C19" s="109"/>
      <c r="D19" s="231">
        <v>3</v>
      </c>
      <c r="E19" s="231"/>
      <c r="F19" s="109"/>
      <c r="G19" s="109"/>
      <c r="H19" s="53"/>
      <c r="I19" s="323">
        <v>18.899999999999999</v>
      </c>
      <c r="J19" s="323"/>
      <c r="K19" s="323"/>
      <c r="L19" s="323"/>
      <c r="M19" s="323"/>
      <c r="N19" s="323"/>
      <c r="O19" s="323">
        <v>18.399999999999999</v>
      </c>
      <c r="P19" s="323"/>
      <c r="Q19" s="323"/>
      <c r="R19" s="323"/>
      <c r="S19" s="323"/>
      <c r="T19" s="323"/>
      <c r="U19" s="323">
        <v>22.2</v>
      </c>
      <c r="V19" s="323"/>
      <c r="W19" s="323"/>
      <c r="X19" s="323"/>
      <c r="Y19" s="323"/>
      <c r="Z19" s="323"/>
      <c r="AA19" s="323">
        <v>21</v>
      </c>
      <c r="AB19" s="323"/>
      <c r="AC19" s="323"/>
      <c r="AD19" s="323"/>
      <c r="AE19" s="323"/>
      <c r="AF19" s="323"/>
      <c r="AG19" s="323">
        <v>24</v>
      </c>
      <c r="AH19" s="323"/>
      <c r="AI19" s="323"/>
      <c r="AJ19" s="323"/>
      <c r="AK19" s="323"/>
      <c r="AL19" s="323"/>
      <c r="AM19" s="323">
        <v>23.6</v>
      </c>
      <c r="AN19" s="323"/>
      <c r="AO19" s="323"/>
      <c r="AP19" s="323"/>
      <c r="AQ19" s="323"/>
      <c r="AR19" s="323"/>
      <c r="AS19" s="323">
        <v>27.3</v>
      </c>
      <c r="AT19" s="323"/>
      <c r="AU19" s="323"/>
      <c r="AV19" s="323"/>
      <c r="AW19" s="323"/>
      <c r="AX19" s="323"/>
      <c r="AY19" s="323">
        <v>26.1</v>
      </c>
      <c r="AZ19" s="323"/>
      <c r="BA19" s="323"/>
      <c r="BB19" s="323"/>
      <c r="BC19" s="323"/>
      <c r="BD19" s="323"/>
      <c r="BE19" s="323">
        <v>30.7</v>
      </c>
      <c r="BF19" s="323"/>
      <c r="BG19" s="323"/>
      <c r="BH19" s="323"/>
      <c r="BI19" s="323"/>
      <c r="BJ19" s="323"/>
      <c r="BK19" s="323">
        <v>30.3</v>
      </c>
      <c r="BL19" s="323"/>
      <c r="BM19" s="323"/>
      <c r="BN19" s="323"/>
      <c r="BO19" s="323"/>
      <c r="BP19" s="323"/>
      <c r="BQ19" s="323">
        <v>34.200000000000003</v>
      </c>
      <c r="BR19" s="323"/>
      <c r="BS19" s="323"/>
      <c r="BT19" s="323"/>
      <c r="BU19" s="323"/>
      <c r="BV19" s="323"/>
      <c r="BW19" s="323">
        <v>34.1</v>
      </c>
      <c r="BX19" s="323"/>
      <c r="BY19" s="323"/>
      <c r="BZ19" s="323"/>
      <c r="CA19" s="323"/>
      <c r="CB19" s="323"/>
      <c r="CC19" s="323">
        <v>39</v>
      </c>
      <c r="CD19" s="323"/>
      <c r="CE19" s="323"/>
      <c r="CF19" s="323"/>
      <c r="CG19" s="323"/>
      <c r="CH19" s="323"/>
      <c r="CI19" s="323">
        <v>38.9</v>
      </c>
      <c r="CJ19" s="323"/>
      <c r="CK19" s="323"/>
      <c r="CL19" s="323"/>
      <c r="CM19" s="323"/>
      <c r="CN19" s="323"/>
      <c r="CO19" s="323">
        <v>43.4</v>
      </c>
      <c r="CP19" s="323"/>
      <c r="CQ19" s="323"/>
      <c r="CR19" s="323"/>
      <c r="CS19" s="323"/>
      <c r="CT19" s="323">
        <v>43.3</v>
      </c>
      <c r="CU19" s="323"/>
      <c r="CV19" s="323"/>
      <c r="CW19" s="323"/>
      <c r="CX19" s="323"/>
      <c r="CY19" s="323">
        <v>48.7</v>
      </c>
      <c r="CZ19" s="323"/>
      <c r="DA19" s="323"/>
      <c r="DB19" s="323"/>
      <c r="DC19" s="323"/>
      <c r="DD19" s="323">
        <v>46.1</v>
      </c>
      <c r="DE19" s="323"/>
      <c r="DF19" s="323"/>
      <c r="DG19" s="323"/>
      <c r="DH19" s="323"/>
      <c r="DI19" s="323">
        <v>54.2</v>
      </c>
      <c r="DJ19" s="323"/>
      <c r="DK19" s="323"/>
      <c r="DL19" s="323"/>
      <c r="DM19" s="323"/>
      <c r="DN19" s="323"/>
      <c r="DO19" s="323">
        <v>49.4</v>
      </c>
      <c r="DP19" s="323"/>
      <c r="DQ19" s="323"/>
      <c r="DR19" s="323"/>
      <c r="DS19" s="323"/>
      <c r="DT19" s="323"/>
    </row>
    <row r="20" spans="1:124" ht="18.75" customHeight="1" x14ac:dyDescent="0.4">
      <c r="A20" s="109"/>
      <c r="B20" s="109"/>
      <c r="C20" s="109"/>
      <c r="D20" s="231">
        <v>4</v>
      </c>
      <c r="E20" s="231"/>
      <c r="F20" s="109"/>
      <c r="G20" s="109"/>
      <c r="H20" s="53"/>
      <c r="I20" s="323">
        <v>19.8</v>
      </c>
      <c r="J20" s="323"/>
      <c r="K20" s="323"/>
      <c r="L20" s="323"/>
      <c r="M20" s="323"/>
      <c r="N20" s="323"/>
      <c r="O20" s="323">
        <v>18.7</v>
      </c>
      <c r="P20" s="323"/>
      <c r="Q20" s="323"/>
      <c r="R20" s="323"/>
      <c r="S20" s="323"/>
      <c r="T20" s="323"/>
      <c r="U20" s="323">
        <v>21.4</v>
      </c>
      <c r="V20" s="323"/>
      <c r="W20" s="323"/>
      <c r="X20" s="323"/>
      <c r="Y20" s="323"/>
      <c r="Z20" s="323"/>
      <c r="AA20" s="323">
        <v>20.9</v>
      </c>
      <c r="AB20" s="323"/>
      <c r="AC20" s="323"/>
      <c r="AD20" s="323"/>
      <c r="AE20" s="323"/>
      <c r="AF20" s="323"/>
      <c r="AG20" s="323">
        <v>24.3</v>
      </c>
      <c r="AH20" s="323"/>
      <c r="AI20" s="323"/>
      <c r="AJ20" s="323"/>
      <c r="AK20" s="323"/>
      <c r="AL20" s="323"/>
      <c r="AM20" s="323">
        <v>23.6</v>
      </c>
      <c r="AN20" s="323"/>
      <c r="AO20" s="323"/>
      <c r="AP20" s="323"/>
      <c r="AQ20" s="323"/>
      <c r="AR20" s="323"/>
      <c r="AS20" s="323">
        <v>27.2</v>
      </c>
      <c r="AT20" s="323"/>
      <c r="AU20" s="323"/>
      <c r="AV20" s="323"/>
      <c r="AW20" s="323"/>
      <c r="AX20" s="323"/>
      <c r="AY20" s="323">
        <v>26.5</v>
      </c>
      <c r="AZ20" s="323"/>
      <c r="BA20" s="323"/>
      <c r="BB20" s="323"/>
      <c r="BC20" s="323"/>
      <c r="BD20" s="323"/>
      <c r="BE20" s="323">
        <v>31.3</v>
      </c>
      <c r="BF20" s="323"/>
      <c r="BG20" s="323"/>
      <c r="BH20" s="323"/>
      <c r="BI20" s="323"/>
      <c r="BJ20" s="323"/>
      <c r="BK20" s="323">
        <v>29.8</v>
      </c>
      <c r="BL20" s="323"/>
      <c r="BM20" s="323"/>
      <c r="BN20" s="323"/>
      <c r="BO20" s="323"/>
      <c r="BP20" s="323"/>
      <c r="BQ20" s="323">
        <v>34.200000000000003</v>
      </c>
      <c r="BR20" s="323"/>
      <c r="BS20" s="323"/>
      <c r="BT20" s="323"/>
      <c r="BU20" s="323"/>
      <c r="BV20" s="323"/>
      <c r="BW20" s="323">
        <v>34.700000000000003</v>
      </c>
      <c r="BX20" s="323"/>
      <c r="BY20" s="323"/>
      <c r="BZ20" s="323"/>
      <c r="CA20" s="323"/>
      <c r="CB20" s="323"/>
      <c r="CC20" s="323">
        <v>38.799999999999997</v>
      </c>
      <c r="CD20" s="323"/>
      <c r="CE20" s="323"/>
      <c r="CF20" s="323"/>
      <c r="CG20" s="323"/>
      <c r="CH20" s="323"/>
      <c r="CI20" s="323">
        <v>39.1</v>
      </c>
      <c r="CJ20" s="323"/>
      <c r="CK20" s="323"/>
      <c r="CL20" s="323"/>
      <c r="CM20" s="323"/>
      <c r="CN20" s="323"/>
      <c r="CO20" s="323">
        <v>44.6</v>
      </c>
      <c r="CP20" s="323"/>
      <c r="CQ20" s="323"/>
      <c r="CR20" s="323"/>
      <c r="CS20" s="323"/>
      <c r="CT20" s="323">
        <v>43.2</v>
      </c>
      <c r="CU20" s="323"/>
      <c r="CV20" s="323"/>
      <c r="CW20" s="323"/>
      <c r="CX20" s="323"/>
      <c r="CY20" s="323">
        <v>49.1</v>
      </c>
      <c r="CZ20" s="323"/>
      <c r="DA20" s="323"/>
      <c r="DB20" s="323"/>
      <c r="DC20" s="323"/>
      <c r="DD20" s="323">
        <v>46.6</v>
      </c>
      <c r="DE20" s="323"/>
      <c r="DF20" s="323"/>
      <c r="DG20" s="323"/>
      <c r="DH20" s="323"/>
      <c r="DI20" s="323">
        <v>53.5</v>
      </c>
      <c r="DJ20" s="323"/>
      <c r="DK20" s="323"/>
      <c r="DL20" s="323"/>
      <c r="DM20" s="323"/>
      <c r="DN20" s="323"/>
      <c r="DO20" s="323">
        <v>48.7</v>
      </c>
      <c r="DP20" s="323"/>
      <c r="DQ20" s="323"/>
      <c r="DR20" s="323"/>
      <c r="DS20" s="323"/>
      <c r="DT20" s="323"/>
    </row>
    <row r="21" spans="1:124" ht="18.75" customHeight="1" x14ac:dyDescent="0.4">
      <c r="A21" s="109"/>
      <c r="B21" s="109"/>
      <c r="C21" s="109"/>
      <c r="D21" s="231">
        <v>5</v>
      </c>
      <c r="E21" s="231"/>
      <c r="F21" s="109"/>
      <c r="G21" s="109"/>
      <c r="H21" s="53"/>
      <c r="I21" s="323">
        <v>19.2</v>
      </c>
      <c r="J21" s="323"/>
      <c r="K21" s="323"/>
      <c r="L21" s="323"/>
      <c r="M21" s="323"/>
      <c r="N21" s="323"/>
      <c r="O21" s="323">
        <v>19.2</v>
      </c>
      <c r="P21" s="323"/>
      <c r="Q21" s="323"/>
      <c r="R21" s="323"/>
      <c r="S21" s="323"/>
      <c r="T21" s="323"/>
      <c r="U21" s="323">
        <v>21.2</v>
      </c>
      <c r="V21" s="323"/>
      <c r="W21" s="323"/>
      <c r="X21" s="323"/>
      <c r="Y21" s="323"/>
      <c r="Z21" s="323"/>
      <c r="AA21" s="323">
        <v>20.9</v>
      </c>
      <c r="AB21" s="323"/>
      <c r="AC21" s="323"/>
      <c r="AD21" s="323"/>
      <c r="AE21" s="323"/>
      <c r="AF21" s="323"/>
      <c r="AG21" s="323">
        <v>23.9</v>
      </c>
      <c r="AH21" s="323"/>
      <c r="AI21" s="323"/>
      <c r="AJ21" s="323"/>
      <c r="AK21" s="323"/>
      <c r="AL21" s="323"/>
      <c r="AM21" s="323">
        <v>23.5</v>
      </c>
      <c r="AN21" s="323"/>
      <c r="AO21" s="323"/>
      <c r="AP21" s="323"/>
      <c r="AQ21" s="323"/>
      <c r="AR21" s="323"/>
      <c r="AS21" s="323">
        <v>27.3</v>
      </c>
      <c r="AT21" s="323"/>
      <c r="AU21" s="323"/>
      <c r="AV21" s="323"/>
      <c r="AW21" s="323"/>
      <c r="AX21" s="323"/>
      <c r="AY21" s="323">
        <v>26.4</v>
      </c>
      <c r="AZ21" s="323"/>
      <c r="BA21" s="323"/>
      <c r="BB21" s="323"/>
      <c r="BC21" s="323"/>
      <c r="BD21" s="323"/>
      <c r="BE21" s="323">
        <v>30.5</v>
      </c>
      <c r="BF21" s="323"/>
      <c r="BG21" s="323"/>
      <c r="BH21" s="323"/>
      <c r="BI21" s="323"/>
      <c r="BJ21" s="323"/>
      <c r="BK21" s="323">
        <v>30.1</v>
      </c>
      <c r="BL21" s="323"/>
      <c r="BM21" s="323"/>
      <c r="BN21" s="323"/>
      <c r="BO21" s="323"/>
      <c r="BP21" s="323"/>
      <c r="BQ21" s="323">
        <v>34.4</v>
      </c>
      <c r="BR21" s="323"/>
      <c r="BS21" s="323"/>
      <c r="BT21" s="323"/>
      <c r="BU21" s="323"/>
      <c r="BV21" s="323"/>
      <c r="BW21" s="323">
        <v>33.700000000000003</v>
      </c>
      <c r="BX21" s="323"/>
      <c r="BY21" s="323"/>
      <c r="BZ21" s="323"/>
      <c r="CA21" s="323"/>
      <c r="CB21" s="323"/>
      <c r="CC21" s="323">
        <v>38.299999999999997</v>
      </c>
      <c r="CD21" s="323"/>
      <c r="CE21" s="323"/>
      <c r="CF21" s="323"/>
      <c r="CG21" s="323"/>
      <c r="CH21" s="323"/>
      <c r="CI21" s="323">
        <v>39.6</v>
      </c>
      <c r="CJ21" s="323"/>
      <c r="CK21" s="323"/>
      <c r="CL21" s="323"/>
      <c r="CM21" s="323"/>
      <c r="CN21" s="323"/>
      <c r="CO21" s="323">
        <v>43.5</v>
      </c>
      <c r="CP21" s="323"/>
      <c r="CQ21" s="323"/>
      <c r="CR21" s="323"/>
      <c r="CS21" s="323"/>
      <c r="CT21" s="323">
        <v>43.4</v>
      </c>
      <c r="CU21" s="323"/>
      <c r="CV21" s="323"/>
      <c r="CW21" s="323"/>
      <c r="CX21" s="323"/>
      <c r="CY21" s="323">
        <v>50</v>
      </c>
      <c r="CZ21" s="323"/>
      <c r="DA21" s="323"/>
      <c r="DB21" s="323"/>
      <c r="DC21" s="323"/>
      <c r="DD21" s="323">
        <v>46.2</v>
      </c>
      <c r="DE21" s="323"/>
      <c r="DF21" s="323"/>
      <c r="DG21" s="323"/>
      <c r="DH21" s="323"/>
      <c r="DI21" s="323">
        <v>53.5</v>
      </c>
      <c r="DJ21" s="323"/>
      <c r="DK21" s="323"/>
      <c r="DL21" s="323"/>
      <c r="DM21" s="323"/>
      <c r="DN21" s="323"/>
      <c r="DO21" s="323">
        <v>49</v>
      </c>
      <c r="DP21" s="323"/>
      <c r="DQ21" s="323"/>
      <c r="DR21" s="323"/>
      <c r="DS21" s="323"/>
      <c r="DT21" s="323"/>
    </row>
    <row r="22" spans="1:124" ht="18.75" customHeight="1" x14ac:dyDescent="0.4">
      <c r="A22" s="109"/>
      <c r="B22" s="109"/>
      <c r="C22" s="109"/>
      <c r="D22" s="109"/>
      <c r="E22" s="109"/>
      <c r="F22" s="109"/>
      <c r="G22" s="109"/>
      <c r="H22" s="53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</row>
    <row r="23" spans="1:124" ht="18.75" customHeight="1" x14ac:dyDescent="0.4">
      <c r="A23" s="333" t="s">
        <v>91</v>
      </c>
      <c r="B23" s="333"/>
      <c r="C23" s="333"/>
      <c r="D23" s="333"/>
      <c r="E23" s="333"/>
      <c r="F23" s="333"/>
      <c r="G23" s="333"/>
      <c r="H23" s="179"/>
      <c r="I23" s="330">
        <v>19.2</v>
      </c>
      <c r="J23" s="330"/>
      <c r="K23" s="330"/>
      <c r="L23" s="330"/>
      <c r="M23" s="330"/>
      <c r="N23" s="330"/>
      <c r="O23" s="330">
        <v>18.899999999999999</v>
      </c>
      <c r="P23" s="330"/>
      <c r="Q23" s="330"/>
      <c r="R23" s="330"/>
      <c r="S23" s="330"/>
      <c r="T23" s="330"/>
      <c r="U23" s="330">
        <v>21.6</v>
      </c>
      <c r="V23" s="330"/>
      <c r="W23" s="330"/>
      <c r="X23" s="330"/>
      <c r="Y23" s="330"/>
      <c r="Z23" s="330"/>
      <c r="AA23" s="330">
        <v>21.2</v>
      </c>
      <c r="AB23" s="330"/>
      <c r="AC23" s="330"/>
      <c r="AD23" s="330"/>
      <c r="AE23" s="330"/>
      <c r="AF23" s="330"/>
      <c r="AG23" s="330">
        <v>24.5</v>
      </c>
      <c r="AH23" s="330"/>
      <c r="AI23" s="330"/>
      <c r="AJ23" s="330"/>
      <c r="AK23" s="330"/>
      <c r="AL23" s="330"/>
      <c r="AM23" s="330">
        <v>24</v>
      </c>
      <c r="AN23" s="330"/>
      <c r="AO23" s="330"/>
      <c r="AP23" s="330"/>
      <c r="AQ23" s="330"/>
      <c r="AR23" s="330"/>
      <c r="AS23" s="330">
        <v>27.8</v>
      </c>
      <c r="AT23" s="330"/>
      <c r="AU23" s="330"/>
      <c r="AV23" s="330"/>
      <c r="AW23" s="330"/>
      <c r="AX23" s="330"/>
      <c r="AY23" s="330">
        <v>27</v>
      </c>
      <c r="AZ23" s="330"/>
      <c r="BA23" s="330"/>
      <c r="BB23" s="330"/>
      <c r="BC23" s="330"/>
      <c r="BD23" s="330"/>
      <c r="BE23" s="330">
        <v>31.4</v>
      </c>
      <c r="BF23" s="330"/>
      <c r="BG23" s="330"/>
      <c r="BH23" s="330"/>
      <c r="BI23" s="330"/>
      <c r="BJ23" s="330"/>
      <c r="BK23" s="330">
        <v>31</v>
      </c>
      <c r="BL23" s="330"/>
      <c r="BM23" s="330"/>
      <c r="BN23" s="330"/>
      <c r="BO23" s="330"/>
      <c r="BP23" s="330"/>
      <c r="BQ23" s="330">
        <v>35.299999999999997</v>
      </c>
      <c r="BR23" s="330"/>
      <c r="BS23" s="330"/>
      <c r="BT23" s="330"/>
      <c r="BU23" s="330"/>
      <c r="BV23" s="330"/>
      <c r="BW23" s="330">
        <v>35.299999999999997</v>
      </c>
      <c r="BX23" s="330"/>
      <c r="BY23" s="330"/>
      <c r="BZ23" s="330"/>
      <c r="CA23" s="330"/>
      <c r="CB23" s="330"/>
      <c r="CC23" s="330">
        <v>39.9</v>
      </c>
      <c r="CD23" s="330"/>
      <c r="CE23" s="330"/>
      <c r="CF23" s="330"/>
      <c r="CG23" s="330"/>
      <c r="CH23" s="330"/>
      <c r="CI23" s="330">
        <v>40.200000000000003</v>
      </c>
      <c r="CJ23" s="330"/>
      <c r="CK23" s="330"/>
      <c r="CL23" s="330"/>
      <c r="CM23" s="330"/>
      <c r="CN23" s="330"/>
      <c r="CO23" s="330">
        <v>45.8</v>
      </c>
      <c r="CP23" s="330"/>
      <c r="CQ23" s="330"/>
      <c r="CR23" s="330"/>
      <c r="CS23" s="330"/>
      <c r="CT23" s="330">
        <v>44.5</v>
      </c>
      <c r="CU23" s="330"/>
      <c r="CV23" s="330"/>
      <c r="CW23" s="330"/>
      <c r="CX23" s="330"/>
      <c r="CY23" s="330">
        <v>50.6</v>
      </c>
      <c r="CZ23" s="330"/>
      <c r="DA23" s="330"/>
      <c r="DB23" s="330"/>
      <c r="DC23" s="330"/>
      <c r="DD23" s="330">
        <v>47.6</v>
      </c>
      <c r="DE23" s="330"/>
      <c r="DF23" s="330"/>
      <c r="DG23" s="330"/>
      <c r="DH23" s="330"/>
      <c r="DI23" s="330">
        <v>54.9</v>
      </c>
      <c r="DJ23" s="330"/>
      <c r="DK23" s="330"/>
      <c r="DL23" s="330"/>
      <c r="DM23" s="330"/>
      <c r="DN23" s="330"/>
      <c r="DO23" s="330">
        <v>49.8</v>
      </c>
      <c r="DP23" s="330"/>
      <c r="DQ23" s="330"/>
      <c r="DR23" s="330"/>
      <c r="DS23" s="330"/>
      <c r="DT23" s="330"/>
    </row>
    <row r="24" spans="1:124" ht="15" customHeight="1" x14ac:dyDescent="0.4">
      <c r="A24" s="7" t="s">
        <v>350</v>
      </c>
    </row>
    <row r="27" spans="1:124" ht="18.75" customHeight="1" x14ac:dyDescent="0.4">
      <c r="A27" s="257" t="s">
        <v>339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334" t="s">
        <v>352</v>
      </c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</row>
    <row r="29" spans="1:124" ht="15" customHeight="1" x14ac:dyDescent="0.4">
      <c r="A29" s="7" t="s">
        <v>117</v>
      </c>
    </row>
    <row r="30" spans="1:124" ht="18.75" customHeight="1" x14ac:dyDescent="0.4">
      <c r="A30" s="317" t="s">
        <v>353</v>
      </c>
      <c r="B30" s="318"/>
      <c r="C30" s="318"/>
      <c r="D30" s="318"/>
      <c r="E30" s="318"/>
      <c r="F30" s="318"/>
      <c r="G30" s="318"/>
      <c r="H30" s="319"/>
      <c r="I30" s="338" t="s">
        <v>138</v>
      </c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5" t="s">
        <v>141</v>
      </c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227"/>
      <c r="BK30" s="276" t="s">
        <v>311</v>
      </c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 t="s">
        <v>312</v>
      </c>
      <c r="CI30" s="335"/>
      <c r="CJ30" s="335"/>
      <c r="CK30" s="335"/>
      <c r="CL30" s="335"/>
      <c r="CM30" s="335"/>
      <c r="CN30" s="335"/>
      <c r="CO30" s="335"/>
      <c r="CP30" s="335"/>
      <c r="CQ30" s="335"/>
      <c r="CR30" s="335"/>
      <c r="CS30" s="335"/>
      <c r="CT30" s="335"/>
      <c r="CU30" s="335"/>
      <c r="CV30" s="335"/>
      <c r="CW30" s="335"/>
      <c r="CX30" s="335"/>
      <c r="CY30" s="335"/>
      <c r="CZ30" s="335"/>
      <c r="DA30" s="335"/>
      <c r="DB30" s="335"/>
      <c r="DC30" s="335"/>
      <c r="DD30" s="335"/>
      <c r="DE30" s="335"/>
      <c r="DF30" s="335"/>
      <c r="DG30" s="335"/>
      <c r="DH30" s="335"/>
      <c r="DI30" s="335"/>
      <c r="DJ30" s="335"/>
      <c r="DK30" s="335"/>
      <c r="DL30" s="335"/>
      <c r="DM30" s="335"/>
      <c r="DN30" s="335"/>
      <c r="DO30" s="335"/>
      <c r="DP30" s="335"/>
      <c r="DQ30" s="335"/>
      <c r="DR30" s="335"/>
      <c r="DS30" s="335"/>
      <c r="DT30" s="227"/>
    </row>
    <row r="31" spans="1:124" ht="18.75" customHeight="1" x14ac:dyDescent="0.4">
      <c r="A31" s="320"/>
      <c r="B31" s="321"/>
      <c r="C31" s="321"/>
      <c r="D31" s="321"/>
      <c r="E31" s="321"/>
      <c r="F31" s="321"/>
      <c r="G31" s="321"/>
      <c r="H31" s="322"/>
      <c r="I31" s="315" t="s">
        <v>139</v>
      </c>
      <c r="J31" s="315"/>
      <c r="K31" s="315"/>
      <c r="L31" s="315"/>
      <c r="M31" s="315"/>
      <c r="N31" s="315"/>
      <c r="O31" s="315"/>
      <c r="P31" s="315"/>
      <c r="Q31" s="332" t="s">
        <v>140</v>
      </c>
      <c r="R31" s="332"/>
      <c r="S31" s="332"/>
      <c r="T31" s="332"/>
      <c r="U31" s="332"/>
      <c r="V31" s="332"/>
      <c r="W31" s="332"/>
      <c r="X31" s="332"/>
      <c r="Y31" s="331" t="s">
        <v>142</v>
      </c>
      <c r="Z31" s="336"/>
      <c r="AA31" s="336"/>
      <c r="AB31" s="336"/>
      <c r="AC31" s="336"/>
      <c r="AD31" s="336"/>
      <c r="AE31" s="336"/>
      <c r="AF31" s="331" t="s">
        <v>143</v>
      </c>
      <c r="AG31" s="336"/>
      <c r="AH31" s="336"/>
      <c r="AI31" s="336"/>
      <c r="AJ31" s="336"/>
      <c r="AK31" s="336"/>
      <c r="AL31" s="336"/>
      <c r="AM31" s="332" t="s">
        <v>144</v>
      </c>
      <c r="AN31" s="332"/>
      <c r="AO31" s="332"/>
      <c r="AP31" s="332"/>
      <c r="AQ31" s="332"/>
      <c r="AR31" s="332"/>
      <c r="AS31" s="332"/>
      <c r="AT31" s="332" t="s">
        <v>314</v>
      </c>
      <c r="AU31" s="332"/>
      <c r="AV31" s="332"/>
      <c r="AW31" s="332"/>
      <c r="AX31" s="332"/>
      <c r="AY31" s="332"/>
      <c r="AZ31" s="332"/>
      <c r="BA31" s="332"/>
      <c r="BB31" s="332" t="s">
        <v>308</v>
      </c>
      <c r="BC31" s="332"/>
      <c r="BD31" s="332"/>
      <c r="BE31" s="332"/>
      <c r="BF31" s="332"/>
      <c r="BG31" s="332"/>
      <c r="BH31" s="332"/>
      <c r="BI31" s="332"/>
      <c r="BJ31" s="337"/>
      <c r="BK31" s="339" t="s">
        <v>309</v>
      </c>
      <c r="BL31" s="339"/>
      <c r="BM31" s="339"/>
      <c r="BN31" s="339"/>
      <c r="BO31" s="339"/>
      <c r="BP31" s="339"/>
      <c r="BQ31" s="339"/>
      <c r="BR31" s="339"/>
      <c r="BS31" s="331" t="s">
        <v>310</v>
      </c>
      <c r="BT31" s="331"/>
      <c r="BU31" s="331"/>
      <c r="BV31" s="331"/>
      <c r="BW31" s="331"/>
      <c r="BX31" s="331"/>
      <c r="BY31" s="331"/>
      <c r="BZ31" s="332" t="s">
        <v>313</v>
      </c>
      <c r="CA31" s="332"/>
      <c r="CB31" s="332"/>
      <c r="CC31" s="332"/>
      <c r="CD31" s="332"/>
      <c r="CE31" s="332"/>
      <c r="CF31" s="332"/>
      <c r="CG31" s="332"/>
      <c r="CH31" s="332" t="s">
        <v>314</v>
      </c>
      <c r="CI31" s="332"/>
      <c r="CJ31" s="332"/>
      <c r="CK31" s="332"/>
      <c r="CL31" s="332"/>
      <c r="CM31" s="332"/>
      <c r="CN31" s="332"/>
      <c r="CO31" s="332" t="s">
        <v>308</v>
      </c>
      <c r="CP31" s="332"/>
      <c r="CQ31" s="332"/>
      <c r="CR31" s="332"/>
      <c r="CS31" s="332"/>
      <c r="CT31" s="332"/>
      <c r="CU31" s="332"/>
      <c r="CV31" s="332"/>
      <c r="CW31" s="339" t="s">
        <v>309</v>
      </c>
      <c r="CX31" s="339"/>
      <c r="CY31" s="339"/>
      <c r="CZ31" s="339"/>
      <c r="DA31" s="339"/>
      <c r="DB31" s="339"/>
      <c r="DC31" s="339"/>
      <c r="DD31" s="339"/>
      <c r="DE31" s="339" t="s">
        <v>310</v>
      </c>
      <c r="DF31" s="339"/>
      <c r="DG31" s="339"/>
      <c r="DH31" s="339"/>
      <c r="DI31" s="339"/>
      <c r="DJ31" s="339"/>
      <c r="DK31" s="339"/>
      <c r="DL31" s="339"/>
      <c r="DM31" s="332" t="s">
        <v>313</v>
      </c>
      <c r="DN31" s="332"/>
      <c r="DO31" s="332"/>
      <c r="DP31" s="332"/>
      <c r="DQ31" s="332"/>
      <c r="DR31" s="332"/>
      <c r="DS31" s="332"/>
      <c r="DT31" s="337"/>
    </row>
    <row r="32" spans="1:124" ht="18.75" customHeight="1" x14ac:dyDescent="0.4">
      <c r="A32" s="320"/>
      <c r="B32" s="321"/>
      <c r="C32" s="321"/>
      <c r="D32" s="321"/>
      <c r="E32" s="321"/>
      <c r="F32" s="321"/>
      <c r="G32" s="321"/>
      <c r="H32" s="322"/>
      <c r="I32" s="315"/>
      <c r="J32" s="315"/>
      <c r="K32" s="315"/>
      <c r="L32" s="315"/>
      <c r="M32" s="315"/>
      <c r="N32" s="315"/>
      <c r="O32" s="315"/>
      <c r="P32" s="315"/>
      <c r="Q32" s="332"/>
      <c r="R32" s="332"/>
      <c r="S32" s="332"/>
      <c r="T32" s="332"/>
      <c r="U32" s="332"/>
      <c r="V32" s="332"/>
      <c r="W32" s="332"/>
      <c r="X32" s="332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7"/>
      <c r="BK32" s="339"/>
      <c r="BL32" s="339"/>
      <c r="BM32" s="339"/>
      <c r="BN32" s="339"/>
      <c r="BO32" s="339"/>
      <c r="BP32" s="339"/>
      <c r="BQ32" s="339"/>
      <c r="BR32" s="339"/>
      <c r="BS32" s="331"/>
      <c r="BT32" s="331"/>
      <c r="BU32" s="331"/>
      <c r="BV32" s="331"/>
      <c r="BW32" s="331"/>
      <c r="BX32" s="331"/>
      <c r="BY32" s="331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9"/>
      <c r="CX32" s="339"/>
      <c r="CY32" s="339"/>
      <c r="CZ32" s="339"/>
      <c r="DA32" s="339"/>
      <c r="DB32" s="339"/>
      <c r="DC32" s="339"/>
      <c r="DD32" s="339"/>
      <c r="DE32" s="339"/>
      <c r="DF32" s="339"/>
      <c r="DG32" s="339"/>
      <c r="DH32" s="339"/>
      <c r="DI32" s="339"/>
      <c r="DJ32" s="339"/>
      <c r="DK32" s="339"/>
      <c r="DL32" s="339"/>
      <c r="DM32" s="332"/>
      <c r="DN32" s="332"/>
      <c r="DO32" s="332"/>
      <c r="DP32" s="332"/>
      <c r="DQ32" s="332"/>
      <c r="DR32" s="332"/>
      <c r="DS32" s="332"/>
      <c r="DT32" s="337"/>
    </row>
    <row r="33" spans="1:124" ht="18.75" customHeight="1" x14ac:dyDescent="0.4">
      <c r="A33" s="169" t="s">
        <v>71</v>
      </c>
      <c r="B33" s="169"/>
      <c r="C33" s="169"/>
      <c r="D33" s="169"/>
      <c r="E33" s="173"/>
      <c r="F33" s="170"/>
      <c r="G33" s="169"/>
      <c r="H33" s="174"/>
      <c r="I33" s="313">
        <v>148</v>
      </c>
      <c r="J33" s="313"/>
      <c r="K33" s="313"/>
      <c r="L33" s="313"/>
      <c r="M33" s="313"/>
      <c r="N33" s="313"/>
      <c r="O33" s="313"/>
      <c r="P33" s="313"/>
      <c r="Q33" s="313">
        <v>91</v>
      </c>
      <c r="R33" s="313"/>
      <c r="S33" s="313"/>
      <c r="T33" s="313"/>
      <c r="U33" s="313"/>
      <c r="V33" s="313"/>
      <c r="W33" s="313"/>
      <c r="X33" s="313"/>
      <c r="Y33" s="313">
        <v>41</v>
      </c>
      <c r="Z33" s="313"/>
      <c r="AA33" s="313"/>
      <c r="AB33" s="313"/>
      <c r="AC33" s="313"/>
      <c r="AD33" s="313"/>
      <c r="AE33" s="313"/>
      <c r="AF33" s="313">
        <v>15</v>
      </c>
      <c r="AG33" s="313"/>
      <c r="AH33" s="313"/>
      <c r="AI33" s="313"/>
      <c r="AJ33" s="313"/>
      <c r="AK33" s="313"/>
      <c r="AL33" s="313"/>
      <c r="AM33" s="313">
        <v>1</v>
      </c>
      <c r="AN33" s="313"/>
      <c r="AO33" s="313"/>
      <c r="AP33" s="313"/>
      <c r="AQ33" s="313"/>
      <c r="AR33" s="313"/>
      <c r="AS33" s="313"/>
      <c r="AT33" s="314">
        <v>5180</v>
      </c>
      <c r="AU33" s="314"/>
      <c r="AV33" s="314"/>
      <c r="AW33" s="314"/>
      <c r="AX33" s="314"/>
      <c r="AY33" s="314"/>
      <c r="AZ33" s="314"/>
      <c r="BA33" s="314"/>
      <c r="BB33" s="314">
        <v>3475</v>
      </c>
      <c r="BC33" s="314"/>
      <c r="BD33" s="314"/>
      <c r="BE33" s="314"/>
      <c r="BF33" s="314"/>
      <c r="BG33" s="314"/>
      <c r="BH33" s="314"/>
      <c r="BI33" s="314"/>
      <c r="BJ33" s="314"/>
      <c r="BK33" s="249">
        <v>716</v>
      </c>
      <c r="BL33" s="249"/>
      <c r="BM33" s="249"/>
      <c r="BN33" s="249"/>
      <c r="BO33" s="249"/>
      <c r="BP33" s="249"/>
      <c r="BQ33" s="249"/>
      <c r="BR33" s="249"/>
      <c r="BS33" s="249">
        <v>761</v>
      </c>
      <c r="BT33" s="249"/>
      <c r="BU33" s="249"/>
      <c r="BV33" s="249"/>
      <c r="BW33" s="249"/>
      <c r="BX33" s="249"/>
      <c r="BY33" s="249"/>
      <c r="BZ33" s="249">
        <v>227</v>
      </c>
      <c r="CA33" s="249"/>
      <c r="CB33" s="249"/>
      <c r="CC33" s="249"/>
      <c r="CD33" s="249"/>
      <c r="CE33" s="249"/>
      <c r="CF33" s="249"/>
      <c r="CG33" s="249"/>
      <c r="CH33" s="250">
        <v>2335</v>
      </c>
      <c r="CI33" s="250"/>
      <c r="CJ33" s="250"/>
      <c r="CK33" s="250"/>
      <c r="CL33" s="250"/>
      <c r="CM33" s="250"/>
      <c r="CN33" s="250"/>
      <c r="CO33" s="250">
        <v>1193</v>
      </c>
      <c r="CP33" s="250"/>
      <c r="CQ33" s="250"/>
      <c r="CR33" s="250"/>
      <c r="CS33" s="250"/>
      <c r="CT33" s="250"/>
      <c r="CU33" s="250"/>
      <c r="CV33" s="250"/>
      <c r="CW33" s="250">
        <v>393</v>
      </c>
      <c r="CX33" s="250"/>
      <c r="CY33" s="250"/>
      <c r="CZ33" s="250"/>
      <c r="DA33" s="250"/>
      <c r="DB33" s="250"/>
      <c r="DC33" s="250"/>
      <c r="DD33" s="250"/>
      <c r="DE33" s="250">
        <v>560</v>
      </c>
      <c r="DF33" s="250"/>
      <c r="DG33" s="250"/>
      <c r="DH33" s="250"/>
      <c r="DI33" s="250"/>
      <c r="DJ33" s="250"/>
      <c r="DK33" s="250"/>
      <c r="DL33" s="250"/>
      <c r="DM33" s="250">
        <v>189</v>
      </c>
      <c r="DN33" s="250"/>
      <c r="DO33" s="250"/>
      <c r="DP33" s="250"/>
      <c r="DQ33" s="250"/>
      <c r="DR33" s="250"/>
      <c r="DS33" s="250"/>
      <c r="DT33" s="250"/>
    </row>
    <row r="34" spans="1:124" ht="18.75" customHeight="1" x14ac:dyDescent="0.4">
      <c r="A34" s="166"/>
      <c r="B34" s="166"/>
      <c r="C34" s="167"/>
      <c r="D34" s="231">
        <v>2</v>
      </c>
      <c r="E34" s="231"/>
      <c r="F34" s="166"/>
      <c r="G34" s="166"/>
      <c r="H34" s="171"/>
      <c r="I34" s="313">
        <v>132</v>
      </c>
      <c r="J34" s="313"/>
      <c r="K34" s="313"/>
      <c r="L34" s="313"/>
      <c r="M34" s="313"/>
      <c r="N34" s="313"/>
      <c r="O34" s="313"/>
      <c r="P34" s="313"/>
      <c r="Q34" s="313">
        <v>97</v>
      </c>
      <c r="R34" s="313"/>
      <c r="S34" s="313"/>
      <c r="T34" s="313"/>
      <c r="U34" s="313"/>
      <c r="V34" s="313"/>
      <c r="W34" s="313"/>
      <c r="X34" s="313"/>
      <c r="Y34" s="313">
        <v>30</v>
      </c>
      <c r="Z34" s="313"/>
      <c r="AA34" s="313"/>
      <c r="AB34" s="313"/>
      <c r="AC34" s="313"/>
      <c r="AD34" s="313"/>
      <c r="AE34" s="313"/>
      <c r="AF34" s="313">
        <v>5</v>
      </c>
      <c r="AG34" s="313"/>
      <c r="AH34" s="313"/>
      <c r="AI34" s="313"/>
      <c r="AJ34" s="313"/>
      <c r="AK34" s="313"/>
      <c r="AL34" s="313"/>
      <c r="AM34" s="313" t="s">
        <v>307</v>
      </c>
      <c r="AN34" s="313"/>
      <c r="AO34" s="313"/>
      <c r="AP34" s="313"/>
      <c r="AQ34" s="313"/>
      <c r="AR34" s="313"/>
      <c r="AS34" s="313"/>
      <c r="AT34" s="314">
        <v>5089</v>
      </c>
      <c r="AU34" s="314"/>
      <c r="AV34" s="314"/>
      <c r="AW34" s="314"/>
      <c r="AX34" s="314"/>
      <c r="AY34" s="314"/>
      <c r="AZ34" s="314"/>
      <c r="BA34" s="314"/>
      <c r="BB34" s="314">
        <v>3246</v>
      </c>
      <c r="BC34" s="314"/>
      <c r="BD34" s="314"/>
      <c r="BE34" s="314"/>
      <c r="BF34" s="314"/>
      <c r="BG34" s="314"/>
      <c r="BH34" s="314"/>
      <c r="BI34" s="314"/>
      <c r="BJ34" s="314"/>
      <c r="BK34" s="249">
        <v>755</v>
      </c>
      <c r="BL34" s="249"/>
      <c r="BM34" s="249"/>
      <c r="BN34" s="249"/>
      <c r="BO34" s="249"/>
      <c r="BP34" s="249"/>
      <c r="BQ34" s="249"/>
      <c r="BR34" s="249"/>
      <c r="BS34" s="249">
        <v>806</v>
      </c>
      <c r="BT34" s="249"/>
      <c r="BU34" s="249"/>
      <c r="BV34" s="249"/>
      <c r="BW34" s="249"/>
      <c r="BX34" s="249"/>
      <c r="BY34" s="249"/>
      <c r="BZ34" s="313">
        <v>282</v>
      </c>
      <c r="CA34" s="313"/>
      <c r="CB34" s="313"/>
      <c r="CC34" s="313"/>
      <c r="CD34" s="313"/>
      <c r="CE34" s="313"/>
      <c r="CF34" s="313"/>
      <c r="CG34" s="313"/>
      <c r="CH34" s="314">
        <v>2347</v>
      </c>
      <c r="CI34" s="314"/>
      <c r="CJ34" s="314"/>
      <c r="CK34" s="314"/>
      <c r="CL34" s="314"/>
      <c r="CM34" s="314"/>
      <c r="CN34" s="314"/>
      <c r="CO34" s="314">
        <v>983</v>
      </c>
      <c r="CP34" s="314"/>
      <c r="CQ34" s="314"/>
      <c r="CR34" s="314"/>
      <c r="CS34" s="314"/>
      <c r="CT34" s="314"/>
      <c r="CU34" s="314"/>
      <c r="CV34" s="314"/>
      <c r="CW34" s="314">
        <v>511</v>
      </c>
      <c r="CX34" s="314"/>
      <c r="CY34" s="314"/>
      <c r="CZ34" s="314"/>
      <c r="DA34" s="314"/>
      <c r="DB34" s="314"/>
      <c r="DC34" s="314"/>
      <c r="DD34" s="314"/>
      <c r="DE34" s="314">
        <v>618</v>
      </c>
      <c r="DF34" s="314"/>
      <c r="DG34" s="314"/>
      <c r="DH34" s="314"/>
      <c r="DI34" s="314"/>
      <c r="DJ34" s="314"/>
      <c r="DK34" s="314"/>
      <c r="DL34" s="314"/>
      <c r="DM34" s="314">
        <v>235</v>
      </c>
      <c r="DN34" s="314"/>
      <c r="DO34" s="314"/>
      <c r="DP34" s="314"/>
      <c r="DQ34" s="314"/>
      <c r="DR34" s="314"/>
      <c r="DS34" s="314"/>
      <c r="DT34" s="314"/>
    </row>
    <row r="35" spans="1:124" ht="18.75" customHeight="1" x14ac:dyDescent="0.4">
      <c r="A35" s="166"/>
      <c r="B35" s="166"/>
      <c r="C35" s="167"/>
      <c r="D35" s="231">
        <v>3</v>
      </c>
      <c r="E35" s="231"/>
      <c r="F35" s="166"/>
      <c r="G35" s="166"/>
      <c r="H35" s="171"/>
      <c r="I35" s="313">
        <v>168</v>
      </c>
      <c r="J35" s="313"/>
      <c r="K35" s="313"/>
      <c r="L35" s="313"/>
      <c r="M35" s="313"/>
      <c r="N35" s="313"/>
      <c r="O35" s="313"/>
      <c r="P35" s="313"/>
      <c r="Q35" s="313">
        <v>87</v>
      </c>
      <c r="R35" s="313"/>
      <c r="S35" s="313"/>
      <c r="T35" s="313"/>
      <c r="U35" s="313"/>
      <c r="V35" s="313"/>
      <c r="W35" s="313"/>
      <c r="X35" s="313"/>
      <c r="Y35" s="313">
        <v>64</v>
      </c>
      <c r="Z35" s="313"/>
      <c r="AA35" s="313"/>
      <c r="AB35" s="313"/>
      <c r="AC35" s="313"/>
      <c r="AD35" s="313"/>
      <c r="AE35" s="313"/>
      <c r="AF35" s="313">
        <v>15</v>
      </c>
      <c r="AG35" s="313"/>
      <c r="AH35" s="313"/>
      <c r="AI35" s="313"/>
      <c r="AJ35" s="313"/>
      <c r="AK35" s="313"/>
      <c r="AL35" s="313"/>
      <c r="AM35" s="313">
        <v>2</v>
      </c>
      <c r="AN35" s="313"/>
      <c r="AO35" s="313"/>
      <c r="AP35" s="313"/>
      <c r="AQ35" s="313"/>
      <c r="AR35" s="313"/>
      <c r="AS35" s="313"/>
      <c r="AT35" s="314">
        <v>5111</v>
      </c>
      <c r="AU35" s="314"/>
      <c r="AV35" s="314"/>
      <c r="AW35" s="314"/>
      <c r="AX35" s="314"/>
      <c r="AY35" s="314"/>
      <c r="AZ35" s="314"/>
      <c r="BA35" s="314"/>
      <c r="BB35" s="314">
        <v>3358</v>
      </c>
      <c r="BC35" s="314"/>
      <c r="BD35" s="314"/>
      <c r="BE35" s="314"/>
      <c r="BF35" s="314"/>
      <c r="BG35" s="314"/>
      <c r="BH35" s="314"/>
      <c r="BI35" s="314"/>
      <c r="BJ35" s="314"/>
      <c r="BK35" s="249">
        <v>741</v>
      </c>
      <c r="BL35" s="249"/>
      <c r="BM35" s="249"/>
      <c r="BN35" s="249"/>
      <c r="BO35" s="249"/>
      <c r="BP35" s="249"/>
      <c r="BQ35" s="249"/>
      <c r="BR35" s="249"/>
      <c r="BS35" s="249">
        <v>730</v>
      </c>
      <c r="BT35" s="249"/>
      <c r="BU35" s="249"/>
      <c r="BV35" s="249"/>
      <c r="BW35" s="249"/>
      <c r="BX35" s="249"/>
      <c r="BY35" s="249"/>
      <c r="BZ35" s="313">
        <v>282</v>
      </c>
      <c r="CA35" s="313"/>
      <c r="CB35" s="313"/>
      <c r="CC35" s="313"/>
      <c r="CD35" s="313"/>
      <c r="CE35" s="313"/>
      <c r="CF35" s="313"/>
      <c r="CG35" s="313"/>
      <c r="CH35" s="314">
        <v>2399</v>
      </c>
      <c r="CI35" s="314"/>
      <c r="CJ35" s="314"/>
      <c r="CK35" s="314"/>
      <c r="CL35" s="314"/>
      <c r="CM35" s="314"/>
      <c r="CN35" s="314"/>
      <c r="CO35" s="314">
        <v>1139</v>
      </c>
      <c r="CP35" s="314"/>
      <c r="CQ35" s="314"/>
      <c r="CR35" s="314"/>
      <c r="CS35" s="314"/>
      <c r="CT35" s="314"/>
      <c r="CU35" s="314"/>
      <c r="CV35" s="314"/>
      <c r="CW35" s="314">
        <v>448</v>
      </c>
      <c r="CX35" s="314"/>
      <c r="CY35" s="314"/>
      <c r="CZ35" s="314"/>
      <c r="DA35" s="314"/>
      <c r="DB35" s="314"/>
      <c r="DC35" s="314"/>
      <c r="DD35" s="314"/>
      <c r="DE35" s="314">
        <v>618</v>
      </c>
      <c r="DF35" s="314"/>
      <c r="DG35" s="314"/>
      <c r="DH35" s="314"/>
      <c r="DI35" s="314"/>
      <c r="DJ35" s="314"/>
      <c r="DK35" s="314"/>
      <c r="DL35" s="314"/>
      <c r="DM35" s="314">
        <v>194</v>
      </c>
      <c r="DN35" s="314"/>
      <c r="DO35" s="314"/>
      <c r="DP35" s="314"/>
      <c r="DQ35" s="314"/>
      <c r="DR35" s="314"/>
      <c r="DS35" s="314"/>
      <c r="DT35" s="314"/>
    </row>
    <row r="36" spans="1:124" ht="18.75" customHeight="1" x14ac:dyDescent="0.4">
      <c r="A36" s="166"/>
      <c r="B36" s="166"/>
      <c r="C36" s="167"/>
      <c r="D36" s="231">
        <v>4</v>
      </c>
      <c r="E36" s="231"/>
      <c r="F36" s="166"/>
      <c r="G36" s="166"/>
      <c r="H36" s="171"/>
      <c r="I36" s="313">
        <v>189</v>
      </c>
      <c r="J36" s="313"/>
      <c r="K36" s="313"/>
      <c r="L36" s="313"/>
      <c r="M36" s="313"/>
      <c r="N36" s="313"/>
      <c r="O36" s="313"/>
      <c r="P36" s="313"/>
      <c r="Q36" s="313">
        <v>99</v>
      </c>
      <c r="R36" s="313"/>
      <c r="S36" s="313"/>
      <c r="T36" s="313"/>
      <c r="U36" s="313"/>
      <c r="V36" s="313"/>
      <c r="W36" s="313"/>
      <c r="X36" s="313"/>
      <c r="Y36" s="313">
        <v>73</v>
      </c>
      <c r="Z36" s="313"/>
      <c r="AA36" s="313"/>
      <c r="AB36" s="313"/>
      <c r="AC36" s="313"/>
      <c r="AD36" s="313"/>
      <c r="AE36" s="313"/>
      <c r="AF36" s="313">
        <v>13</v>
      </c>
      <c r="AG36" s="313"/>
      <c r="AH36" s="313"/>
      <c r="AI36" s="313"/>
      <c r="AJ36" s="313"/>
      <c r="AK36" s="313"/>
      <c r="AL36" s="313"/>
      <c r="AM36" s="313">
        <v>4</v>
      </c>
      <c r="AN36" s="313"/>
      <c r="AO36" s="313"/>
      <c r="AP36" s="313"/>
      <c r="AQ36" s="313"/>
      <c r="AR36" s="313"/>
      <c r="AS36" s="313"/>
      <c r="AT36" s="314">
        <v>3743</v>
      </c>
      <c r="AU36" s="314"/>
      <c r="AV36" s="314"/>
      <c r="AW36" s="314"/>
      <c r="AX36" s="314"/>
      <c r="AY36" s="314"/>
      <c r="AZ36" s="314"/>
      <c r="BA36" s="314"/>
      <c r="BB36" s="314">
        <v>2472</v>
      </c>
      <c r="BC36" s="314"/>
      <c r="BD36" s="314"/>
      <c r="BE36" s="314"/>
      <c r="BF36" s="314"/>
      <c r="BG36" s="314"/>
      <c r="BH36" s="314"/>
      <c r="BI36" s="314"/>
      <c r="BJ36" s="314"/>
      <c r="BK36" s="249">
        <v>565</v>
      </c>
      <c r="BL36" s="249"/>
      <c r="BM36" s="249"/>
      <c r="BN36" s="249"/>
      <c r="BO36" s="249"/>
      <c r="BP36" s="249"/>
      <c r="BQ36" s="249"/>
      <c r="BR36" s="249"/>
      <c r="BS36" s="249">
        <v>539</v>
      </c>
      <c r="BT36" s="249"/>
      <c r="BU36" s="249"/>
      <c r="BV36" s="249"/>
      <c r="BW36" s="249"/>
      <c r="BX36" s="249"/>
      <c r="BY36" s="249"/>
      <c r="BZ36" s="313">
        <v>167</v>
      </c>
      <c r="CA36" s="313"/>
      <c r="CB36" s="313"/>
      <c r="CC36" s="313"/>
      <c r="CD36" s="313"/>
      <c r="CE36" s="313"/>
      <c r="CF36" s="313"/>
      <c r="CG36" s="313"/>
      <c r="CH36" s="314">
        <v>2420</v>
      </c>
      <c r="CI36" s="314"/>
      <c r="CJ36" s="314"/>
      <c r="CK36" s="314"/>
      <c r="CL36" s="314"/>
      <c r="CM36" s="314"/>
      <c r="CN36" s="314"/>
      <c r="CO36" s="314">
        <v>1075</v>
      </c>
      <c r="CP36" s="314"/>
      <c r="CQ36" s="314"/>
      <c r="CR36" s="314"/>
      <c r="CS36" s="314"/>
      <c r="CT36" s="314"/>
      <c r="CU36" s="314"/>
      <c r="CV36" s="314"/>
      <c r="CW36" s="314">
        <v>520</v>
      </c>
      <c r="CX36" s="314"/>
      <c r="CY36" s="314"/>
      <c r="CZ36" s="314"/>
      <c r="DA36" s="314"/>
      <c r="DB36" s="314"/>
      <c r="DC36" s="314"/>
      <c r="DD36" s="314"/>
      <c r="DE36" s="314">
        <v>616</v>
      </c>
      <c r="DF36" s="314"/>
      <c r="DG36" s="314"/>
      <c r="DH36" s="314"/>
      <c r="DI36" s="314"/>
      <c r="DJ36" s="314"/>
      <c r="DK36" s="314"/>
      <c r="DL36" s="314"/>
      <c r="DM36" s="314">
        <v>209</v>
      </c>
      <c r="DN36" s="314"/>
      <c r="DO36" s="314"/>
      <c r="DP36" s="314"/>
      <c r="DQ36" s="314"/>
      <c r="DR36" s="314"/>
      <c r="DS36" s="314"/>
      <c r="DT36" s="314"/>
    </row>
    <row r="37" spans="1:124" ht="18.75" customHeight="1" x14ac:dyDescent="0.4">
      <c r="A37" s="19"/>
      <c r="B37" s="19"/>
      <c r="C37" s="168"/>
      <c r="D37" s="232">
        <v>5</v>
      </c>
      <c r="E37" s="232"/>
      <c r="F37" s="19"/>
      <c r="G37" s="165"/>
      <c r="H37" s="31"/>
      <c r="I37" s="284">
        <v>238</v>
      </c>
      <c r="J37" s="284"/>
      <c r="K37" s="284"/>
      <c r="L37" s="284"/>
      <c r="M37" s="284"/>
      <c r="N37" s="284"/>
      <c r="O37" s="284"/>
      <c r="P37" s="284"/>
      <c r="Q37" s="284">
        <v>164</v>
      </c>
      <c r="R37" s="284"/>
      <c r="S37" s="284"/>
      <c r="T37" s="284"/>
      <c r="U37" s="284"/>
      <c r="V37" s="284"/>
      <c r="W37" s="284"/>
      <c r="X37" s="284"/>
      <c r="Y37" s="284">
        <v>54</v>
      </c>
      <c r="Z37" s="284"/>
      <c r="AA37" s="284"/>
      <c r="AB37" s="284"/>
      <c r="AC37" s="284"/>
      <c r="AD37" s="284"/>
      <c r="AE37" s="284"/>
      <c r="AF37" s="284">
        <v>19</v>
      </c>
      <c r="AG37" s="284"/>
      <c r="AH37" s="284"/>
      <c r="AI37" s="284"/>
      <c r="AJ37" s="284"/>
      <c r="AK37" s="284"/>
      <c r="AL37" s="284"/>
      <c r="AM37" s="284">
        <v>1</v>
      </c>
      <c r="AN37" s="284"/>
      <c r="AO37" s="284"/>
      <c r="AP37" s="284"/>
      <c r="AQ37" s="284"/>
      <c r="AR37" s="284"/>
      <c r="AS37" s="284"/>
      <c r="AT37" s="290">
        <v>5025</v>
      </c>
      <c r="AU37" s="290"/>
      <c r="AV37" s="290"/>
      <c r="AW37" s="290"/>
      <c r="AX37" s="290"/>
      <c r="AY37" s="290"/>
      <c r="AZ37" s="290"/>
      <c r="BA37" s="290"/>
      <c r="BB37" s="290">
        <v>3416</v>
      </c>
      <c r="BC37" s="290"/>
      <c r="BD37" s="290"/>
      <c r="BE37" s="290"/>
      <c r="BF37" s="290"/>
      <c r="BG37" s="290"/>
      <c r="BH37" s="290"/>
      <c r="BI37" s="290"/>
      <c r="BJ37" s="290"/>
      <c r="BK37" s="284">
        <v>655</v>
      </c>
      <c r="BL37" s="284"/>
      <c r="BM37" s="284"/>
      <c r="BN37" s="284"/>
      <c r="BO37" s="284"/>
      <c r="BP37" s="284"/>
      <c r="BQ37" s="284"/>
      <c r="BR37" s="284"/>
      <c r="BS37" s="284">
        <v>675</v>
      </c>
      <c r="BT37" s="284"/>
      <c r="BU37" s="284"/>
      <c r="BV37" s="284"/>
      <c r="BW37" s="284"/>
      <c r="BX37" s="284"/>
      <c r="BY37" s="284"/>
      <c r="BZ37" s="284">
        <v>279</v>
      </c>
      <c r="CA37" s="284"/>
      <c r="CB37" s="284"/>
      <c r="CC37" s="284"/>
      <c r="CD37" s="284"/>
      <c r="CE37" s="284"/>
      <c r="CF37" s="284"/>
      <c r="CG37" s="284"/>
      <c r="CH37" s="290">
        <v>2420</v>
      </c>
      <c r="CI37" s="290"/>
      <c r="CJ37" s="290"/>
      <c r="CK37" s="290"/>
      <c r="CL37" s="290"/>
      <c r="CM37" s="290"/>
      <c r="CN37" s="290"/>
      <c r="CO37" s="290">
        <v>1118</v>
      </c>
      <c r="CP37" s="290"/>
      <c r="CQ37" s="290"/>
      <c r="CR37" s="290"/>
      <c r="CS37" s="290"/>
      <c r="CT37" s="290"/>
      <c r="CU37" s="290"/>
      <c r="CV37" s="290"/>
      <c r="CW37" s="290">
        <v>483</v>
      </c>
      <c r="CX37" s="290"/>
      <c r="CY37" s="290"/>
      <c r="CZ37" s="290"/>
      <c r="DA37" s="290"/>
      <c r="DB37" s="290"/>
      <c r="DC37" s="290"/>
      <c r="DD37" s="290"/>
      <c r="DE37" s="290">
        <v>615</v>
      </c>
      <c r="DF37" s="290"/>
      <c r="DG37" s="290"/>
      <c r="DH37" s="290"/>
      <c r="DI37" s="290"/>
      <c r="DJ37" s="290"/>
      <c r="DK37" s="290"/>
      <c r="DL37" s="290"/>
      <c r="DM37" s="290">
        <v>204</v>
      </c>
      <c r="DN37" s="290"/>
      <c r="DO37" s="290"/>
      <c r="DP37" s="290"/>
      <c r="DQ37" s="290"/>
      <c r="DR37" s="290"/>
      <c r="DS37" s="290"/>
      <c r="DT37" s="290"/>
    </row>
    <row r="38" spans="1:124" ht="15" customHeight="1" x14ac:dyDescent="0.4">
      <c r="A38" s="7" t="s">
        <v>351</v>
      </c>
    </row>
  </sheetData>
  <mergeCells count="394">
    <mergeCell ref="A23:G23"/>
    <mergeCell ref="D34:E34"/>
    <mergeCell ref="D35:E35"/>
    <mergeCell ref="D36:E36"/>
    <mergeCell ref="D37:E37"/>
    <mergeCell ref="A27:BJ27"/>
    <mergeCell ref="BK27:DT27"/>
    <mergeCell ref="BK30:CG30"/>
    <mergeCell ref="CH30:DT30"/>
    <mergeCell ref="AT31:BA32"/>
    <mergeCell ref="AM31:AS32"/>
    <mergeCell ref="Y31:AE32"/>
    <mergeCell ref="AF31:AL32"/>
    <mergeCell ref="BB31:BJ32"/>
    <mergeCell ref="I31:P32"/>
    <mergeCell ref="Q31:X32"/>
    <mergeCell ref="I30:AS30"/>
    <mergeCell ref="AT30:BJ30"/>
    <mergeCell ref="BK31:BR32"/>
    <mergeCell ref="CH31:CN32"/>
    <mergeCell ref="CO31:CV32"/>
    <mergeCell ref="CW31:DD32"/>
    <mergeCell ref="DE31:DL32"/>
    <mergeCell ref="DM31:DT32"/>
    <mergeCell ref="BS31:BY32"/>
    <mergeCell ref="BZ31:CG32"/>
    <mergeCell ref="A30:H32"/>
    <mergeCell ref="DD23:DH23"/>
    <mergeCell ref="DI23:DN23"/>
    <mergeCell ref="DO23:DT23"/>
    <mergeCell ref="A1:BJ1"/>
    <mergeCell ref="BK1:DT1"/>
    <mergeCell ref="BW23:CB23"/>
    <mergeCell ref="CC23:CH23"/>
    <mergeCell ref="CI23:CN23"/>
    <mergeCell ref="CO23:CS23"/>
    <mergeCell ref="CT23:CX23"/>
    <mergeCell ref="CY23:DC23"/>
    <mergeCell ref="AM23:AR23"/>
    <mergeCell ref="AS23:AX23"/>
    <mergeCell ref="AY23:BD23"/>
    <mergeCell ref="BE23:BJ23"/>
    <mergeCell ref="BK23:BP23"/>
    <mergeCell ref="BQ23:BV23"/>
    <mergeCell ref="CY14:DC14"/>
    <mergeCell ref="DD14:DH14"/>
    <mergeCell ref="DI14:DN14"/>
    <mergeCell ref="DO14:DT14"/>
    <mergeCell ref="CO14:CS14"/>
    <mergeCell ref="CT14:CX14"/>
    <mergeCell ref="CY20:DC20"/>
    <mergeCell ref="DD20:DH20"/>
    <mergeCell ref="DI20:DN20"/>
    <mergeCell ref="CY17:DC17"/>
    <mergeCell ref="DD17:DH17"/>
    <mergeCell ref="DI17:DN17"/>
    <mergeCell ref="I23:N23"/>
    <mergeCell ref="O23:T23"/>
    <mergeCell ref="U23:Z23"/>
    <mergeCell ref="AA23:AF23"/>
    <mergeCell ref="AG23:AL23"/>
    <mergeCell ref="CY21:DC21"/>
    <mergeCell ref="DD21:DH21"/>
    <mergeCell ref="DI21:DN21"/>
    <mergeCell ref="AS14:AX14"/>
    <mergeCell ref="AY14:BD14"/>
    <mergeCell ref="BE14:BJ14"/>
    <mergeCell ref="AS18:AX18"/>
    <mergeCell ref="AY18:BD18"/>
    <mergeCell ref="BE18:BJ18"/>
    <mergeCell ref="O17:T17"/>
    <mergeCell ref="U17:Z17"/>
    <mergeCell ref="DO20:DT20"/>
    <mergeCell ref="BQ21:BV21"/>
    <mergeCell ref="BW21:CB21"/>
    <mergeCell ref="CC20:CH20"/>
    <mergeCell ref="CI20:CN20"/>
    <mergeCell ref="CO20:CS20"/>
    <mergeCell ref="CT20:CX20"/>
    <mergeCell ref="BQ19:BV19"/>
    <mergeCell ref="BW19:CB19"/>
    <mergeCell ref="CC19:CH19"/>
    <mergeCell ref="CI19:CN19"/>
    <mergeCell ref="CO19:CS19"/>
    <mergeCell ref="CT19:CX19"/>
    <mergeCell ref="CC21:CH21"/>
    <mergeCell ref="CI21:CN21"/>
    <mergeCell ref="CO21:CS21"/>
    <mergeCell ref="CT21:CX21"/>
    <mergeCell ref="CY19:DC19"/>
    <mergeCell ref="DD19:DH19"/>
    <mergeCell ref="DI19:DN19"/>
    <mergeCell ref="DO19:DT19"/>
    <mergeCell ref="BQ20:BV20"/>
    <mergeCell ref="BW20:CB20"/>
    <mergeCell ref="DO21:DT21"/>
    <mergeCell ref="DO17:DT17"/>
    <mergeCell ref="BQ18:BV18"/>
    <mergeCell ref="BW18:CB18"/>
    <mergeCell ref="CC18:CH18"/>
    <mergeCell ref="CI18:CN18"/>
    <mergeCell ref="CO18:CS18"/>
    <mergeCell ref="CT18:CX18"/>
    <mergeCell ref="CY18:DC18"/>
    <mergeCell ref="DD18:DH18"/>
    <mergeCell ref="DI18:DN18"/>
    <mergeCell ref="DO18:DT18"/>
    <mergeCell ref="DI11:DN11"/>
    <mergeCell ref="DO11:DT11"/>
    <mergeCell ref="DI12:DN12"/>
    <mergeCell ref="DO12:DT12"/>
    <mergeCell ref="BQ17:BV17"/>
    <mergeCell ref="BW17:CB17"/>
    <mergeCell ref="CC17:CH17"/>
    <mergeCell ref="CI17:CN17"/>
    <mergeCell ref="CO17:CS17"/>
    <mergeCell ref="CT17:CX17"/>
    <mergeCell ref="CO12:CS12"/>
    <mergeCell ref="CT12:CX12"/>
    <mergeCell ref="CY12:DC12"/>
    <mergeCell ref="DD12:DH12"/>
    <mergeCell ref="CO11:CS11"/>
    <mergeCell ref="CT11:CX11"/>
    <mergeCell ref="CY11:DC11"/>
    <mergeCell ref="DD11:DH11"/>
    <mergeCell ref="BW11:CB11"/>
    <mergeCell ref="CC11:CH11"/>
    <mergeCell ref="CI11:CN11"/>
    <mergeCell ref="BQ12:BV12"/>
    <mergeCell ref="BW12:CB12"/>
    <mergeCell ref="CC12:CH12"/>
    <mergeCell ref="DI8:DN8"/>
    <mergeCell ref="DO8:DT8"/>
    <mergeCell ref="DI9:DN9"/>
    <mergeCell ref="DO9:DT9"/>
    <mergeCell ref="DI10:DN10"/>
    <mergeCell ref="DO10:DT10"/>
    <mergeCell ref="CO10:CS10"/>
    <mergeCell ref="CT10:CX10"/>
    <mergeCell ref="CY10:DC10"/>
    <mergeCell ref="DD10:DH10"/>
    <mergeCell ref="CO8:CS8"/>
    <mergeCell ref="CT8:CX8"/>
    <mergeCell ref="CY8:DC8"/>
    <mergeCell ref="DD8:DH8"/>
    <mergeCell ref="CO9:CS9"/>
    <mergeCell ref="CT9:CX9"/>
    <mergeCell ref="CY9:DC9"/>
    <mergeCell ref="DD9:DH9"/>
    <mergeCell ref="BK12:BP12"/>
    <mergeCell ref="BQ14:BV14"/>
    <mergeCell ref="BW14:CB14"/>
    <mergeCell ref="CC14:CH14"/>
    <mergeCell ref="CI14:CN14"/>
    <mergeCell ref="CI12:CN12"/>
    <mergeCell ref="BQ8:BV8"/>
    <mergeCell ref="BW8:CB8"/>
    <mergeCell ref="CC8:CH8"/>
    <mergeCell ref="CI8:CN8"/>
    <mergeCell ref="BQ9:BV9"/>
    <mergeCell ref="BW9:CB9"/>
    <mergeCell ref="CC9:CH9"/>
    <mergeCell ref="CI9:CN9"/>
    <mergeCell ref="BQ10:BV10"/>
    <mergeCell ref="BQ5:CB5"/>
    <mergeCell ref="CC5:CN5"/>
    <mergeCell ref="CO5:CX5"/>
    <mergeCell ref="BK18:BP18"/>
    <mergeCell ref="O19:T19"/>
    <mergeCell ref="U19:Z19"/>
    <mergeCell ref="AA19:AF19"/>
    <mergeCell ref="AG19:AL19"/>
    <mergeCell ref="AM19:AR19"/>
    <mergeCell ref="AS19:AX19"/>
    <mergeCell ref="AY19:BD19"/>
    <mergeCell ref="BE19:BJ19"/>
    <mergeCell ref="BK17:BP17"/>
    <mergeCell ref="O18:T18"/>
    <mergeCell ref="U18:Z18"/>
    <mergeCell ref="AA18:AF18"/>
    <mergeCell ref="AG18:AL18"/>
    <mergeCell ref="AM18:AR18"/>
    <mergeCell ref="BK14:BP14"/>
    <mergeCell ref="O14:T14"/>
    <mergeCell ref="U14:Z14"/>
    <mergeCell ref="AA14:AF14"/>
    <mergeCell ref="AG14:AL14"/>
    <mergeCell ref="AM14:AR14"/>
    <mergeCell ref="CY5:DH5"/>
    <mergeCell ref="BW10:CB10"/>
    <mergeCell ref="CC10:CH10"/>
    <mergeCell ref="CI10:CN10"/>
    <mergeCell ref="BQ11:BV11"/>
    <mergeCell ref="BK21:BP21"/>
    <mergeCell ref="BK20:BP20"/>
    <mergeCell ref="O21:T21"/>
    <mergeCell ref="U21:Z21"/>
    <mergeCell ref="AA21:AF21"/>
    <mergeCell ref="AG21:AL21"/>
    <mergeCell ref="AM21:AR21"/>
    <mergeCell ref="AS21:AX21"/>
    <mergeCell ref="AY21:BD21"/>
    <mergeCell ref="BE21:BJ21"/>
    <mergeCell ref="BK19:BP19"/>
    <mergeCell ref="O20:T20"/>
    <mergeCell ref="U20:Z20"/>
    <mergeCell ref="AA20:AF20"/>
    <mergeCell ref="AG20:AL20"/>
    <mergeCell ref="AM20:AR20"/>
    <mergeCell ref="AS20:AX20"/>
    <mergeCell ref="AY20:BD20"/>
    <mergeCell ref="BE20:BJ20"/>
    <mergeCell ref="DI6:DN6"/>
    <mergeCell ref="DO6:DT6"/>
    <mergeCell ref="I4:T4"/>
    <mergeCell ref="I8:N8"/>
    <mergeCell ref="I9:N9"/>
    <mergeCell ref="DI5:DT5"/>
    <mergeCell ref="CO4:DT4"/>
    <mergeCell ref="U4:CN4"/>
    <mergeCell ref="CO6:CS6"/>
    <mergeCell ref="CT6:CX6"/>
    <mergeCell ref="CY6:DC6"/>
    <mergeCell ref="DD6:DH6"/>
    <mergeCell ref="BQ6:BV6"/>
    <mergeCell ref="BW6:CB6"/>
    <mergeCell ref="CC6:CH6"/>
    <mergeCell ref="CI6:CN6"/>
    <mergeCell ref="BK8:BP8"/>
    <mergeCell ref="U9:Z9"/>
    <mergeCell ref="AA9:AF9"/>
    <mergeCell ref="AG9:AL9"/>
    <mergeCell ref="AM9:AR9"/>
    <mergeCell ref="AS9:AX9"/>
    <mergeCell ref="AY9:BD9"/>
    <mergeCell ref="BE9:BJ9"/>
    <mergeCell ref="AA17:AF17"/>
    <mergeCell ref="AG17:AL17"/>
    <mergeCell ref="AM17:AR17"/>
    <mergeCell ref="AS17:AX17"/>
    <mergeCell ref="AY17:BD17"/>
    <mergeCell ref="BE17:BJ17"/>
    <mergeCell ref="AA12:AF12"/>
    <mergeCell ref="AG12:AL12"/>
    <mergeCell ref="AM12:AR12"/>
    <mergeCell ref="AS12:AX12"/>
    <mergeCell ref="AY12:BD12"/>
    <mergeCell ref="BE12:BJ12"/>
    <mergeCell ref="BK9:BP9"/>
    <mergeCell ref="AA8:AF8"/>
    <mergeCell ref="AG8:AL8"/>
    <mergeCell ref="AM8:AR8"/>
    <mergeCell ref="AS8:AX8"/>
    <mergeCell ref="AY8:BD8"/>
    <mergeCell ref="BE8:BJ8"/>
    <mergeCell ref="AA11:AF11"/>
    <mergeCell ref="AG11:AL11"/>
    <mergeCell ref="AM11:AR11"/>
    <mergeCell ref="AS11:AX11"/>
    <mergeCell ref="AY11:BD11"/>
    <mergeCell ref="BE11:BJ11"/>
    <mergeCell ref="BK11:BP11"/>
    <mergeCell ref="AA10:AF10"/>
    <mergeCell ref="AG10:AL10"/>
    <mergeCell ref="AM10:AR10"/>
    <mergeCell ref="AS10:AX10"/>
    <mergeCell ref="AY10:BD10"/>
    <mergeCell ref="BE10:BJ10"/>
    <mergeCell ref="BK10:BP10"/>
    <mergeCell ref="O9:T9"/>
    <mergeCell ref="O10:T10"/>
    <mergeCell ref="O11:T11"/>
    <mergeCell ref="O12:T12"/>
    <mergeCell ref="U8:Z8"/>
    <mergeCell ref="U10:Z10"/>
    <mergeCell ref="U12:Z12"/>
    <mergeCell ref="D20:E20"/>
    <mergeCell ref="D9:E9"/>
    <mergeCell ref="D10:E10"/>
    <mergeCell ref="I10:N10"/>
    <mergeCell ref="U11:Z11"/>
    <mergeCell ref="D21:E21"/>
    <mergeCell ref="I11:N11"/>
    <mergeCell ref="I12:N12"/>
    <mergeCell ref="I20:N20"/>
    <mergeCell ref="I21:N21"/>
    <mergeCell ref="A14:G14"/>
    <mergeCell ref="A16:G16"/>
    <mergeCell ref="A17:C17"/>
    <mergeCell ref="D17:H17"/>
    <mergeCell ref="D18:E18"/>
    <mergeCell ref="D19:E19"/>
    <mergeCell ref="I14:N14"/>
    <mergeCell ref="I17:N17"/>
    <mergeCell ref="I18:N18"/>
    <mergeCell ref="I19:N19"/>
    <mergeCell ref="D11:E11"/>
    <mergeCell ref="D12:E12"/>
    <mergeCell ref="A8:C8"/>
    <mergeCell ref="D8:H8"/>
    <mergeCell ref="I6:N6"/>
    <mergeCell ref="O6:T6"/>
    <mergeCell ref="U6:Z6"/>
    <mergeCell ref="AA6:AF6"/>
    <mergeCell ref="AG6:AL6"/>
    <mergeCell ref="AM6:AR6"/>
    <mergeCell ref="A4:H6"/>
    <mergeCell ref="A7:G7"/>
    <mergeCell ref="O8:T8"/>
    <mergeCell ref="BE6:BJ6"/>
    <mergeCell ref="BK6:BP6"/>
    <mergeCell ref="BE5:BJ5"/>
    <mergeCell ref="BK5:BP5"/>
    <mergeCell ref="AS6:AX6"/>
    <mergeCell ref="AY6:BD6"/>
    <mergeCell ref="AS5:BD5"/>
    <mergeCell ref="I5:T5"/>
    <mergeCell ref="U5:AF5"/>
    <mergeCell ref="AG5:AR5"/>
    <mergeCell ref="DM33:DT33"/>
    <mergeCell ref="I34:P34"/>
    <mergeCell ref="I35:P35"/>
    <mergeCell ref="I36:P36"/>
    <mergeCell ref="AM34:AS34"/>
    <mergeCell ref="AM35:AS35"/>
    <mergeCell ref="AM36:AS36"/>
    <mergeCell ref="BK34:BR34"/>
    <mergeCell ref="BK35:BR35"/>
    <mergeCell ref="BK36:BR36"/>
    <mergeCell ref="CH34:CN34"/>
    <mergeCell ref="CH35:CN35"/>
    <mergeCell ref="CH36:CN36"/>
    <mergeCell ref="DE34:DL34"/>
    <mergeCell ref="DE35:DL35"/>
    <mergeCell ref="DE36:DL36"/>
    <mergeCell ref="I33:P33"/>
    <mergeCell ref="Q33:X33"/>
    <mergeCell ref="Y33:AE33"/>
    <mergeCell ref="AF33:AL33"/>
    <mergeCell ref="AM33:AS33"/>
    <mergeCell ref="AT33:BA33"/>
    <mergeCell ref="BB34:BJ34"/>
    <mergeCell ref="BK33:BR33"/>
    <mergeCell ref="AF34:AL34"/>
    <mergeCell ref="AF35:AL35"/>
    <mergeCell ref="AF36:AL36"/>
    <mergeCell ref="AF37:AL37"/>
    <mergeCell ref="BZ33:CG33"/>
    <mergeCell ref="CH33:CN33"/>
    <mergeCell ref="CO33:CV33"/>
    <mergeCell ref="CW33:DD33"/>
    <mergeCell ref="DE33:DL33"/>
    <mergeCell ref="BS33:BY33"/>
    <mergeCell ref="AM37:AS37"/>
    <mergeCell ref="AT34:BA34"/>
    <mergeCell ref="AT35:BA35"/>
    <mergeCell ref="AT36:BA36"/>
    <mergeCell ref="AT37:BA37"/>
    <mergeCell ref="BB33:BJ33"/>
    <mergeCell ref="BB35:BJ35"/>
    <mergeCell ref="BB36:BJ36"/>
    <mergeCell ref="BB37:BJ37"/>
    <mergeCell ref="BK37:BR37"/>
    <mergeCell ref="BS34:BY34"/>
    <mergeCell ref="BS35:BY35"/>
    <mergeCell ref="BS36:BY36"/>
    <mergeCell ref="BS37:BY37"/>
    <mergeCell ref="I37:P37"/>
    <mergeCell ref="Q34:X34"/>
    <mergeCell ref="Q35:X35"/>
    <mergeCell ref="Q36:X36"/>
    <mergeCell ref="Q37:X37"/>
    <mergeCell ref="Y34:AE34"/>
    <mergeCell ref="Y35:AE35"/>
    <mergeCell ref="Y36:AE36"/>
    <mergeCell ref="Y37:AE37"/>
    <mergeCell ref="BZ34:CG34"/>
    <mergeCell ref="BZ35:CG35"/>
    <mergeCell ref="BZ36:CG36"/>
    <mergeCell ref="BZ37:CG37"/>
    <mergeCell ref="DE37:DL37"/>
    <mergeCell ref="DM34:DT34"/>
    <mergeCell ref="DM35:DT35"/>
    <mergeCell ref="DM36:DT36"/>
    <mergeCell ref="DM37:DT37"/>
    <mergeCell ref="CH37:CN37"/>
    <mergeCell ref="CO34:CV34"/>
    <mergeCell ref="CO35:CV35"/>
    <mergeCell ref="CO36:CV36"/>
    <mergeCell ref="CO37:CV37"/>
    <mergeCell ref="CW34:DD34"/>
    <mergeCell ref="CW35:DD35"/>
    <mergeCell ref="CW36:DD36"/>
    <mergeCell ref="CW37:DD37"/>
  </mergeCells>
  <phoneticPr fontId="2"/>
  <pageMargins left="0.70866141732283472" right="0.70866141732283472" top="0.78740157480314965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E2A4-B454-459B-8226-33BC95714678}">
  <dimension ref="A1:CY50"/>
  <sheetViews>
    <sheetView zoomScale="110" zoomScaleNormal="110" workbookViewId="0">
      <selection sqref="A1:AV1"/>
    </sheetView>
  </sheetViews>
  <sheetFormatPr defaultColWidth="1.625" defaultRowHeight="13.5" x14ac:dyDescent="0.4"/>
  <cols>
    <col min="1" max="16384" width="1.625" style="7"/>
  </cols>
  <sheetData>
    <row r="1" spans="1:103" ht="18.75" customHeight="1" x14ac:dyDescent="0.4">
      <c r="A1" s="257" t="s">
        <v>114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34" t="s">
        <v>115</v>
      </c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2"/>
      <c r="CR1" s="22"/>
      <c r="CS1" s="22"/>
      <c r="CT1" s="22"/>
      <c r="CU1" s="22"/>
      <c r="CV1" s="22"/>
      <c r="CW1" s="22"/>
      <c r="CX1" s="22"/>
      <c r="CY1" s="22"/>
    </row>
    <row r="3" spans="1:103" ht="15" customHeight="1" x14ac:dyDescent="0.4">
      <c r="A3" s="7" t="s">
        <v>116</v>
      </c>
    </row>
    <row r="4" spans="1:103" ht="15" customHeight="1" x14ac:dyDescent="0.4">
      <c r="A4" s="236" t="s">
        <v>4</v>
      </c>
      <c r="B4" s="236"/>
      <c r="C4" s="236"/>
      <c r="D4" s="236"/>
      <c r="E4" s="236"/>
      <c r="F4" s="236"/>
      <c r="G4" s="295" t="s">
        <v>14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51" t="s">
        <v>107</v>
      </c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92" t="s">
        <v>110</v>
      </c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342"/>
      <c r="BY4" s="253" t="s">
        <v>111</v>
      </c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</row>
    <row r="5" spans="1:103" ht="15" customHeight="1" x14ac:dyDescent="0.4">
      <c r="A5" s="231"/>
      <c r="B5" s="231"/>
      <c r="C5" s="231"/>
      <c r="D5" s="231"/>
      <c r="E5" s="231"/>
      <c r="F5" s="231"/>
      <c r="G5" s="221" t="s">
        <v>105</v>
      </c>
      <c r="H5" s="222"/>
      <c r="I5" s="222"/>
      <c r="J5" s="222"/>
      <c r="K5" s="222"/>
      <c r="L5" s="222"/>
      <c r="M5" s="222"/>
      <c r="N5" s="221" t="s">
        <v>106</v>
      </c>
      <c r="O5" s="222"/>
      <c r="P5" s="222"/>
      <c r="Q5" s="222"/>
      <c r="R5" s="222"/>
      <c r="S5" s="222"/>
      <c r="T5" s="222"/>
      <c r="U5" s="229" t="s">
        <v>72</v>
      </c>
      <c r="V5" s="230"/>
      <c r="W5" s="230"/>
      <c r="X5" s="230"/>
      <c r="Y5" s="230"/>
      <c r="Z5" s="230"/>
      <c r="AA5" s="230"/>
      <c r="AB5" s="242" t="s">
        <v>108</v>
      </c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343"/>
      <c r="AP5" s="229" t="s">
        <v>109</v>
      </c>
      <c r="AQ5" s="230"/>
      <c r="AR5" s="230"/>
      <c r="AS5" s="230"/>
      <c r="AT5" s="230"/>
      <c r="AU5" s="230"/>
      <c r="AV5" s="230"/>
      <c r="AW5" s="229" t="s">
        <v>72</v>
      </c>
      <c r="AX5" s="230"/>
      <c r="AY5" s="230"/>
      <c r="AZ5" s="230"/>
      <c r="BA5" s="230"/>
      <c r="BB5" s="230"/>
      <c r="BC5" s="230"/>
      <c r="BD5" s="242" t="s">
        <v>108</v>
      </c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343"/>
      <c r="BR5" s="229" t="s">
        <v>109</v>
      </c>
      <c r="BS5" s="230"/>
      <c r="BT5" s="230"/>
      <c r="BU5" s="230"/>
      <c r="BV5" s="230"/>
      <c r="BW5" s="230"/>
      <c r="BX5" s="247"/>
      <c r="BY5" s="221" t="s">
        <v>105</v>
      </c>
      <c r="BZ5" s="222"/>
      <c r="CA5" s="222"/>
      <c r="CB5" s="222"/>
      <c r="CC5" s="222"/>
      <c r="CD5" s="222"/>
      <c r="CE5" s="222"/>
      <c r="CF5" s="221" t="s">
        <v>106</v>
      </c>
      <c r="CG5" s="222"/>
      <c r="CH5" s="222"/>
      <c r="CI5" s="222"/>
      <c r="CJ5" s="222"/>
      <c r="CK5" s="222"/>
      <c r="CL5" s="222"/>
    </row>
    <row r="6" spans="1:103" ht="15" customHeight="1" x14ac:dyDescent="0.4">
      <c r="A6" s="239"/>
      <c r="B6" s="239"/>
      <c r="C6" s="239"/>
      <c r="D6" s="239"/>
      <c r="E6" s="239"/>
      <c r="F6" s="239"/>
      <c r="G6" s="223"/>
      <c r="H6" s="224"/>
      <c r="I6" s="224"/>
      <c r="J6" s="224"/>
      <c r="K6" s="224"/>
      <c r="L6" s="224"/>
      <c r="M6" s="224"/>
      <c r="N6" s="223"/>
      <c r="O6" s="224"/>
      <c r="P6" s="224"/>
      <c r="Q6" s="224"/>
      <c r="R6" s="224"/>
      <c r="S6" s="224"/>
      <c r="T6" s="224"/>
      <c r="U6" s="223" t="s">
        <v>106</v>
      </c>
      <c r="V6" s="224"/>
      <c r="W6" s="224"/>
      <c r="X6" s="224"/>
      <c r="Y6" s="224"/>
      <c r="Z6" s="224"/>
      <c r="AA6" s="224"/>
      <c r="AB6" s="223" t="s">
        <v>105</v>
      </c>
      <c r="AC6" s="224"/>
      <c r="AD6" s="224"/>
      <c r="AE6" s="224"/>
      <c r="AF6" s="224"/>
      <c r="AG6" s="224"/>
      <c r="AH6" s="224"/>
      <c r="AI6" s="223" t="s">
        <v>106</v>
      </c>
      <c r="AJ6" s="224"/>
      <c r="AK6" s="224"/>
      <c r="AL6" s="224"/>
      <c r="AM6" s="224"/>
      <c r="AN6" s="224"/>
      <c r="AO6" s="273"/>
      <c r="AP6" s="223" t="s">
        <v>106</v>
      </c>
      <c r="AQ6" s="224"/>
      <c r="AR6" s="224"/>
      <c r="AS6" s="224"/>
      <c r="AT6" s="224"/>
      <c r="AU6" s="224"/>
      <c r="AV6" s="224"/>
      <c r="AW6" s="223" t="s">
        <v>106</v>
      </c>
      <c r="AX6" s="224"/>
      <c r="AY6" s="224"/>
      <c r="AZ6" s="224"/>
      <c r="BA6" s="224"/>
      <c r="BB6" s="224"/>
      <c r="BC6" s="224"/>
      <c r="BD6" s="223" t="s">
        <v>105</v>
      </c>
      <c r="BE6" s="224"/>
      <c r="BF6" s="224"/>
      <c r="BG6" s="224"/>
      <c r="BH6" s="224"/>
      <c r="BI6" s="224"/>
      <c r="BJ6" s="224"/>
      <c r="BK6" s="223" t="s">
        <v>106</v>
      </c>
      <c r="BL6" s="224"/>
      <c r="BM6" s="224"/>
      <c r="BN6" s="224"/>
      <c r="BO6" s="224"/>
      <c r="BP6" s="224"/>
      <c r="BQ6" s="273"/>
      <c r="BR6" s="223" t="s">
        <v>106</v>
      </c>
      <c r="BS6" s="224"/>
      <c r="BT6" s="224"/>
      <c r="BU6" s="224"/>
      <c r="BV6" s="224"/>
      <c r="BW6" s="224"/>
      <c r="BX6" s="273"/>
      <c r="BY6" s="223"/>
      <c r="BZ6" s="224"/>
      <c r="CA6" s="224"/>
      <c r="CB6" s="224"/>
      <c r="CC6" s="224"/>
      <c r="CD6" s="224"/>
      <c r="CE6" s="224"/>
      <c r="CF6" s="223"/>
      <c r="CG6" s="224"/>
      <c r="CH6" s="224"/>
      <c r="CI6" s="224"/>
      <c r="CJ6" s="224"/>
      <c r="CK6" s="224"/>
      <c r="CL6" s="224"/>
    </row>
    <row r="7" spans="1:103" ht="15" customHeight="1" x14ac:dyDescent="0.4">
      <c r="A7" s="20" t="s">
        <v>104</v>
      </c>
      <c r="B7" s="20"/>
      <c r="C7" s="21"/>
      <c r="D7" s="21"/>
      <c r="E7" s="26"/>
      <c r="F7" s="20"/>
      <c r="G7" s="345">
        <f>AB7+BD7+BY7+G30+AB30</f>
        <v>2100</v>
      </c>
      <c r="H7" s="346"/>
      <c r="I7" s="346"/>
      <c r="J7" s="346"/>
      <c r="K7" s="346"/>
      <c r="L7" s="346"/>
      <c r="M7" s="346"/>
      <c r="N7" s="346">
        <f>U7+AW7+CF7+N30+U30</f>
        <v>144470</v>
      </c>
      <c r="O7" s="346"/>
      <c r="P7" s="346"/>
      <c r="Q7" s="346"/>
      <c r="R7" s="346"/>
      <c r="S7" s="346"/>
      <c r="T7" s="346"/>
      <c r="U7" s="346">
        <f>SUM(AI7:AV7)</f>
        <v>58204</v>
      </c>
      <c r="V7" s="346"/>
      <c r="W7" s="346"/>
      <c r="X7" s="346"/>
      <c r="Y7" s="346"/>
      <c r="Z7" s="346"/>
      <c r="AA7" s="346"/>
      <c r="AB7" s="346">
        <v>138</v>
      </c>
      <c r="AC7" s="346"/>
      <c r="AD7" s="346"/>
      <c r="AE7" s="346"/>
      <c r="AF7" s="346"/>
      <c r="AG7" s="346"/>
      <c r="AH7" s="346"/>
      <c r="AI7" s="346">
        <v>3051</v>
      </c>
      <c r="AJ7" s="346"/>
      <c r="AK7" s="346"/>
      <c r="AL7" s="346"/>
      <c r="AM7" s="346"/>
      <c r="AN7" s="346"/>
      <c r="AO7" s="346"/>
      <c r="AP7" s="346">
        <v>55153</v>
      </c>
      <c r="AQ7" s="346"/>
      <c r="AR7" s="346"/>
      <c r="AS7" s="346"/>
      <c r="AT7" s="346"/>
      <c r="AU7" s="346"/>
      <c r="AV7" s="346"/>
      <c r="AW7" s="346">
        <f>SUM(BK7:BX7)</f>
        <v>16214</v>
      </c>
      <c r="AX7" s="346"/>
      <c r="AY7" s="346"/>
      <c r="AZ7" s="346"/>
      <c r="BA7" s="346"/>
      <c r="BB7" s="346"/>
      <c r="BC7" s="346"/>
      <c r="BD7" s="346">
        <v>9</v>
      </c>
      <c r="BE7" s="346"/>
      <c r="BF7" s="346"/>
      <c r="BG7" s="346"/>
      <c r="BH7" s="346"/>
      <c r="BI7" s="346"/>
      <c r="BJ7" s="346"/>
      <c r="BK7" s="346">
        <v>550</v>
      </c>
      <c r="BL7" s="346"/>
      <c r="BM7" s="346"/>
      <c r="BN7" s="346"/>
      <c r="BO7" s="346"/>
      <c r="BP7" s="346"/>
      <c r="BQ7" s="346"/>
      <c r="BR7" s="346">
        <v>15664</v>
      </c>
      <c r="BS7" s="346"/>
      <c r="BT7" s="346"/>
      <c r="BU7" s="346"/>
      <c r="BV7" s="346"/>
      <c r="BW7" s="346"/>
      <c r="BX7" s="346"/>
      <c r="BY7" s="346">
        <v>388</v>
      </c>
      <c r="BZ7" s="346"/>
      <c r="CA7" s="346"/>
      <c r="CB7" s="346"/>
      <c r="CC7" s="346"/>
      <c r="CD7" s="346"/>
      <c r="CE7" s="346"/>
      <c r="CF7" s="346">
        <v>19602</v>
      </c>
      <c r="CG7" s="346"/>
      <c r="CH7" s="346"/>
      <c r="CI7" s="346"/>
      <c r="CJ7" s="346"/>
      <c r="CK7" s="346"/>
      <c r="CL7" s="346"/>
    </row>
    <row r="8" spans="1:103" ht="15" customHeight="1" x14ac:dyDescent="0.4">
      <c r="A8" s="20"/>
      <c r="B8" s="20"/>
      <c r="C8" s="231">
        <v>2</v>
      </c>
      <c r="D8" s="231"/>
      <c r="E8" s="20"/>
      <c r="F8" s="20"/>
      <c r="G8" s="345">
        <f t="shared" ref="G8:G11" si="0">AB8+BD8+BY8+G31+AB31</f>
        <v>3730</v>
      </c>
      <c r="H8" s="346"/>
      <c r="I8" s="346"/>
      <c r="J8" s="346"/>
      <c r="K8" s="346"/>
      <c r="L8" s="346"/>
      <c r="M8" s="346"/>
      <c r="N8" s="346">
        <f t="shared" ref="N8:N11" si="1">U8+AW8+CF8+N31+U31</f>
        <v>99932</v>
      </c>
      <c r="O8" s="346"/>
      <c r="P8" s="346"/>
      <c r="Q8" s="346"/>
      <c r="R8" s="346"/>
      <c r="S8" s="346"/>
      <c r="T8" s="346"/>
      <c r="U8" s="346">
        <f t="shared" ref="U8:U9" si="2">SUM(AI8:AV8)</f>
        <v>18017</v>
      </c>
      <c r="V8" s="346"/>
      <c r="W8" s="346"/>
      <c r="X8" s="346"/>
      <c r="Y8" s="346"/>
      <c r="Z8" s="346"/>
      <c r="AA8" s="346"/>
      <c r="AB8" s="346">
        <v>20</v>
      </c>
      <c r="AC8" s="346"/>
      <c r="AD8" s="346"/>
      <c r="AE8" s="346"/>
      <c r="AF8" s="346"/>
      <c r="AG8" s="346"/>
      <c r="AH8" s="346"/>
      <c r="AI8" s="346">
        <v>178</v>
      </c>
      <c r="AJ8" s="346"/>
      <c r="AK8" s="346"/>
      <c r="AL8" s="346"/>
      <c r="AM8" s="346"/>
      <c r="AN8" s="346"/>
      <c r="AO8" s="346"/>
      <c r="AP8" s="346">
        <v>17839</v>
      </c>
      <c r="AQ8" s="346"/>
      <c r="AR8" s="346"/>
      <c r="AS8" s="346"/>
      <c r="AT8" s="346"/>
      <c r="AU8" s="346"/>
      <c r="AV8" s="346"/>
      <c r="AW8" s="346">
        <f t="shared" ref="AW8:AW9" si="3">SUM(BK8:BX8)</f>
        <v>11408</v>
      </c>
      <c r="AX8" s="346"/>
      <c r="AY8" s="346"/>
      <c r="AZ8" s="346"/>
      <c r="BA8" s="346"/>
      <c r="BB8" s="346"/>
      <c r="BC8" s="346"/>
      <c r="BD8" s="346">
        <v>8</v>
      </c>
      <c r="BE8" s="346"/>
      <c r="BF8" s="346"/>
      <c r="BG8" s="346"/>
      <c r="BH8" s="346"/>
      <c r="BI8" s="346"/>
      <c r="BJ8" s="346"/>
      <c r="BK8" s="346">
        <v>287</v>
      </c>
      <c r="BL8" s="346"/>
      <c r="BM8" s="346"/>
      <c r="BN8" s="346"/>
      <c r="BO8" s="346"/>
      <c r="BP8" s="346"/>
      <c r="BQ8" s="346"/>
      <c r="BR8" s="346">
        <v>11121</v>
      </c>
      <c r="BS8" s="346"/>
      <c r="BT8" s="346"/>
      <c r="BU8" s="346"/>
      <c r="BV8" s="346"/>
      <c r="BW8" s="346"/>
      <c r="BX8" s="346"/>
      <c r="BY8" s="346">
        <v>235</v>
      </c>
      <c r="BZ8" s="346"/>
      <c r="CA8" s="346"/>
      <c r="CB8" s="346"/>
      <c r="CC8" s="346"/>
      <c r="CD8" s="346"/>
      <c r="CE8" s="346"/>
      <c r="CF8" s="346">
        <v>10731</v>
      </c>
      <c r="CG8" s="346"/>
      <c r="CH8" s="346"/>
      <c r="CI8" s="346"/>
      <c r="CJ8" s="346"/>
      <c r="CK8" s="346"/>
      <c r="CL8" s="346"/>
    </row>
    <row r="9" spans="1:103" ht="15" customHeight="1" x14ac:dyDescent="0.4">
      <c r="A9" s="20"/>
      <c r="B9" s="20"/>
      <c r="C9" s="231">
        <v>3</v>
      </c>
      <c r="D9" s="231"/>
      <c r="E9" s="20"/>
      <c r="F9" s="20"/>
      <c r="G9" s="345">
        <f t="shared" si="0"/>
        <v>4480</v>
      </c>
      <c r="H9" s="346"/>
      <c r="I9" s="346"/>
      <c r="J9" s="346"/>
      <c r="K9" s="346"/>
      <c r="L9" s="346"/>
      <c r="M9" s="346"/>
      <c r="N9" s="346">
        <f t="shared" si="1"/>
        <v>129621</v>
      </c>
      <c r="O9" s="346"/>
      <c r="P9" s="346"/>
      <c r="Q9" s="346"/>
      <c r="R9" s="346"/>
      <c r="S9" s="346"/>
      <c r="T9" s="346"/>
      <c r="U9" s="346">
        <f t="shared" si="2"/>
        <v>20423</v>
      </c>
      <c r="V9" s="346"/>
      <c r="W9" s="346"/>
      <c r="X9" s="346"/>
      <c r="Y9" s="346"/>
      <c r="Z9" s="346"/>
      <c r="AA9" s="346"/>
      <c r="AB9" s="346">
        <v>12</v>
      </c>
      <c r="AC9" s="346"/>
      <c r="AD9" s="346"/>
      <c r="AE9" s="346"/>
      <c r="AF9" s="346"/>
      <c r="AG9" s="346"/>
      <c r="AH9" s="346"/>
      <c r="AI9" s="346">
        <v>672</v>
      </c>
      <c r="AJ9" s="346"/>
      <c r="AK9" s="346"/>
      <c r="AL9" s="346"/>
      <c r="AM9" s="346"/>
      <c r="AN9" s="346"/>
      <c r="AO9" s="346"/>
      <c r="AP9" s="346">
        <v>19751</v>
      </c>
      <c r="AQ9" s="346"/>
      <c r="AR9" s="346"/>
      <c r="AS9" s="346"/>
      <c r="AT9" s="346"/>
      <c r="AU9" s="346"/>
      <c r="AV9" s="346"/>
      <c r="AW9" s="346">
        <f t="shared" si="3"/>
        <v>10523</v>
      </c>
      <c r="AX9" s="346"/>
      <c r="AY9" s="346"/>
      <c r="AZ9" s="346"/>
      <c r="BA9" s="346"/>
      <c r="BB9" s="346"/>
      <c r="BC9" s="346"/>
      <c r="BD9" s="346">
        <v>8</v>
      </c>
      <c r="BE9" s="346"/>
      <c r="BF9" s="346"/>
      <c r="BG9" s="346"/>
      <c r="BH9" s="346"/>
      <c r="BI9" s="346"/>
      <c r="BJ9" s="346"/>
      <c r="BK9" s="346">
        <v>488</v>
      </c>
      <c r="BL9" s="346"/>
      <c r="BM9" s="346"/>
      <c r="BN9" s="346"/>
      <c r="BO9" s="346"/>
      <c r="BP9" s="346"/>
      <c r="BQ9" s="346"/>
      <c r="BR9" s="346">
        <v>10035</v>
      </c>
      <c r="BS9" s="346"/>
      <c r="BT9" s="346"/>
      <c r="BU9" s="346"/>
      <c r="BV9" s="346"/>
      <c r="BW9" s="346"/>
      <c r="BX9" s="346"/>
      <c r="BY9" s="346">
        <v>321</v>
      </c>
      <c r="BZ9" s="346"/>
      <c r="CA9" s="346"/>
      <c r="CB9" s="346"/>
      <c r="CC9" s="346"/>
      <c r="CD9" s="346"/>
      <c r="CE9" s="346"/>
      <c r="CF9" s="346">
        <v>15517</v>
      </c>
      <c r="CG9" s="346"/>
      <c r="CH9" s="346"/>
      <c r="CI9" s="346"/>
      <c r="CJ9" s="346"/>
      <c r="CK9" s="346"/>
      <c r="CL9" s="346"/>
    </row>
    <row r="10" spans="1:103" ht="15" customHeight="1" x14ac:dyDescent="0.4">
      <c r="A10" s="20"/>
      <c r="B10" s="20"/>
      <c r="C10" s="231">
        <v>4</v>
      </c>
      <c r="D10" s="231"/>
      <c r="E10" s="20"/>
      <c r="F10" s="20"/>
      <c r="G10" s="345">
        <f t="shared" si="0"/>
        <v>5405</v>
      </c>
      <c r="H10" s="346"/>
      <c r="I10" s="346"/>
      <c r="J10" s="346"/>
      <c r="K10" s="346"/>
      <c r="L10" s="346"/>
      <c r="M10" s="346"/>
      <c r="N10" s="346">
        <f t="shared" si="1"/>
        <v>179763</v>
      </c>
      <c r="O10" s="346"/>
      <c r="P10" s="346"/>
      <c r="Q10" s="346"/>
      <c r="R10" s="346"/>
      <c r="S10" s="346"/>
      <c r="T10" s="346"/>
      <c r="U10" s="346">
        <f t="shared" ref="U10:U11" si="4">SUM(AI10:AV10)</f>
        <v>38510</v>
      </c>
      <c r="V10" s="346"/>
      <c r="W10" s="346"/>
      <c r="X10" s="346"/>
      <c r="Y10" s="346"/>
      <c r="Z10" s="346"/>
      <c r="AA10" s="346"/>
      <c r="AB10" s="346">
        <v>64</v>
      </c>
      <c r="AC10" s="346"/>
      <c r="AD10" s="346"/>
      <c r="AE10" s="346"/>
      <c r="AF10" s="346"/>
      <c r="AG10" s="346"/>
      <c r="AH10" s="346"/>
      <c r="AI10" s="346">
        <v>1460</v>
      </c>
      <c r="AJ10" s="346"/>
      <c r="AK10" s="346"/>
      <c r="AL10" s="346"/>
      <c r="AM10" s="346"/>
      <c r="AN10" s="346"/>
      <c r="AO10" s="346"/>
      <c r="AP10" s="346">
        <v>37050</v>
      </c>
      <c r="AQ10" s="346"/>
      <c r="AR10" s="346"/>
      <c r="AS10" s="346"/>
      <c r="AT10" s="346"/>
      <c r="AU10" s="346"/>
      <c r="AV10" s="346"/>
      <c r="AW10" s="346">
        <f t="shared" ref="AW10:AW11" si="5">SUM(BK10:BX10)</f>
        <v>12337</v>
      </c>
      <c r="AX10" s="346"/>
      <c r="AY10" s="346"/>
      <c r="AZ10" s="346"/>
      <c r="BA10" s="346"/>
      <c r="BB10" s="346"/>
      <c r="BC10" s="346"/>
      <c r="BD10" s="346">
        <v>6</v>
      </c>
      <c r="BE10" s="346"/>
      <c r="BF10" s="346"/>
      <c r="BG10" s="346"/>
      <c r="BH10" s="346"/>
      <c r="BI10" s="346"/>
      <c r="BJ10" s="346"/>
      <c r="BK10" s="346">
        <v>309</v>
      </c>
      <c r="BL10" s="346"/>
      <c r="BM10" s="346"/>
      <c r="BN10" s="346"/>
      <c r="BO10" s="346"/>
      <c r="BP10" s="346"/>
      <c r="BQ10" s="346"/>
      <c r="BR10" s="346">
        <v>12028</v>
      </c>
      <c r="BS10" s="346"/>
      <c r="BT10" s="346"/>
      <c r="BU10" s="346"/>
      <c r="BV10" s="346"/>
      <c r="BW10" s="346"/>
      <c r="BX10" s="346"/>
      <c r="BY10" s="346">
        <v>405</v>
      </c>
      <c r="BZ10" s="346"/>
      <c r="CA10" s="346"/>
      <c r="CB10" s="346"/>
      <c r="CC10" s="346"/>
      <c r="CD10" s="346"/>
      <c r="CE10" s="346"/>
      <c r="CF10" s="346">
        <v>20983</v>
      </c>
      <c r="CG10" s="346"/>
      <c r="CH10" s="346"/>
      <c r="CI10" s="346"/>
      <c r="CJ10" s="346"/>
      <c r="CK10" s="346"/>
      <c r="CL10" s="346"/>
    </row>
    <row r="11" spans="1:103" ht="15" customHeight="1" x14ac:dyDescent="0.4">
      <c r="A11" s="132"/>
      <c r="B11" s="134"/>
      <c r="C11" s="231">
        <v>5</v>
      </c>
      <c r="D11" s="231"/>
      <c r="E11" s="132"/>
      <c r="F11" s="132"/>
      <c r="G11" s="345">
        <f t="shared" si="0"/>
        <v>5142</v>
      </c>
      <c r="H11" s="346"/>
      <c r="I11" s="346"/>
      <c r="J11" s="346"/>
      <c r="K11" s="346"/>
      <c r="L11" s="346"/>
      <c r="M11" s="346"/>
      <c r="N11" s="346">
        <f t="shared" si="1"/>
        <v>157722</v>
      </c>
      <c r="O11" s="346"/>
      <c r="P11" s="346"/>
      <c r="Q11" s="346"/>
      <c r="R11" s="346"/>
      <c r="S11" s="346"/>
      <c r="T11" s="346"/>
      <c r="U11" s="346">
        <f t="shared" si="4"/>
        <v>25950</v>
      </c>
      <c r="V11" s="346"/>
      <c r="W11" s="346"/>
      <c r="X11" s="346"/>
      <c r="Y11" s="346"/>
      <c r="Z11" s="346"/>
      <c r="AA11" s="346"/>
      <c r="AB11" s="346">
        <v>91</v>
      </c>
      <c r="AC11" s="346"/>
      <c r="AD11" s="346"/>
      <c r="AE11" s="346"/>
      <c r="AF11" s="346"/>
      <c r="AG11" s="346"/>
      <c r="AH11" s="346"/>
      <c r="AI11" s="346">
        <v>2145</v>
      </c>
      <c r="AJ11" s="346"/>
      <c r="AK11" s="346"/>
      <c r="AL11" s="346"/>
      <c r="AM11" s="346"/>
      <c r="AN11" s="346"/>
      <c r="AO11" s="346"/>
      <c r="AP11" s="346">
        <v>23805</v>
      </c>
      <c r="AQ11" s="346"/>
      <c r="AR11" s="346"/>
      <c r="AS11" s="346"/>
      <c r="AT11" s="346"/>
      <c r="AU11" s="346"/>
      <c r="AV11" s="346"/>
      <c r="AW11" s="346">
        <f t="shared" si="5"/>
        <v>13590</v>
      </c>
      <c r="AX11" s="346"/>
      <c r="AY11" s="346"/>
      <c r="AZ11" s="346"/>
      <c r="BA11" s="346"/>
      <c r="BB11" s="346"/>
      <c r="BC11" s="346"/>
      <c r="BD11" s="346">
        <v>9</v>
      </c>
      <c r="BE11" s="346"/>
      <c r="BF11" s="346"/>
      <c r="BG11" s="346"/>
      <c r="BH11" s="346"/>
      <c r="BI11" s="346"/>
      <c r="BJ11" s="346"/>
      <c r="BK11" s="346">
        <v>429</v>
      </c>
      <c r="BL11" s="346"/>
      <c r="BM11" s="346"/>
      <c r="BN11" s="346"/>
      <c r="BO11" s="346"/>
      <c r="BP11" s="346"/>
      <c r="BQ11" s="346"/>
      <c r="BR11" s="346">
        <v>13161</v>
      </c>
      <c r="BS11" s="346"/>
      <c r="BT11" s="346"/>
      <c r="BU11" s="346"/>
      <c r="BV11" s="346"/>
      <c r="BW11" s="346"/>
      <c r="BX11" s="346"/>
      <c r="BY11" s="346">
        <v>283</v>
      </c>
      <c r="BZ11" s="346"/>
      <c r="CA11" s="346"/>
      <c r="CB11" s="346"/>
      <c r="CC11" s="346"/>
      <c r="CD11" s="346"/>
      <c r="CE11" s="346"/>
      <c r="CF11" s="346">
        <v>12962</v>
      </c>
      <c r="CG11" s="346"/>
      <c r="CH11" s="346"/>
      <c r="CI11" s="346"/>
      <c r="CJ11" s="346"/>
      <c r="CK11" s="346"/>
      <c r="CL11" s="346"/>
    </row>
    <row r="12" spans="1:103" ht="15" customHeight="1" x14ac:dyDescent="0.4">
      <c r="A12" s="20"/>
      <c r="B12" s="20"/>
      <c r="C12" s="20"/>
      <c r="D12" s="20"/>
      <c r="E12" s="20"/>
      <c r="F12" s="20"/>
      <c r="G12" s="183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</row>
    <row r="13" spans="1:103" ht="15" customHeight="1" x14ac:dyDescent="0.4">
      <c r="A13" s="20"/>
      <c r="B13" s="20"/>
      <c r="C13" s="20"/>
      <c r="E13" s="231" t="s">
        <v>103</v>
      </c>
      <c r="F13" s="281"/>
      <c r="G13" s="345">
        <v>434</v>
      </c>
      <c r="H13" s="346"/>
      <c r="I13" s="346"/>
      <c r="J13" s="346"/>
      <c r="K13" s="346"/>
      <c r="L13" s="346"/>
      <c r="M13" s="346"/>
      <c r="N13" s="346">
        <v>12869</v>
      </c>
      <c r="O13" s="346"/>
      <c r="P13" s="346"/>
      <c r="Q13" s="346"/>
      <c r="R13" s="346"/>
      <c r="S13" s="346"/>
      <c r="T13" s="346"/>
      <c r="U13" s="346">
        <v>1746</v>
      </c>
      <c r="V13" s="346"/>
      <c r="W13" s="346"/>
      <c r="X13" s="346"/>
      <c r="Y13" s="346"/>
      <c r="Z13" s="346"/>
      <c r="AA13" s="346"/>
      <c r="AB13" s="346">
        <v>4</v>
      </c>
      <c r="AC13" s="346"/>
      <c r="AD13" s="346"/>
      <c r="AE13" s="346"/>
      <c r="AF13" s="346"/>
      <c r="AG13" s="346"/>
      <c r="AH13" s="346"/>
      <c r="AI13" s="346">
        <v>39</v>
      </c>
      <c r="AJ13" s="346"/>
      <c r="AK13" s="346"/>
      <c r="AL13" s="346"/>
      <c r="AM13" s="346"/>
      <c r="AN13" s="346"/>
      <c r="AO13" s="346"/>
      <c r="AP13" s="346">
        <v>1707</v>
      </c>
      <c r="AQ13" s="346"/>
      <c r="AR13" s="346"/>
      <c r="AS13" s="346"/>
      <c r="AT13" s="346"/>
      <c r="AU13" s="346"/>
      <c r="AV13" s="346"/>
      <c r="AW13" s="346">
        <v>982</v>
      </c>
      <c r="AX13" s="346"/>
      <c r="AY13" s="346"/>
      <c r="AZ13" s="346"/>
      <c r="BA13" s="346"/>
      <c r="BB13" s="346"/>
      <c r="BC13" s="346"/>
      <c r="BD13" s="346">
        <v>1</v>
      </c>
      <c r="BE13" s="346"/>
      <c r="BF13" s="346"/>
      <c r="BG13" s="346"/>
      <c r="BH13" s="346"/>
      <c r="BI13" s="346"/>
      <c r="BJ13" s="346"/>
      <c r="BK13" s="346">
        <v>51</v>
      </c>
      <c r="BL13" s="346"/>
      <c r="BM13" s="346"/>
      <c r="BN13" s="346"/>
      <c r="BO13" s="346"/>
      <c r="BP13" s="346"/>
      <c r="BQ13" s="346"/>
      <c r="BR13" s="346">
        <v>931</v>
      </c>
      <c r="BS13" s="346"/>
      <c r="BT13" s="346"/>
      <c r="BU13" s="346"/>
      <c r="BV13" s="346"/>
      <c r="BW13" s="346"/>
      <c r="BX13" s="346"/>
      <c r="BY13" s="346">
        <v>30</v>
      </c>
      <c r="BZ13" s="346"/>
      <c r="CA13" s="346"/>
      <c r="CB13" s="346"/>
      <c r="CC13" s="346"/>
      <c r="CD13" s="346"/>
      <c r="CE13" s="346"/>
      <c r="CF13" s="346">
        <v>1212</v>
      </c>
      <c r="CG13" s="346"/>
      <c r="CH13" s="346"/>
      <c r="CI13" s="346"/>
      <c r="CJ13" s="346"/>
      <c r="CK13" s="346"/>
      <c r="CL13" s="346"/>
    </row>
    <row r="14" spans="1:103" ht="15" customHeight="1" x14ac:dyDescent="0.4">
      <c r="A14" s="20"/>
      <c r="B14" s="20"/>
      <c r="C14" s="20"/>
      <c r="E14" s="21">
        <v>5</v>
      </c>
      <c r="F14" s="25"/>
      <c r="G14" s="345">
        <v>440</v>
      </c>
      <c r="H14" s="346"/>
      <c r="I14" s="346"/>
      <c r="J14" s="346"/>
      <c r="K14" s="346"/>
      <c r="L14" s="346"/>
      <c r="M14" s="346"/>
      <c r="N14" s="346">
        <v>13042</v>
      </c>
      <c r="O14" s="346"/>
      <c r="P14" s="346"/>
      <c r="Q14" s="346"/>
      <c r="R14" s="346"/>
      <c r="S14" s="346"/>
      <c r="T14" s="346"/>
      <c r="U14" s="346">
        <v>1912</v>
      </c>
      <c r="V14" s="346"/>
      <c r="W14" s="346"/>
      <c r="X14" s="346"/>
      <c r="Y14" s="346"/>
      <c r="Z14" s="346"/>
      <c r="AA14" s="346"/>
      <c r="AB14" s="346">
        <v>7</v>
      </c>
      <c r="AC14" s="346"/>
      <c r="AD14" s="346"/>
      <c r="AE14" s="346"/>
      <c r="AF14" s="346"/>
      <c r="AG14" s="346"/>
      <c r="AH14" s="346"/>
      <c r="AI14" s="346">
        <v>182</v>
      </c>
      <c r="AJ14" s="346"/>
      <c r="AK14" s="346"/>
      <c r="AL14" s="346"/>
      <c r="AM14" s="346"/>
      <c r="AN14" s="346"/>
      <c r="AO14" s="346"/>
      <c r="AP14" s="346">
        <v>1730</v>
      </c>
      <c r="AQ14" s="346"/>
      <c r="AR14" s="346"/>
      <c r="AS14" s="346"/>
      <c r="AT14" s="346"/>
      <c r="AU14" s="346"/>
      <c r="AV14" s="346"/>
      <c r="AW14" s="346">
        <v>1249</v>
      </c>
      <c r="AX14" s="346"/>
      <c r="AY14" s="346"/>
      <c r="AZ14" s="346"/>
      <c r="BA14" s="346"/>
      <c r="BB14" s="346"/>
      <c r="BC14" s="346"/>
      <c r="BD14" s="346">
        <v>1</v>
      </c>
      <c r="BE14" s="346"/>
      <c r="BF14" s="346"/>
      <c r="BG14" s="346"/>
      <c r="BH14" s="346"/>
      <c r="BI14" s="346"/>
      <c r="BJ14" s="346"/>
      <c r="BK14" s="346">
        <v>52</v>
      </c>
      <c r="BL14" s="346"/>
      <c r="BM14" s="346"/>
      <c r="BN14" s="346"/>
      <c r="BO14" s="346"/>
      <c r="BP14" s="346"/>
      <c r="BQ14" s="346"/>
      <c r="BR14" s="346">
        <v>1197</v>
      </c>
      <c r="BS14" s="346"/>
      <c r="BT14" s="346"/>
      <c r="BU14" s="346"/>
      <c r="BV14" s="346"/>
      <c r="BW14" s="346"/>
      <c r="BX14" s="346"/>
      <c r="BY14" s="346">
        <v>38</v>
      </c>
      <c r="BZ14" s="346"/>
      <c r="CA14" s="346"/>
      <c r="CB14" s="346"/>
      <c r="CC14" s="346"/>
      <c r="CD14" s="346"/>
      <c r="CE14" s="346"/>
      <c r="CF14" s="346">
        <v>1639</v>
      </c>
      <c r="CG14" s="346"/>
      <c r="CH14" s="346"/>
      <c r="CI14" s="346"/>
      <c r="CJ14" s="346"/>
      <c r="CK14" s="346"/>
      <c r="CL14" s="346"/>
    </row>
    <row r="15" spans="1:103" ht="15" customHeight="1" x14ac:dyDescent="0.4">
      <c r="A15" s="20"/>
      <c r="B15" s="20"/>
      <c r="C15" s="20"/>
      <c r="E15" s="30">
        <v>6</v>
      </c>
      <c r="F15" s="20"/>
      <c r="G15" s="345">
        <v>472</v>
      </c>
      <c r="H15" s="346"/>
      <c r="I15" s="346"/>
      <c r="J15" s="346"/>
      <c r="K15" s="346"/>
      <c r="L15" s="346"/>
      <c r="M15" s="346"/>
      <c r="N15" s="346">
        <v>14796</v>
      </c>
      <c r="O15" s="346"/>
      <c r="P15" s="346"/>
      <c r="Q15" s="346"/>
      <c r="R15" s="346"/>
      <c r="S15" s="346"/>
      <c r="T15" s="346"/>
      <c r="U15" s="346">
        <v>2648</v>
      </c>
      <c r="V15" s="346"/>
      <c r="W15" s="346"/>
      <c r="X15" s="346"/>
      <c r="Y15" s="346"/>
      <c r="Z15" s="346"/>
      <c r="AA15" s="346"/>
      <c r="AB15" s="346">
        <v>18</v>
      </c>
      <c r="AC15" s="346"/>
      <c r="AD15" s="346"/>
      <c r="AE15" s="346"/>
      <c r="AF15" s="346"/>
      <c r="AG15" s="346"/>
      <c r="AH15" s="346"/>
      <c r="AI15" s="346">
        <v>646</v>
      </c>
      <c r="AJ15" s="346"/>
      <c r="AK15" s="346"/>
      <c r="AL15" s="346"/>
      <c r="AM15" s="346"/>
      <c r="AN15" s="346"/>
      <c r="AO15" s="346"/>
      <c r="AP15" s="346">
        <v>2002</v>
      </c>
      <c r="AQ15" s="346"/>
      <c r="AR15" s="346"/>
      <c r="AS15" s="346"/>
      <c r="AT15" s="346"/>
      <c r="AU15" s="346"/>
      <c r="AV15" s="346"/>
      <c r="AW15" s="346">
        <v>1473</v>
      </c>
      <c r="AX15" s="346"/>
      <c r="AY15" s="346"/>
      <c r="AZ15" s="346"/>
      <c r="BA15" s="346"/>
      <c r="BB15" s="346"/>
      <c r="BC15" s="346"/>
      <c r="BD15" s="346">
        <v>2</v>
      </c>
      <c r="BE15" s="346"/>
      <c r="BF15" s="346"/>
      <c r="BG15" s="346"/>
      <c r="BH15" s="346"/>
      <c r="BI15" s="346"/>
      <c r="BJ15" s="346"/>
      <c r="BK15" s="346">
        <v>164</v>
      </c>
      <c r="BL15" s="346"/>
      <c r="BM15" s="346"/>
      <c r="BN15" s="346"/>
      <c r="BO15" s="346"/>
      <c r="BP15" s="346"/>
      <c r="BQ15" s="346"/>
      <c r="BR15" s="346">
        <v>1309</v>
      </c>
      <c r="BS15" s="346"/>
      <c r="BT15" s="346"/>
      <c r="BU15" s="346"/>
      <c r="BV15" s="346"/>
      <c r="BW15" s="346"/>
      <c r="BX15" s="346"/>
      <c r="BY15" s="346">
        <v>44</v>
      </c>
      <c r="BZ15" s="346"/>
      <c r="CA15" s="346"/>
      <c r="CB15" s="346"/>
      <c r="CC15" s="346"/>
      <c r="CD15" s="346"/>
      <c r="CE15" s="346"/>
      <c r="CF15" s="346">
        <v>2040</v>
      </c>
      <c r="CG15" s="346"/>
      <c r="CH15" s="346"/>
      <c r="CI15" s="346"/>
      <c r="CJ15" s="346"/>
      <c r="CK15" s="346"/>
      <c r="CL15" s="346"/>
    </row>
    <row r="16" spans="1:103" ht="15" customHeight="1" x14ac:dyDescent="0.4">
      <c r="A16" s="20"/>
      <c r="B16" s="20"/>
      <c r="C16" s="20"/>
      <c r="E16" s="30">
        <v>7</v>
      </c>
      <c r="F16" s="20"/>
      <c r="G16" s="345">
        <v>450</v>
      </c>
      <c r="H16" s="346"/>
      <c r="I16" s="346"/>
      <c r="J16" s="346"/>
      <c r="K16" s="346"/>
      <c r="L16" s="346"/>
      <c r="M16" s="346"/>
      <c r="N16" s="346">
        <v>12552</v>
      </c>
      <c r="O16" s="346"/>
      <c r="P16" s="346"/>
      <c r="Q16" s="346"/>
      <c r="R16" s="346"/>
      <c r="S16" s="346"/>
      <c r="T16" s="346"/>
      <c r="U16" s="346">
        <v>1839</v>
      </c>
      <c r="V16" s="346"/>
      <c r="W16" s="346"/>
      <c r="X16" s="346"/>
      <c r="Y16" s="346"/>
      <c r="Z16" s="346"/>
      <c r="AA16" s="346"/>
      <c r="AB16" s="346">
        <v>3</v>
      </c>
      <c r="AC16" s="346"/>
      <c r="AD16" s="346"/>
      <c r="AE16" s="346"/>
      <c r="AF16" s="346"/>
      <c r="AG16" s="346"/>
      <c r="AH16" s="346"/>
      <c r="AI16" s="346">
        <v>51</v>
      </c>
      <c r="AJ16" s="346"/>
      <c r="AK16" s="346"/>
      <c r="AL16" s="346"/>
      <c r="AM16" s="346"/>
      <c r="AN16" s="346"/>
      <c r="AO16" s="346"/>
      <c r="AP16" s="346">
        <v>1788</v>
      </c>
      <c r="AQ16" s="346"/>
      <c r="AR16" s="346"/>
      <c r="AS16" s="346"/>
      <c r="AT16" s="346"/>
      <c r="AU16" s="346"/>
      <c r="AV16" s="346"/>
      <c r="AW16" s="346">
        <v>846</v>
      </c>
      <c r="AX16" s="346"/>
      <c r="AY16" s="346"/>
      <c r="AZ16" s="346"/>
      <c r="BA16" s="346"/>
      <c r="BB16" s="346"/>
      <c r="BC16" s="346"/>
      <c r="BD16" s="350" t="s">
        <v>331</v>
      </c>
      <c r="BE16" s="350"/>
      <c r="BF16" s="350"/>
      <c r="BG16" s="350"/>
      <c r="BH16" s="350"/>
      <c r="BI16" s="350"/>
      <c r="BJ16" s="350"/>
      <c r="BK16" s="350" t="s">
        <v>331</v>
      </c>
      <c r="BL16" s="350"/>
      <c r="BM16" s="350"/>
      <c r="BN16" s="350"/>
      <c r="BO16" s="350"/>
      <c r="BP16" s="350"/>
      <c r="BQ16" s="350"/>
      <c r="BR16" s="346">
        <v>846</v>
      </c>
      <c r="BS16" s="346"/>
      <c r="BT16" s="346"/>
      <c r="BU16" s="346"/>
      <c r="BV16" s="346"/>
      <c r="BW16" s="346"/>
      <c r="BX16" s="346"/>
      <c r="BY16" s="346">
        <v>34</v>
      </c>
      <c r="BZ16" s="346"/>
      <c r="CA16" s="346"/>
      <c r="CB16" s="346"/>
      <c r="CC16" s="346"/>
      <c r="CD16" s="346"/>
      <c r="CE16" s="346"/>
      <c r="CF16" s="346">
        <v>1335</v>
      </c>
      <c r="CG16" s="346"/>
      <c r="CH16" s="346"/>
      <c r="CI16" s="346"/>
      <c r="CJ16" s="346"/>
      <c r="CK16" s="346"/>
      <c r="CL16" s="346"/>
    </row>
    <row r="17" spans="1:90" ht="15" customHeight="1" x14ac:dyDescent="0.4">
      <c r="A17" s="20"/>
      <c r="B17" s="20"/>
      <c r="C17" s="20"/>
      <c r="E17" s="30">
        <v>8</v>
      </c>
      <c r="F17" s="20"/>
      <c r="G17" s="345">
        <v>439</v>
      </c>
      <c r="H17" s="346"/>
      <c r="I17" s="346"/>
      <c r="J17" s="346"/>
      <c r="K17" s="346"/>
      <c r="L17" s="346"/>
      <c r="M17" s="346"/>
      <c r="N17" s="346">
        <v>11371</v>
      </c>
      <c r="O17" s="346"/>
      <c r="P17" s="346"/>
      <c r="Q17" s="346"/>
      <c r="R17" s="346"/>
      <c r="S17" s="346"/>
      <c r="T17" s="346"/>
      <c r="U17" s="346">
        <v>1899</v>
      </c>
      <c r="V17" s="346"/>
      <c r="W17" s="346"/>
      <c r="X17" s="346"/>
      <c r="Y17" s="346"/>
      <c r="Z17" s="346"/>
      <c r="AA17" s="346"/>
      <c r="AB17" s="346">
        <v>6</v>
      </c>
      <c r="AC17" s="346"/>
      <c r="AD17" s="346"/>
      <c r="AE17" s="346"/>
      <c r="AF17" s="346"/>
      <c r="AG17" s="346"/>
      <c r="AH17" s="346"/>
      <c r="AI17" s="346">
        <v>90</v>
      </c>
      <c r="AJ17" s="346"/>
      <c r="AK17" s="346"/>
      <c r="AL17" s="346"/>
      <c r="AM17" s="346"/>
      <c r="AN17" s="346"/>
      <c r="AO17" s="346"/>
      <c r="AP17" s="346">
        <v>1809</v>
      </c>
      <c r="AQ17" s="346"/>
      <c r="AR17" s="346"/>
      <c r="AS17" s="346"/>
      <c r="AT17" s="346"/>
      <c r="AU17" s="346"/>
      <c r="AV17" s="346"/>
      <c r="AW17" s="346">
        <v>534</v>
      </c>
      <c r="AX17" s="346"/>
      <c r="AY17" s="346"/>
      <c r="AZ17" s="346"/>
      <c r="BA17" s="346"/>
      <c r="BB17" s="346"/>
      <c r="BC17" s="346"/>
      <c r="BD17" s="346">
        <v>1</v>
      </c>
      <c r="BE17" s="346"/>
      <c r="BF17" s="346"/>
      <c r="BG17" s="346"/>
      <c r="BH17" s="346"/>
      <c r="BI17" s="346"/>
      <c r="BJ17" s="346"/>
      <c r="BK17" s="346">
        <v>14</v>
      </c>
      <c r="BL17" s="346"/>
      <c r="BM17" s="346"/>
      <c r="BN17" s="346"/>
      <c r="BO17" s="346"/>
      <c r="BP17" s="346"/>
      <c r="BQ17" s="346"/>
      <c r="BR17" s="346">
        <v>520</v>
      </c>
      <c r="BS17" s="346"/>
      <c r="BT17" s="346"/>
      <c r="BU17" s="346"/>
      <c r="BV17" s="346"/>
      <c r="BW17" s="346"/>
      <c r="BX17" s="346"/>
      <c r="BY17" s="346">
        <v>29</v>
      </c>
      <c r="BZ17" s="346"/>
      <c r="CA17" s="346"/>
      <c r="CB17" s="346"/>
      <c r="CC17" s="346"/>
      <c r="CD17" s="346"/>
      <c r="CE17" s="346"/>
      <c r="CF17" s="346">
        <v>1479</v>
      </c>
      <c r="CG17" s="346"/>
      <c r="CH17" s="346"/>
      <c r="CI17" s="346"/>
      <c r="CJ17" s="346"/>
      <c r="CK17" s="346"/>
      <c r="CL17" s="346"/>
    </row>
    <row r="18" spans="1:90" ht="15" customHeight="1" x14ac:dyDescent="0.4">
      <c r="A18" s="20"/>
      <c r="B18" s="20"/>
      <c r="C18" s="20"/>
      <c r="E18" s="30">
        <v>9</v>
      </c>
      <c r="F18" s="20"/>
      <c r="G18" s="345">
        <v>456</v>
      </c>
      <c r="H18" s="346"/>
      <c r="I18" s="346"/>
      <c r="J18" s="346"/>
      <c r="K18" s="346"/>
      <c r="L18" s="346"/>
      <c r="M18" s="346"/>
      <c r="N18" s="346">
        <v>13316</v>
      </c>
      <c r="O18" s="346"/>
      <c r="P18" s="346"/>
      <c r="Q18" s="346"/>
      <c r="R18" s="346"/>
      <c r="S18" s="346"/>
      <c r="T18" s="346"/>
      <c r="U18" s="346">
        <v>1571</v>
      </c>
      <c r="V18" s="346"/>
      <c r="W18" s="346"/>
      <c r="X18" s="346"/>
      <c r="Y18" s="346"/>
      <c r="Z18" s="346"/>
      <c r="AA18" s="346"/>
      <c r="AB18" s="346">
        <v>5</v>
      </c>
      <c r="AC18" s="346"/>
      <c r="AD18" s="346"/>
      <c r="AE18" s="346"/>
      <c r="AF18" s="346"/>
      <c r="AG18" s="346"/>
      <c r="AH18" s="346"/>
      <c r="AI18" s="346">
        <v>47</v>
      </c>
      <c r="AJ18" s="346"/>
      <c r="AK18" s="346"/>
      <c r="AL18" s="346"/>
      <c r="AM18" s="346"/>
      <c r="AN18" s="346"/>
      <c r="AO18" s="346"/>
      <c r="AP18" s="346">
        <v>1524</v>
      </c>
      <c r="AQ18" s="346"/>
      <c r="AR18" s="346"/>
      <c r="AS18" s="346"/>
      <c r="AT18" s="346"/>
      <c r="AU18" s="346"/>
      <c r="AV18" s="346"/>
      <c r="AW18" s="346">
        <v>1384</v>
      </c>
      <c r="AX18" s="346"/>
      <c r="AY18" s="346"/>
      <c r="AZ18" s="346"/>
      <c r="BA18" s="346"/>
      <c r="BB18" s="346"/>
      <c r="BC18" s="346"/>
      <c r="BD18" s="350" t="s">
        <v>331</v>
      </c>
      <c r="BE18" s="350"/>
      <c r="BF18" s="350"/>
      <c r="BG18" s="350"/>
      <c r="BH18" s="350"/>
      <c r="BI18" s="350"/>
      <c r="BJ18" s="350"/>
      <c r="BK18" s="350" t="s">
        <v>331</v>
      </c>
      <c r="BL18" s="350"/>
      <c r="BM18" s="350"/>
      <c r="BN18" s="350"/>
      <c r="BO18" s="350"/>
      <c r="BP18" s="350"/>
      <c r="BQ18" s="350"/>
      <c r="BR18" s="346">
        <v>1384</v>
      </c>
      <c r="BS18" s="346"/>
      <c r="BT18" s="346"/>
      <c r="BU18" s="346"/>
      <c r="BV18" s="346"/>
      <c r="BW18" s="346"/>
      <c r="BX18" s="346"/>
      <c r="BY18" s="346">
        <v>36</v>
      </c>
      <c r="BZ18" s="346"/>
      <c r="CA18" s="346"/>
      <c r="CB18" s="346"/>
      <c r="CC18" s="346"/>
      <c r="CD18" s="346"/>
      <c r="CE18" s="346"/>
      <c r="CF18" s="346">
        <v>1721</v>
      </c>
      <c r="CG18" s="346"/>
      <c r="CH18" s="346"/>
      <c r="CI18" s="346"/>
      <c r="CJ18" s="346"/>
      <c r="CK18" s="346"/>
      <c r="CL18" s="346"/>
    </row>
    <row r="19" spans="1:90" ht="15" customHeight="1" x14ac:dyDescent="0.4">
      <c r="A19" s="20"/>
      <c r="B19" s="20"/>
      <c r="C19" s="20"/>
      <c r="D19" s="30"/>
      <c r="E19" s="30"/>
      <c r="F19" s="20"/>
      <c r="G19" s="183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</row>
    <row r="20" spans="1:90" ht="15" customHeight="1" x14ac:dyDescent="0.4">
      <c r="A20" s="20"/>
      <c r="B20" s="20"/>
      <c r="C20" s="20"/>
      <c r="D20" s="344">
        <v>10</v>
      </c>
      <c r="E20" s="344"/>
      <c r="F20" s="32"/>
      <c r="G20" s="345">
        <v>469</v>
      </c>
      <c r="H20" s="346"/>
      <c r="I20" s="346"/>
      <c r="J20" s="346"/>
      <c r="K20" s="346"/>
      <c r="L20" s="346"/>
      <c r="M20" s="346"/>
      <c r="N20" s="346">
        <v>14591</v>
      </c>
      <c r="O20" s="346"/>
      <c r="P20" s="346"/>
      <c r="Q20" s="346"/>
      <c r="R20" s="346"/>
      <c r="S20" s="346"/>
      <c r="T20" s="346"/>
      <c r="U20" s="346">
        <v>2011</v>
      </c>
      <c r="V20" s="346"/>
      <c r="W20" s="346"/>
      <c r="X20" s="346"/>
      <c r="Y20" s="346"/>
      <c r="Z20" s="346"/>
      <c r="AA20" s="346"/>
      <c r="AB20" s="346">
        <v>9</v>
      </c>
      <c r="AC20" s="346"/>
      <c r="AD20" s="346"/>
      <c r="AE20" s="346"/>
      <c r="AF20" s="346"/>
      <c r="AG20" s="346"/>
      <c r="AH20" s="346"/>
      <c r="AI20" s="346">
        <v>127</v>
      </c>
      <c r="AJ20" s="346"/>
      <c r="AK20" s="346"/>
      <c r="AL20" s="346"/>
      <c r="AM20" s="346"/>
      <c r="AN20" s="346"/>
      <c r="AO20" s="346"/>
      <c r="AP20" s="346">
        <v>1884</v>
      </c>
      <c r="AQ20" s="346"/>
      <c r="AR20" s="346"/>
      <c r="AS20" s="346"/>
      <c r="AT20" s="346"/>
      <c r="AU20" s="346"/>
      <c r="AV20" s="346"/>
      <c r="AW20" s="346">
        <v>1355</v>
      </c>
      <c r="AX20" s="346"/>
      <c r="AY20" s="346"/>
      <c r="AZ20" s="346"/>
      <c r="BA20" s="346"/>
      <c r="BB20" s="346"/>
      <c r="BC20" s="346"/>
      <c r="BD20" s="346">
        <v>2</v>
      </c>
      <c r="BE20" s="346"/>
      <c r="BF20" s="346"/>
      <c r="BG20" s="346"/>
      <c r="BH20" s="346"/>
      <c r="BI20" s="346"/>
      <c r="BJ20" s="346"/>
      <c r="BK20" s="346">
        <v>111</v>
      </c>
      <c r="BL20" s="346"/>
      <c r="BM20" s="346"/>
      <c r="BN20" s="346"/>
      <c r="BO20" s="346"/>
      <c r="BP20" s="346"/>
      <c r="BQ20" s="346"/>
      <c r="BR20" s="346">
        <v>1244</v>
      </c>
      <c r="BS20" s="346"/>
      <c r="BT20" s="346"/>
      <c r="BU20" s="346"/>
      <c r="BV20" s="346"/>
      <c r="BW20" s="346"/>
      <c r="BX20" s="346"/>
      <c r="BY20" s="346">
        <v>36</v>
      </c>
      <c r="BZ20" s="346"/>
      <c r="CA20" s="346"/>
      <c r="CB20" s="346"/>
      <c r="CC20" s="346"/>
      <c r="CD20" s="346"/>
      <c r="CE20" s="346"/>
      <c r="CF20" s="346">
        <v>1768</v>
      </c>
      <c r="CG20" s="346"/>
      <c r="CH20" s="346"/>
      <c r="CI20" s="346"/>
      <c r="CJ20" s="346"/>
      <c r="CK20" s="346"/>
      <c r="CL20" s="346"/>
    </row>
    <row r="21" spans="1:90" ht="15" customHeight="1" x14ac:dyDescent="0.4">
      <c r="A21" s="20"/>
      <c r="B21" s="20"/>
      <c r="C21" s="20"/>
      <c r="D21" s="344">
        <v>11</v>
      </c>
      <c r="E21" s="344"/>
      <c r="F21" s="20"/>
      <c r="G21" s="345">
        <v>464</v>
      </c>
      <c r="H21" s="346"/>
      <c r="I21" s="346"/>
      <c r="J21" s="346"/>
      <c r="K21" s="346"/>
      <c r="L21" s="346"/>
      <c r="M21" s="346"/>
      <c r="N21" s="346">
        <v>20862</v>
      </c>
      <c r="O21" s="346"/>
      <c r="P21" s="346"/>
      <c r="Q21" s="346"/>
      <c r="R21" s="346"/>
      <c r="S21" s="346"/>
      <c r="T21" s="346"/>
      <c r="U21" s="346">
        <v>5704</v>
      </c>
      <c r="V21" s="346"/>
      <c r="W21" s="346"/>
      <c r="X21" s="346"/>
      <c r="Y21" s="346"/>
      <c r="Z21" s="346"/>
      <c r="AA21" s="346"/>
      <c r="AB21" s="346">
        <v>11</v>
      </c>
      <c r="AC21" s="346"/>
      <c r="AD21" s="346"/>
      <c r="AE21" s="346"/>
      <c r="AF21" s="346"/>
      <c r="AG21" s="346"/>
      <c r="AH21" s="346"/>
      <c r="AI21" s="346">
        <v>414</v>
      </c>
      <c r="AJ21" s="346"/>
      <c r="AK21" s="346"/>
      <c r="AL21" s="346"/>
      <c r="AM21" s="346"/>
      <c r="AN21" s="346"/>
      <c r="AO21" s="346"/>
      <c r="AP21" s="346">
        <v>5290</v>
      </c>
      <c r="AQ21" s="346"/>
      <c r="AR21" s="346"/>
      <c r="AS21" s="346"/>
      <c r="AT21" s="346"/>
      <c r="AU21" s="346"/>
      <c r="AV21" s="346"/>
      <c r="AW21" s="346">
        <v>1296</v>
      </c>
      <c r="AX21" s="346"/>
      <c r="AY21" s="346"/>
      <c r="AZ21" s="346"/>
      <c r="BA21" s="346"/>
      <c r="BB21" s="346"/>
      <c r="BC21" s="346"/>
      <c r="BD21" s="350" t="s">
        <v>331</v>
      </c>
      <c r="BE21" s="350"/>
      <c r="BF21" s="350"/>
      <c r="BG21" s="350"/>
      <c r="BH21" s="350"/>
      <c r="BI21" s="350"/>
      <c r="BJ21" s="350"/>
      <c r="BK21" s="350" t="s">
        <v>331</v>
      </c>
      <c r="BL21" s="350"/>
      <c r="BM21" s="350"/>
      <c r="BN21" s="350"/>
      <c r="BO21" s="350"/>
      <c r="BP21" s="350"/>
      <c r="BQ21" s="350"/>
      <c r="BR21" s="346">
        <v>1296</v>
      </c>
      <c r="BS21" s="346"/>
      <c r="BT21" s="346"/>
      <c r="BU21" s="346"/>
      <c r="BV21" s="346"/>
      <c r="BW21" s="346"/>
      <c r="BX21" s="346"/>
      <c r="BY21" s="346">
        <v>36</v>
      </c>
      <c r="BZ21" s="346"/>
      <c r="CA21" s="346"/>
      <c r="CB21" s="346"/>
      <c r="CC21" s="346"/>
      <c r="CD21" s="346"/>
      <c r="CE21" s="346"/>
      <c r="CF21" s="346">
        <v>1768</v>
      </c>
      <c r="CG21" s="346"/>
      <c r="CH21" s="346"/>
      <c r="CI21" s="346"/>
      <c r="CJ21" s="346"/>
      <c r="CK21" s="346"/>
      <c r="CL21" s="346"/>
    </row>
    <row r="22" spans="1:90" ht="15" customHeight="1" x14ac:dyDescent="0.4">
      <c r="A22" s="20"/>
      <c r="B22" s="20"/>
      <c r="C22" s="20"/>
      <c r="D22" s="344">
        <v>12</v>
      </c>
      <c r="E22" s="344"/>
      <c r="F22" s="20"/>
      <c r="G22" s="345">
        <v>386</v>
      </c>
      <c r="H22" s="346"/>
      <c r="I22" s="346"/>
      <c r="J22" s="346"/>
      <c r="K22" s="346"/>
      <c r="L22" s="346"/>
      <c r="M22" s="346"/>
      <c r="N22" s="346">
        <v>10604</v>
      </c>
      <c r="O22" s="346"/>
      <c r="P22" s="346"/>
      <c r="Q22" s="346"/>
      <c r="R22" s="346"/>
      <c r="S22" s="346"/>
      <c r="T22" s="346"/>
      <c r="U22" s="346">
        <v>1724</v>
      </c>
      <c r="V22" s="346"/>
      <c r="W22" s="346"/>
      <c r="X22" s="346"/>
      <c r="Y22" s="346"/>
      <c r="Z22" s="346"/>
      <c r="AA22" s="346"/>
      <c r="AB22" s="346">
        <v>8</v>
      </c>
      <c r="AC22" s="346"/>
      <c r="AD22" s="346"/>
      <c r="AE22" s="346"/>
      <c r="AF22" s="346"/>
      <c r="AG22" s="346"/>
      <c r="AH22" s="346"/>
      <c r="AI22" s="346">
        <v>237</v>
      </c>
      <c r="AJ22" s="346"/>
      <c r="AK22" s="346"/>
      <c r="AL22" s="346"/>
      <c r="AM22" s="346"/>
      <c r="AN22" s="346"/>
      <c r="AO22" s="346"/>
      <c r="AP22" s="346">
        <v>1487</v>
      </c>
      <c r="AQ22" s="346"/>
      <c r="AR22" s="346"/>
      <c r="AS22" s="346"/>
      <c r="AT22" s="346"/>
      <c r="AU22" s="346"/>
      <c r="AV22" s="346"/>
      <c r="AW22" s="346">
        <v>1235</v>
      </c>
      <c r="AX22" s="346"/>
      <c r="AY22" s="346"/>
      <c r="AZ22" s="346"/>
      <c r="BA22" s="346"/>
      <c r="BB22" s="346"/>
      <c r="BC22" s="346"/>
      <c r="BD22" s="350" t="s">
        <v>331</v>
      </c>
      <c r="BE22" s="350"/>
      <c r="BF22" s="350"/>
      <c r="BG22" s="350"/>
      <c r="BH22" s="350"/>
      <c r="BI22" s="350"/>
      <c r="BJ22" s="350"/>
      <c r="BK22" s="350" t="s">
        <v>331</v>
      </c>
      <c r="BL22" s="350"/>
      <c r="BM22" s="350"/>
      <c r="BN22" s="350"/>
      <c r="BO22" s="350"/>
      <c r="BP22" s="350"/>
      <c r="BQ22" s="350"/>
      <c r="BR22" s="346">
        <v>1235</v>
      </c>
      <c r="BS22" s="346"/>
      <c r="BT22" s="346"/>
      <c r="BU22" s="346"/>
      <c r="BV22" s="346"/>
      <c r="BW22" s="346"/>
      <c r="BX22" s="346"/>
      <c r="BY22" s="351" t="s">
        <v>331</v>
      </c>
      <c r="BZ22" s="351"/>
      <c r="CA22" s="351"/>
      <c r="CB22" s="351"/>
      <c r="CC22" s="351"/>
      <c r="CD22" s="351"/>
      <c r="CE22" s="351"/>
      <c r="CF22" s="351" t="s">
        <v>331</v>
      </c>
      <c r="CG22" s="351"/>
      <c r="CH22" s="351"/>
      <c r="CI22" s="351"/>
      <c r="CJ22" s="351"/>
      <c r="CK22" s="351"/>
      <c r="CL22" s="351"/>
    </row>
    <row r="23" spans="1:90" ht="15" customHeight="1" x14ac:dyDescent="0.4">
      <c r="A23" s="20"/>
      <c r="B23" s="20"/>
      <c r="C23" s="20"/>
      <c r="E23" s="21">
        <v>1</v>
      </c>
      <c r="F23" s="20"/>
      <c r="G23" s="345">
        <v>302</v>
      </c>
      <c r="H23" s="346"/>
      <c r="I23" s="346"/>
      <c r="J23" s="346"/>
      <c r="K23" s="346"/>
      <c r="L23" s="346"/>
      <c r="M23" s="346"/>
      <c r="N23" s="346">
        <v>9826</v>
      </c>
      <c r="O23" s="346"/>
      <c r="P23" s="346"/>
      <c r="Q23" s="346"/>
      <c r="R23" s="346"/>
      <c r="S23" s="346"/>
      <c r="T23" s="346"/>
      <c r="U23" s="346">
        <v>1598</v>
      </c>
      <c r="V23" s="346"/>
      <c r="W23" s="346"/>
      <c r="X23" s="346"/>
      <c r="Y23" s="346"/>
      <c r="Z23" s="346"/>
      <c r="AA23" s="346"/>
      <c r="AB23" s="346">
        <v>4</v>
      </c>
      <c r="AC23" s="346"/>
      <c r="AD23" s="346"/>
      <c r="AE23" s="346"/>
      <c r="AF23" s="346"/>
      <c r="AG23" s="346"/>
      <c r="AH23" s="346"/>
      <c r="AI23" s="346">
        <v>44</v>
      </c>
      <c r="AJ23" s="346"/>
      <c r="AK23" s="346"/>
      <c r="AL23" s="346"/>
      <c r="AM23" s="346"/>
      <c r="AN23" s="346"/>
      <c r="AO23" s="346"/>
      <c r="AP23" s="346">
        <v>1554</v>
      </c>
      <c r="AQ23" s="346"/>
      <c r="AR23" s="346"/>
      <c r="AS23" s="346"/>
      <c r="AT23" s="346"/>
      <c r="AU23" s="346"/>
      <c r="AV23" s="346"/>
      <c r="AW23" s="346">
        <v>1158</v>
      </c>
      <c r="AX23" s="346"/>
      <c r="AY23" s="346"/>
      <c r="AZ23" s="346"/>
      <c r="BA23" s="346"/>
      <c r="BB23" s="346"/>
      <c r="BC23" s="346"/>
      <c r="BD23" s="346">
        <v>2</v>
      </c>
      <c r="BE23" s="346"/>
      <c r="BF23" s="346"/>
      <c r="BG23" s="346"/>
      <c r="BH23" s="346"/>
      <c r="BI23" s="346"/>
      <c r="BJ23" s="346"/>
      <c r="BK23" s="346">
        <v>37</v>
      </c>
      <c r="BL23" s="346"/>
      <c r="BM23" s="346"/>
      <c r="BN23" s="346"/>
      <c r="BO23" s="346"/>
      <c r="BP23" s="346"/>
      <c r="BQ23" s="346"/>
      <c r="BR23" s="346">
        <v>1121</v>
      </c>
      <c r="BS23" s="346"/>
      <c r="BT23" s="346"/>
      <c r="BU23" s="346"/>
      <c r="BV23" s="346"/>
      <c r="BW23" s="346"/>
      <c r="BX23" s="346"/>
      <c r="BY23" s="351" t="s">
        <v>331</v>
      </c>
      <c r="BZ23" s="351"/>
      <c r="CA23" s="351"/>
      <c r="CB23" s="351"/>
      <c r="CC23" s="351"/>
      <c r="CD23" s="351"/>
      <c r="CE23" s="351"/>
      <c r="CF23" s="351" t="s">
        <v>331</v>
      </c>
      <c r="CG23" s="351"/>
      <c r="CH23" s="351"/>
      <c r="CI23" s="351"/>
      <c r="CJ23" s="351"/>
      <c r="CK23" s="351"/>
      <c r="CL23" s="351"/>
    </row>
    <row r="24" spans="1:90" ht="15" customHeight="1" x14ac:dyDescent="0.4">
      <c r="A24" s="20"/>
      <c r="B24" s="20"/>
      <c r="C24" s="20"/>
      <c r="E24" s="21">
        <v>2</v>
      </c>
      <c r="F24" s="20"/>
      <c r="G24" s="345">
        <v>374</v>
      </c>
      <c r="H24" s="346"/>
      <c r="I24" s="346"/>
      <c r="J24" s="346"/>
      <c r="K24" s="346"/>
      <c r="L24" s="346"/>
      <c r="M24" s="346"/>
      <c r="N24" s="346">
        <v>11662</v>
      </c>
      <c r="O24" s="346"/>
      <c r="P24" s="346"/>
      <c r="Q24" s="346"/>
      <c r="R24" s="346"/>
      <c r="S24" s="346"/>
      <c r="T24" s="346"/>
      <c r="U24" s="346">
        <v>1602</v>
      </c>
      <c r="V24" s="346"/>
      <c r="W24" s="346"/>
      <c r="X24" s="346"/>
      <c r="Y24" s="346"/>
      <c r="Z24" s="346"/>
      <c r="AA24" s="346"/>
      <c r="AB24" s="346">
        <v>10</v>
      </c>
      <c r="AC24" s="346"/>
      <c r="AD24" s="346"/>
      <c r="AE24" s="346"/>
      <c r="AF24" s="346"/>
      <c r="AG24" s="346"/>
      <c r="AH24" s="346"/>
      <c r="AI24" s="346">
        <v>202</v>
      </c>
      <c r="AJ24" s="346"/>
      <c r="AK24" s="346"/>
      <c r="AL24" s="346"/>
      <c r="AM24" s="346"/>
      <c r="AN24" s="346"/>
      <c r="AO24" s="346"/>
      <c r="AP24" s="346">
        <v>1400</v>
      </c>
      <c r="AQ24" s="346"/>
      <c r="AR24" s="346"/>
      <c r="AS24" s="346"/>
      <c r="AT24" s="346"/>
      <c r="AU24" s="346"/>
      <c r="AV24" s="346"/>
      <c r="AW24" s="346">
        <v>1088</v>
      </c>
      <c r="AX24" s="346"/>
      <c r="AY24" s="346"/>
      <c r="AZ24" s="346"/>
      <c r="BA24" s="346"/>
      <c r="BB24" s="346"/>
      <c r="BC24" s="346"/>
      <c r="BD24" s="350" t="s">
        <v>331</v>
      </c>
      <c r="BE24" s="350"/>
      <c r="BF24" s="350"/>
      <c r="BG24" s="350"/>
      <c r="BH24" s="350"/>
      <c r="BI24" s="350"/>
      <c r="BJ24" s="350"/>
      <c r="BK24" s="350" t="s">
        <v>331</v>
      </c>
      <c r="BL24" s="350"/>
      <c r="BM24" s="350"/>
      <c r="BN24" s="350"/>
      <c r="BO24" s="350"/>
      <c r="BP24" s="350"/>
      <c r="BQ24" s="350"/>
      <c r="BR24" s="346">
        <v>1088</v>
      </c>
      <c r="BS24" s="346"/>
      <c r="BT24" s="346"/>
      <c r="BU24" s="346"/>
      <c r="BV24" s="346"/>
      <c r="BW24" s="346"/>
      <c r="BX24" s="346"/>
      <c r="BY24" s="351" t="s">
        <v>331</v>
      </c>
      <c r="BZ24" s="351"/>
      <c r="CA24" s="351"/>
      <c r="CB24" s="351"/>
      <c r="CC24" s="351"/>
      <c r="CD24" s="351"/>
      <c r="CE24" s="351"/>
      <c r="CF24" s="351" t="s">
        <v>331</v>
      </c>
      <c r="CG24" s="351"/>
      <c r="CH24" s="351"/>
      <c r="CI24" s="351"/>
      <c r="CJ24" s="351"/>
      <c r="CK24" s="351"/>
      <c r="CL24" s="351"/>
    </row>
    <row r="25" spans="1:90" ht="15" customHeight="1" x14ac:dyDescent="0.4">
      <c r="A25" s="20"/>
      <c r="B25" s="20"/>
      <c r="C25" s="20"/>
      <c r="E25" s="21">
        <v>3</v>
      </c>
      <c r="F25" s="20"/>
      <c r="G25" s="345">
        <v>456</v>
      </c>
      <c r="H25" s="346"/>
      <c r="I25" s="346"/>
      <c r="J25" s="346"/>
      <c r="K25" s="346"/>
      <c r="L25" s="346"/>
      <c r="M25" s="346"/>
      <c r="N25" s="346">
        <v>12231</v>
      </c>
      <c r="O25" s="346"/>
      <c r="P25" s="346"/>
      <c r="Q25" s="346"/>
      <c r="R25" s="346"/>
      <c r="S25" s="346"/>
      <c r="T25" s="346"/>
      <c r="U25" s="346">
        <v>1696</v>
      </c>
      <c r="V25" s="346"/>
      <c r="W25" s="346"/>
      <c r="X25" s="346"/>
      <c r="Y25" s="346"/>
      <c r="Z25" s="346"/>
      <c r="AA25" s="346"/>
      <c r="AB25" s="346">
        <v>6</v>
      </c>
      <c r="AC25" s="346"/>
      <c r="AD25" s="346"/>
      <c r="AE25" s="346"/>
      <c r="AF25" s="346"/>
      <c r="AG25" s="346"/>
      <c r="AH25" s="346"/>
      <c r="AI25" s="346">
        <v>66</v>
      </c>
      <c r="AJ25" s="346"/>
      <c r="AK25" s="346"/>
      <c r="AL25" s="346"/>
      <c r="AM25" s="346"/>
      <c r="AN25" s="346"/>
      <c r="AO25" s="346"/>
      <c r="AP25" s="346">
        <v>1630</v>
      </c>
      <c r="AQ25" s="346"/>
      <c r="AR25" s="346"/>
      <c r="AS25" s="346"/>
      <c r="AT25" s="346"/>
      <c r="AU25" s="346"/>
      <c r="AV25" s="346"/>
      <c r="AW25" s="346">
        <v>990</v>
      </c>
      <c r="AX25" s="346"/>
      <c r="AY25" s="346"/>
      <c r="AZ25" s="346"/>
      <c r="BA25" s="346"/>
      <c r="BB25" s="346"/>
      <c r="BC25" s="346"/>
      <c r="BD25" s="350" t="s">
        <v>331</v>
      </c>
      <c r="BE25" s="350"/>
      <c r="BF25" s="350"/>
      <c r="BG25" s="350"/>
      <c r="BH25" s="350"/>
      <c r="BI25" s="350"/>
      <c r="BJ25" s="350"/>
      <c r="BK25" s="350" t="s">
        <v>331</v>
      </c>
      <c r="BL25" s="350"/>
      <c r="BM25" s="350"/>
      <c r="BN25" s="350"/>
      <c r="BO25" s="350"/>
      <c r="BP25" s="350"/>
      <c r="BQ25" s="350"/>
      <c r="BR25" s="346">
        <v>990</v>
      </c>
      <c r="BS25" s="346"/>
      <c r="BT25" s="346"/>
      <c r="BU25" s="346"/>
      <c r="BV25" s="346"/>
      <c r="BW25" s="346"/>
      <c r="BX25" s="346"/>
      <c r="BY25" s="351" t="s">
        <v>331</v>
      </c>
      <c r="BZ25" s="351"/>
      <c r="CA25" s="351"/>
      <c r="CB25" s="351"/>
      <c r="CC25" s="351"/>
      <c r="CD25" s="351"/>
      <c r="CE25" s="351"/>
      <c r="CF25" s="351" t="s">
        <v>331</v>
      </c>
      <c r="CG25" s="351"/>
      <c r="CH25" s="351"/>
      <c r="CI25" s="351"/>
      <c r="CJ25" s="351"/>
      <c r="CK25" s="351"/>
      <c r="CL25" s="351"/>
    </row>
    <row r="26" spans="1:90" ht="6" customHeight="1" x14ac:dyDescent="0.4">
      <c r="A26" s="24"/>
      <c r="B26" s="24"/>
      <c r="C26" s="24"/>
      <c r="D26" s="24"/>
      <c r="E26" s="24"/>
      <c r="F26" s="31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</row>
    <row r="27" spans="1:90" ht="15" customHeight="1" x14ac:dyDescent="0.4">
      <c r="A27" s="231" t="s">
        <v>4</v>
      </c>
      <c r="B27" s="231"/>
      <c r="C27" s="231"/>
      <c r="D27" s="231"/>
      <c r="E27" s="231"/>
      <c r="F27" s="231"/>
      <c r="G27" s="238" t="s">
        <v>113</v>
      </c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340" t="s">
        <v>112</v>
      </c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</row>
    <row r="28" spans="1:90" ht="15" customHeight="1" x14ac:dyDescent="0.4">
      <c r="A28" s="231"/>
      <c r="B28" s="231"/>
      <c r="C28" s="231"/>
      <c r="D28" s="231"/>
      <c r="E28" s="231"/>
      <c r="F28" s="231"/>
      <c r="G28" s="221" t="s">
        <v>105</v>
      </c>
      <c r="H28" s="222"/>
      <c r="I28" s="222"/>
      <c r="J28" s="222"/>
      <c r="K28" s="222"/>
      <c r="L28" s="222"/>
      <c r="M28" s="222"/>
      <c r="N28" s="221" t="s">
        <v>106</v>
      </c>
      <c r="O28" s="222"/>
      <c r="P28" s="222"/>
      <c r="Q28" s="222"/>
      <c r="R28" s="222"/>
      <c r="S28" s="222"/>
      <c r="T28" s="222"/>
      <c r="U28" s="229" t="s">
        <v>72</v>
      </c>
      <c r="V28" s="230"/>
      <c r="W28" s="230"/>
      <c r="X28" s="230"/>
      <c r="Y28" s="230"/>
      <c r="Z28" s="230"/>
      <c r="AA28" s="230"/>
      <c r="AB28" s="242" t="s">
        <v>108</v>
      </c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29" t="s">
        <v>109</v>
      </c>
      <c r="AQ28" s="230"/>
      <c r="AR28" s="230"/>
      <c r="AS28" s="230"/>
      <c r="AT28" s="230"/>
      <c r="AU28" s="230"/>
      <c r="AV28" s="230"/>
    </row>
    <row r="29" spans="1:90" ht="15" customHeight="1" x14ac:dyDescent="0.4">
      <c r="A29" s="239"/>
      <c r="B29" s="239"/>
      <c r="C29" s="239"/>
      <c r="D29" s="239"/>
      <c r="E29" s="239"/>
      <c r="F29" s="239"/>
      <c r="G29" s="223"/>
      <c r="H29" s="224"/>
      <c r="I29" s="224"/>
      <c r="J29" s="224"/>
      <c r="K29" s="224"/>
      <c r="L29" s="224"/>
      <c r="M29" s="224"/>
      <c r="N29" s="223"/>
      <c r="O29" s="224"/>
      <c r="P29" s="224"/>
      <c r="Q29" s="224"/>
      <c r="R29" s="224"/>
      <c r="S29" s="224"/>
      <c r="T29" s="224"/>
      <c r="U29" s="223" t="s">
        <v>106</v>
      </c>
      <c r="V29" s="224"/>
      <c r="W29" s="224"/>
      <c r="X29" s="224"/>
      <c r="Y29" s="224"/>
      <c r="Z29" s="224"/>
      <c r="AA29" s="224"/>
      <c r="AB29" s="223" t="s">
        <v>105</v>
      </c>
      <c r="AC29" s="224"/>
      <c r="AD29" s="224"/>
      <c r="AE29" s="224"/>
      <c r="AF29" s="224"/>
      <c r="AG29" s="224"/>
      <c r="AH29" s="224"/>
      <c r="AI29" s="347" t="s">
        <v>106</v>
      </c>
      <c r="AJ29" s="348"/>
      <c r="AK29" s="348"/>
      <c r="AL29" s="348"/>
      <c r="AM29" s="348"/>
      <c r="AN29" s="348"/>
      <c r="AO29" s="349"/>
      <c r="AP29" s="223" t="s">
        <v>106</v>
      </c>
      <c r="AQ29" s="224"/>
      <c r="AR29" s="224"/>
      <c r="AS29" s="224"/>
      <c r="AT29" s="224"/>
      <c r="AU29" s="224"/>
      <c r="AV29" s="224"/>
    </row>
    <row r="30" spans="1:90" ht="15" customHeight="1" x14ac:dyDescent="0.4">
      <c r="A30" s="20" t="s">
        <v>104</v>
      </c>
      <c r="B30" s="20"/>
      <c r="C30" s="21"/>
      <c r="D30" s="21"/>
      <c r="E30" s="26"/>
      <c r="G30" s="345">
        <v>1544</v>
      </c>
      <c r="H30" s="346"/>
      <c r="I30" s="346"/>
      <c r="J30" s="346"/>
      <c r="K30" s="346"/>
      <c r="L30" s="346"/>
      <c r="M30" s="346"/>
      <c r="N30" s="346">
        <v>30247</v>
      </c>
      <c r="O30" s="346"/>
      <c r="P30" s="346"/>
      <c r="Q30" s="346"/>
      <c r="R30" s="346"/>
      <c r="S30" s="346"/>
      <c r="T30" s="346"/>
      <c r="U30" s="346">
        <f>SUM(AI30:AV30)</f>
        <v>20203</v>
      </c>
      <c r="V30" s="346"/>
      <c r="W30" s="346"/>
      <c r="X30" s="346"/>
      <c r="Y30" s="346"/>
      <c r="Z30" s="346"/>
      <c r="AA30" s="346"/>
      <c r="AB30" s="346">
        <v>21</v>
      </c>
      <c r="AC30" s="346"/>
      <c r="AD30" s="346"/>
      <c r="AE30" s="346"/>
      <c r="AF30" s="346"/>
      <c r="AG30" s="346"/>
      <c r="AH30" s="346"/>
      <c r="AI30" s="346">
        <v>1018</v>
      </c>
      <c r="AJ30" s="346"/>
      <c r="AK30" s="346"/>
      <c r="AL30" s="346"/>
      <c r="AM30" s="346"/>
      <c r="AN30" s="346"/>
      <c r="AO30" s="346"/>
      <c r="AP30" s="346">
        <v>19185</v>
      </c>
      <c r="AQ30" s="346"/>
      <c r="AR30" s="346"/>
      <c r="AS30" s="346"/>
      <c r="AT30" s="346"/>
      <c r="AU30" s="346"/>
      <c r="AV30" s="346"/>
    </row>
    <row r="31" spans="1:90" ht="15" customHeight="1" x14ac:dyDescent="0.4">
      <c r="A31" s="20"/>
      <c r="C31" s="231">
        <v>2</v>
      </c>
      <c r="D31" s="231"/>
      <c r="E31" s="20"/>
      <c r="G31" s="345">
        <v>3464</v>
      </c>
      <c r="H31" s="346"/>
      <c r="I31" s="346"/>
      <c r="J31" s="346"/>
      <c r="K31" s="346"/>
      <c r="L31" s="346"/>
      <c r="M31" s="346"/>
      <c r="N31" s="346">
        <v>57074</v>
      </c>
      <c r="O31" s="346"/>
      <c r="P31" s="346"/>
      <c r="Q31" s="346"/>
      <c r="R31" s="346"/>
      <c r="S31" s="346"/>
      <c r="T31" s="346"/>
      <c r="U31" s="346">
        <f t="shared" ref="U31:U34" si="6">SUM(AI31:AV31)</f>
        <v>2702</v>
      </c>
      <c r="V31" s="346"/>
      <c r="W31" s="346"/>
      <c r="X31" s="346"/>
      <c r="Y31" s="346"/>
      <c r="Z31" s="346"/>
      <c r="AA31" s="346"/>
      <c r="AB31" s="346">
        <v>3</v>
      </c>
      <c r="AC31" s="346"/>
      <c r="AD31" s="346"/>
      <c r="AE31" s="346"/>
      <c r="AF31" s="346"/>
      <c r="AG31" s="346"/>
      <c r="AH31" s="346"/>
      <c r="AI31" s="346">
        <v>57</v>
      </c>
      <c r="AJ31" s="346"/>
      <c r="AK31" s="346"/>
      <c r="AL31" s="346"/>
      <c r="AM31" s="346"/>
      <c r="AN31" s="346"/>
      <c r="AO31" s="346"/>
      <c r="AP31" s="346">
        <v>2645</v>
      </c>
      <c r="AQ31" s="346"/>
      <c r="AR31" s="346"/>
      <c r="AS31" s="346"/>
      <c r="AT31" s="346"/>
      <c r="AU31" s="346"/>
      <c r="AV31" s="346"/>
    </row>
    <row r="32" spans="1:90" ht="15" customHeight="1" x14ac:dyDescent="0.4">
      <c r="A32" s="20"/>
      <c r="C32" s="231">
        <v>3</v>
      </c>
      <c r="D32" s="231"/>
      <c r="E32" s="20"/>
      <c r="G32" s="345">
        <v>4121</v>
      </c>
      <c r="H32" s="346"/>
      <c r="I32" s="346"/>
      <c r="J32" s="346"/>
      <c r="K32" s="346"/>
      <c r="L32" s="346"/>
      <c r="M32" s="346"/>
      <c r="N32" s="346">
        <v>68026</v>
      </c>
      <c r="O32" s="346"/>
      <c r="P32" s="346"/>
      <c r="Q32" s="346"/>
      <c r="R32" s="346"/>
      <c r="S32" s="346"/>
      <c r="T32" s="346"/>
      <c r="U32" s="346">
        <f t="shared" si="6"/>
        <v>15132</v>
      </c>
      <c r="V32" s="346"/>
      <c r="W32" s="346"/>
      <c r="X32" s="346"/>
      <c r="Y32" s="346"/>
      <c r="Z32" s="346"/>
      <c r="AA32" s="346"/>
      <c r="AB32" s="346">
        <v>18</v>
      </c>
      <c r="AC32" s="346"/>
      <c r="AD32" s="346"/>
      <c r="AE32" s="346"/>
      <c r="AF32" s="346"/>
      <c r="AG32" s="346"/>
      <c r="AH32" s="346"/>
      <c r="AI32" s="346">
        <v>532</v>
      </c>
      <c r="AJ32" s="346"/>
      <c r="AK32" s="346"/>
      <c r="AL32" s="346"/>
      <c r="AM32" s="346"/>
      <c r="AN32" s="346"/>
      <c r="AO32" s="346"/>
      <c r="AP32" s="346">
        <v>14600</v>
      </c>
      <c r="AQ32" s="346"/>
      <c r="AR32" s="346"/>
      <c r="AS32" s="346"/>
      <c r="AT32" s="346"/>
      <c r="AU32" s="346"/>
      <c r="AV32" s="346"/>
    </row>
    <row r="33" spans="1:48" ht="15" customHeight="1" x14ac:dyDescent="0.4">
      <c r="A33" s="20"/>
      <c r="C33" s="231">
        <v>4</v>
      </c>
      <c r="D33" s="231"/>
      <c r="E33" s="20"/>
      <c r="G33" s="345">
        <v>4902</v>
      </c>
      <c r="H33" s="346"/>
      <c r="I33" s="346"/>
      <c r="J33" s="346"/>
      <c r="K33" s="346"/>
      <c r="L33" s="346"/>
      <c r="M33" s="346"/>
      <c r="N33" s="346">
        <v>89378</v>
      </c>
      <c r="O33" s="346"/>
      <c r="P33" s="346"/>
      <c r="Q33" s="346"/>
      <c r="R33" s="346"/>
      <c r="S33" s="346"/>
      <c r="T33" s="346"/>
      <c r="U33" s="346">
        <f t="shared" si="6"/>
        <v>18555</v>
      </c>
      <c r="V33" s="346"/>
      <c r="W33" s="346"/>
      <c r="X33" s="346"/>
      <c r="Y33" s="346"/>
      <c r="Z33" s="346"/>
      <c r="AA33" s="346"/>
      <c r="AB33" s="346">
        <v>28</v>
      </c>
      <c r="AC33" s="346"/>
      <c r="AD33" s="346"/>
      <c r="AE33" s="346"/>
      <c r="AF33" s="346"/>
      <c r="AG33" s="346"/>
      <c r="AH33" s="346"/>
      <c r="AI33" s="346">
        <v>720</v>
      </c>
      <c r="AJ33" s="346"/>
      <c r="AK33" s="346"/>
      <c r="AL33" s="346"/>
      <c r="AM33" s="346"/>
      <c r="AN33" s="346"/>
      <c r="AO33" s="346"/>
      <c r="AP33" s="346">
        <v>17835</v>
      </c>
      <c r="AQ33" s="346"/>
      <c r="AR33" s="346"/>
      <c r="AS33" s="346"/>
      <c r="AT33" s="346"/>
      <c r="AU33" s="346"/>
      <c r="AV33" s="346"/>
    </row>
    <row r="34" spans="1:48" ht="15" customHeight="1" x14ac:dyDescent="0.4">
      <c r="A34" s="132"/>
      <c r="B34" s="134"/>
      <c r="C34" s="231">
        <v>5</v>
      </c>
      <c r="D34" s="231"/>
      <c r="E34" s="132"/>
      <c r="G34" s="345">
        <v>4735</v>
      </c>
      <c r="H34" s="346"/>
      <c r="I34" s="346"/>
      <c r="J34" s="346"/>
      <c r="K34" s="346"/>
      <c r="L34" s="346"/>
      <c r="M34" s="346"/>
      <c r="N34" s="346">
        <v>87713</v>
      </c>
      <c r="O34" s="346"/>
      <c r="P34" s="346"/>
      <c r="Q34" s="346"/>
      <c r="R34" s="346"/>
      <c r="S34" s="346"/>
      <c r="T34" s="346"/>
      <c r="U34" s="346">
        <f t="shared" si="6"/>
        <v>17507</v>
      </c>
      <c r="V34" s="346"/>
      <c r="W34" s="346"/>
      <c r="X34" s="346"/>
      <c r="Y34" s="346"/>
      <c r="Z34" s="346"/>
      <c r="AA34" s="346"/>
      <c r="AB34" s="346">
        <v>24</v>
      </c>
      <c r="AC34" s="346"/>
      <c r="AD34" s="346"/>
      <c r="AE34" s="346"/>
      <c r="AF34" s="346"/>
      <c r="AG34" s="346"/>
      <c r="AH34" s="346"/>
      <c r="AI34" s="346">
        <v>919</v>
      </c>
      <c r="AJ34" s="346"/>
      <c r="AK34" s="346"/>
      <c r="AL34" s="346"/>
      <c r="AM34" s="346"/>
      <c r="AN34" s="346"/>
      <c r="AO34" s="346"/>
      <c r="AP34" s="346">
        <v>16588</v>
      </c>
      <c r="AQ34" s="346"/>
      <c r="AR34" s="346"/>
      <c r="AS34" s="346"/>
      <c r="AT34" s="346"/>
      <c r="AU34" s="346"/>
      <c r="AV34" s="346"/>
    </row>
    <row r="35" spans="1:48" ht="15" customHeight="1" x14ac:dyDescent="0.4">
      <c r="A35" s="20"/>
      <c r="B35" s="20"/>
      <c r="C35" s="20"/>
      <c r="D35" s="20"/>
      <c r="E35" s="20"/>
      <c r="F35" s="20"/>
      <c r="G35" s="183"/>
      <c r="H35" s="182"/>
      <c r="I35" s="182"/>
      <c r="J35" s="192"/>
      <c r="K35" s="192"/>
      <c r="L35" s="192"/>
      <c r="M35" s="19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</row>
    <row r="36" spans="1:48" ht="15" customHeight="1" x14ac:dyDescent="0.4">
      <c r="A36" s="20"/>
      <c r="B36" s="20"/>
      <c r="C36" s="20"/>
      <c r="E36" s="36" t="s">
        <v>103</v>
      </c>
      <c r="F36" s="36"/>
      <c r="G36" s="345">
        <v>396</v>
      </c>
      <c r="H36" s="346"/>
      <c r="I36" s="346"/>
      <c r="J36" s="346"/>
      <c r="K36" s="346"/>
      <c r="L36" s="346"/>
      <c r="M36" s="346"/>
      <c r="N36" s="346">
        <v>7768</v>
      </c>
      <c r="O36" s="346"/>
      <c r="P36" s="346"/>
      <c r="Q36" s="346"/>
      <c r="R36" s="346"/>
      <c r="S36" s="346"/>
      <c r="T36" s="346"/>
      <c r="U36" s="346">
        <v>1161</v>
      </c>
      <c r="V36" s="346"/>
      <c r="W36" s="346"/>
      <c r="X36" s="346"/>
      <c r="Y36" s="346"/>
      <c r="Z36" s="346"/>
      <c r="AA36" s="346"/>
      <c r="AB36" s="346">
        <v>3</v>
      </c>
      <c r="AC36" s="346"/>
      <c r="AD36" s="346"/>
      <c r="AE36" s="346"/>
      <c r="AF36" s="346"/>
      <c r="AG36" s="346"/>
      <c r="AH36" s="346"/>
      <c r="AI36" s="346">
        <v>27</v>
      </c>
      <c r="AJ36" s="346"/>
      <c r="AK36" s="346"/>
      <c r="AL36" s="346"/>
      <c r="AM36" s="346"/>
      <c r="AN36" s="346"/>
      <c r="AO36" s="346"/>
      <c r="AP36" s="346">
        <v>1134</v>
      </c>
      <c r="AQ36" s="346"/>
      <c r="AR36" s="346"/>
      <c r="AS36" s="346"/>
      <c r="AT36" s="346"/>
      <c r="AU36" s="346"/>
      <c r="AV36" s="346"/>
    </row>
    <row r="37" spans="1:48" ht="15" customHeight="1" x14ac:dyDescent="0.4">
      <c r="E37" s="39">
        <v>5</v>
      </c>
      <c r="F37" s="39"/>
      <c r="G37" s="345">
        <v>393</v>
      </c>
      <c r="H37" s="346"/>
      <c r="I37" s="346"/>
      <c r="J37" s="346"/>
      <c r="K37" s="346"/>
      <c r="L37" s="346"/>
      <c r="M37" s="346"/>
      <c r="N37" s="346">
        <v>7088</v>
      </c>
      <c r="O37" s="346"/>
      <c r="P37" s="346"/>
      <c r="Q37" s="346"/>
      <c r="R37" s="346"/>
      <c r="S37" s="346"/>
      <c r="T37" s="346"/>
      <c r="U37" s="346">
        <v>1154</v>
      </c>
      <c r="V37" s="346"/>
      <c r="W37" s="346"/>
      <c r="X37" s="346"/>
      <c r="Y37" s="346"/>
      <c r="Z37" s="346"/>
      <c r="AA37" s="346"/>
      <c r="AB37" s="346">
        <v>1</v>
      </c>
      <c r="AC37" s="346"/>
      <c r="AD37" s="346"/>
      <c r="AE37" s="346"/>
      <c r="AF37" s="346"/>
      <c r="AG37" s="346"/>
      <c r="AH37" s="346"/>
      <c r="AI37" s="346">
        <v>12</v>
      </c>
      <c r="AJ37" s="346"/>
      <c r="AK37" s="346"/>
      <c r="AL37" s="346"/>
      <c r="AM37" s="346"/>
      <c r="AN37" s="346"/>
      <c r="AO37" s="346"/>
      <c r="AP37" s="346">
        <v>1142</v>
      </c>
      <c r="AQ37" s="346"/>
      <c r="AR37" s="346"/>
      <c r="AS37" s="346"/>
      <c r="AT37" s="346"/>
      <c r="AU37" s="346"/>
      <c r="AV37" s="346"/>
    </row>
    <row r="38" spans="1:48" ht="15" customHeight="1" x14ac:dyDescent="0.4">
      <c r="E38" s="39">
        <v>6</v>
      </c>
      <c r="F38" s="39"/>
      <c r="G38" s="345">
        <v>404</v>
      </c>
      <c r="H38" s="346"/>
      <c r="I38" s="346"/>
      <c r="J38" s="346"/>
      <c r="K38" s="346"/>
      <c r="L38" s="346"/>
      <c r="M38" s="346"/>
      <c r="N38" s="346">
        <v>7621</v>
      </c>
      <c r="O38" s="346"/>
      <c r="P38" s="346"/>
      <c r="Q38" s="346"/>
      <c r="R38" s="346"/>
      <c r="S38" s="346"/>
      <c r="T38" s="346"/>
      <c r="U38" s="346">
        <v>1014</v>
      </c>
      <c r="V38" s="346"/>
      <c r="W38" s="346"/>
      <c r="X38" s="346"/>
      <c r="Y38" s="346"/>
      <c r="Z38" s="346"/>
      <c r="AA38" s="346"/>
      <c r="AB38" s="346">
        <v>4</v>
      </c>
      <c r="AC38" s="346"/>
      <c r="AD38" s="346"/>
      <c r="AE38" s="346"/>
      <c r="AF38" s="346"/>
      <c r="AG38" s="346"/>
      <c r="AH38" s="346"/>
      <c r="AI38" s="346">
        <v>47</v>
      </c>
      <c r="AJ38" s="346"/>
      <c r="AK38" s="346"/>
      <c r="AL38" s="346"/>
      <c r="AM38" s="346"/>
      <c r="AN38" s="346"/>
      <c r="AO38" s="346"/>
      <c r="AP38" s="346">
        <v>967</v>
      </c>
      <c r="AQ38" s="346"/>
      <c r="AR38" s="346"/>
      <c r="AS38" s="346"/>
      <c r="AT38" s="346"/>
      <c r="AU38" s="346"/>
      <c r="AV38" s="346"/>
    </row>
    <row r="39" spans="1:48" ht="15" customHeight="1" x14ac:dyDescent="0.4">
      <c r="E39" s="39">
        <v>7</v>
      </c>
      <c r="F39" s="39"/>
      <c r="G39" s="345">
        <v>412</v>
      </c>
      <c r="H39" s="346"/>
      <c r="I39" s="346"/>
      <c r="J39" s="346"/>
      <c r="K39" s="346"/>
      <c r="L39" s="346"/>
      <c r="M39" s="346"/>
      <c r="N39" s="346">
        <v>7414</v>
      </c>
      <c r="O39" s="346"/>
      <c r="P39" s="346"/>
      <c r="Q39" s="346"/>
      <c r="R39" s="346"/>
      <c r="S39" s="346"/>
      <c r="T39" s="346"/>
      <c r="U39" s="346">
        <v>1118</v>
      </c>
      <c r="V39" s="346"/>
      <c r="W39" s="346"/>
      <c r="X39" s="346"/>
      <c r="Y39" s="346"/>
      <c r="Z39" s="346"/>
      <c r="AA39" s="346"/>
      <c r="AB39" s="346">
        <v>1</v>
      </c>
      <c r="AC39" s="346"/>
      <c r="AD39" s="346"/>
      <c r="AE39" s="346"/>
      <c r="AF39" s="346"/>
      <c r="AG39" s="346"/>
      <c r="AH39" s="346"/>
      <c r="AI39" s="346">
        <v>72</v>
      </c>
      <c r="AJ39" s="346"/>
      <c r="AK39" s="346"/>
      <c r="AL39" s="346"/>
      <c r="AM39" s="346"/>
      <c r="AN39" s="346"/>
      <c r="AO39" s="346"/>
      <c r="AP39" s="346">
        <v>1046</v>
      </c>
      <c r="AQ39" s="346"/>
      <c r="AR39" s="346"/>
      <c r="AS39" s="346"/>
      <c r="AT39" s="346"/>
      <c r="AU39" s="346"/>
      <c r="AV39" s="346"/>
    </row>
    <row r="40" spans="1:48" ht="15" customHeight="1" x14ac:dyDescent="0.4">
      <c r="E40" s="39">
        <v>8</v>
      </c>
      <c r="F40" s="39"/>
      <c r="G40" s="345">
        <v>402</v>
      </c>
      <c r="H40" s="346"/>
      <c r="I40" s="346"/>
      <c r="J40" s="346"/>
      <c r="K40" s="346"/>
      <c r="L40" s="346"/>
      <c r="M40" s="346"/>
      <c r="N40" s="346">
        <v>6576</v>
      </c>
      <c r="O40" s="346"/>
      <c r="P40" s="346"/>
      <c r="Q40" s="346"/>
      <c r="R40" s="346"/>
      <c r="S40" s="346"/>
      <c r="T40" s="346"/>
      <c r="U40" s="346">
        <v>883</v>
      </c>
      <c r="V40" s="346"/>
      <c r="W40" s="346"/>
      <c r="X40" s="346"/>
      <c r="Y40" s="346"/>
      <c r="Z40" s="346"/>
      <c r="AA40" s="346"/>
      <c r="AB40" s="346">
        <v>1</v>
      </c>
      <c r="AC40" s="346"/>
      <c r="AD40" s="346"/>
      <c r="AE40" s="346"/>
      <c r="AF40" s="346"/>
      <c r="AG40" s="346"/>
      <c r="AH40" s="346"/>
      <c r="AI40" s="346">
        <v>10</v>
      </c>
      <c r="AJ40" s="346"/>
      <c r="AK40" s="346"/>
      <c r="AL40" s="346"/>
      <c r="AM40" s="346"/>
      <c r="AN40" s="346"/>
      <c r="AO40" s="346"/>
      <c r="AP40" s="346">
        <v>873</v>
      </c>
      <c r="AQ40" s="346"/>
      <c r="AR40" s="346"/>
      <c r="AS40" s="346"/>
      <c r="AT40" s="346"/>
      <c r="AU40" s="346"/>
      <c r="AV40" s="346"/>
    </row>
    <row r="41" spans="1:48" ht="15" customHeight="1" x14ac:dyDescent="0.4">
      <c r="E41" s="39">
        <v>9</v>
      </c>
      <c r="F41" s="39"/>
      <c r="G41" s="345">
        <v>413</v>
      </c>
      <c r="H41" s="346"/>
      <c r="I41" s="346"/>
      <c r="J41" s="346"/>
      <c r="K41" s="346"/>
      <c r="L41" s="346"/>
      <c r="M41" s="346"/>
      <c r="N41" s="346">
        <v>7396</v>
      </c>
      <c r="O41" s="346"/>
      <c r="P41" s="346"/>
      <c r="Q41" s="346"/>
      <c r="R41" s="346"/>
      <c r="S41" s="346"/>
      <c r="T41" s="346"/>
      <c r="U41" s="346">
        <v>1244</v>
      </c>
      <c r="V41" s="346"/>
      <c r="W41" s="346"/>
      <c r="X41" s="346"/>
      <c r="Y41" s="346"/>
      <c r="Z41" s="346"/>
      <c r="AA41" s="346"/>
      <c r="AB41" s="346">
        <v>2</v>
      </c>
      <c r="AC41" s="346"/>
      <c r="AD41" s="346"/>
      <c r="AE41" s="346"/>
      <c r="AF41" s="346"/>
      <c r="AG41" s="346"/>
      <c r="AH41" s="346"/>
      <c r="AI41" s="346">
        <v>34</v>
      </c>
      <c r="AJ41" s="346"/>
      <c r="AK41" s="346"/>
      <c r="AL41" s="346"/>
      <c r="AM41" s="346"/>
      <c r="AN41" s="346"/>
      <c r="AO41" s="346"/>
      <c r="AP41" s="346">
        <v>1210</v>
      </c>
      <c r="AQ41" s="346"/>
      <c r="AR41" s="346"/>
      <c r="AS41" s="346"/>
      <c r="AT41" s="346"/>
      <c r="AU41" s="346"/>
      <c r="AV41" s="346"/>
    </row>
    <row r="42" spans="1:48" ht="15" customHeight="1" x14ac:dyDescent="0.4">
      <c r="D42" s="39"/>
      <c r="E42" s="39"/>
      <c r="G42" s="183"/>
      <c r="H42" s="182"/>
      <c r="I42" s="192"/>
      <c r="J42" s="192"/>
      <c r="K42" s="192"/>
      <c r="L42" s="192"/>
      <c r="M42" s="19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</row>
    <row r="43" spans="1:48" ht="15" customHeight="1" x14ac:dyDescent="0.4">
      <c r="D43" s="313">
        <v>10</v>
      </c>
      <c r="E43" s="313"/>
      <c r="G43" s="345">
        <v>421</v>
      </c>
      <c r="H43" s="346"/>
      <c r="I43" s="346"/>
      <c r="J43" s="346"/>
      <c r="K43" s="346"/>
      <c r="L43" s="346"/>
      <c r="M43" s="346"/>
      <c r="N43" s="346">
        <v>8289</v>
      </c>
      <c r="O43" s="346"/>
      <c r="P43" s="346"/>
      <c r="Q43" s="346"/>
      <c r="R43" s="346"/>
      <c r="S43" s="346"/>
      <c r="T43" s="346"/>
      <c r="U43" s="346">
        <v>1168</v>
      </c>
      <c r="V43" s="346"/>
      <c r="W43" s="346"/>
      <c r="X43" s="346"/>
      <c r="Y43" s="346"/>
      <c r="Z43" s="346"/>
      <c r="AA43" s="346"/>
      <c r="AB43" s="346">
        <v>1</v>
      </c>
      <c r="AC43" s="346"/>
      <c r="AD43" s="346"/>
      <c r="AE43" s="346"/>
      <c r="AF43" s="346"/>
      <c r="AG43" s="346"/>
      <c r="AH43" s="346"/>
      <c r="AI43" s="346">
        <v>13</v>
      </c>
      <c r="AJ43" s="346"/>
      <c r="AK43" s="346"/>
      <c r="AL43" s="346"/>
      <c r="AM43" s="346"/>
      <c r="AN43" s="346"/>
      <c r="AO43" s="346"/>
      <c r="AP43" s="346">
        <v>1155</v>
      </c>
      <c r="AQ43" s="346"/>
      <c r="AR43" s="346"/>
      <c r="AS43" s="346"/>
      <c r="AT43" s="346"/>
      <c r="AU43" s="346"/>
      <c r="AV43" s="346"/>
    </row>
    <row r="44" spans="1:48" ht="15" customHeight="1" x14ac:dyDescent="0.4">
      <c r="D44" s="313">
        <v>11</v>
      </c>
      <c r="E44" s="313"/>
      <c r="G44" s="345">
        <v>417</v>
      </c>
      <c r="H44" s="346"/>
      <c r="I44" s="346"/>
      <c r="J44" s="346"/>
      <c r="K44" s="346"/>
      <c r="L44" s="346"/>
      <c r="M44" s="346"/>
      <c r="N44" s="346">
        <v>7696</v>
      </c>
      <c r="O44" s="346"/>
      <c r="P44" s="346"/>
      <c r="Q44" s="346"/>
      <c r="R44" s="346"/>
      <c r="S44" s="346"/>
      <c r="T44" s="346"/>
      <c r="U44" s="346">
        <v>4398</v>
      </c>
      <c r="V44" s="346"/>
      <c r="W44" s="346"/>
      <c r="X44" s="346"/>
      <c r="Y44" s="346"/>
      <c r="Z44" s="346"/>
      <c r="AA44" s="346"/>
      <c r="AB44" s="351" t="s">
        <v>328</v>
      </c>
      <c r="AC44" s="351"/>
      <c r="AD44" s="351"/>
      <c r="AE44" s="351"/>
      <c r="AF44" s="351"/>
      <c r="AG44" s="351"/>
      <c r="AH44" s="351"/>
      <c r="AI44" s="351" t="s">
        <v>328</v>
      </c>
      <c r="AJ44" s="351"/>
      <c r="AK44" s="351"/>
      <c r="AL44" s="351"/>
      <c r="AM44" s="351"/>
      <c r="AN44" s="351"/>
      <c r="AO44" s="351"/>
      <c r="AP44" s="346">
        <v>4398</v>
      </c>
      <c r="AQ44" s="346"/>
      <c r="AR44" s="346"/>
      <c r="AS44" s="346"/>
      <c r="AT44" s="346"/>
      <c r="AU44" s="346"/>
      <c r="AV44" s="346"/>
    </row>
    <row r="45" spans="1:48" ht="15" customHeight="1" x14ac:dyDescent="0.4">
      <c r="D45" s="313">
        <v>12</v>
      </c>
      <c r="E45" s="313"/>
      <c r="G45" s="345">
        <v>377</v>
      </c>
      <c r="H45" s="346"/>
      <c r="I45" s="346"/>
      <c r="J45" s="346"/>
      <c r="K45" s="346"/>
      <c r="L45" s="346"/>
      <c r="M45" s="346"/>
      <c r="N45" s="346">
        <v>6803</v>
      </c>
      <c r="O45" s="346"/>
      <c r="P45" s="346"/>
      <c r="Q45" s="346"/>
      <c r="R45" s="346"/>
      <c r="S45" s="346"/>
      <c r="T45" s="346"/>
      <c r="U45" s="346">
        <v>842</v>
      </c>
      <c r="V45" s="346"/>
      <c r="W45" s="346"/>
      <c r="X45" s="346"/>
      <c r="Y45" s="346"/>
      <c r="Z45" s="346"/>
      <c r="AA45" s="346"/>
      <c r="AB45" s="346">
        <v>1</v>
      </c>
      <c r="AC45" s="346"/>
      <c r="AD45" s="346"/>
      <c r="AE45" s="346"/>
      <c r="AF45" s="346"/>
      <c r="AG45" s="346"/>
      <c r="AH45" s="346"/>
      <c r="AI45" s="346">
        <v>8</v>
      </c>
      <c r="AJ45" s="346"/>
      <c r="AK45" s="346"/>
      <c r="AL45" s="346"/>
      <c r="AM45" s="346"/>
      <c r="AN45" s="346"/>
      <c r="AO45" s="346"/>
      <c r="AP45" s="346">
        <v>834</v>
      </c>
      <c r="AQ45" s="346"/>
      <c r="AR45" s="346"/>
      <c r="AS45" s="346"/>
      <c r="AT45" s="346"/>
      <c r="AU45" s="346"/>
      <c r="AV45" s="346"/>
    </row>
    <row r="46" spans="1:48" ht="15" customHeight="1" x14ac:dyDescent="0.4">
      <c r="E46" s="38">
        <v>1</v>
      </c>
      <c r="G46" s="345">
        <v>291</v>
      </c>
      <c r="H46" s="346"/>
      <c r="I46" s="346"/>
      <c r="J46" s="346"/>
      <c r="K46" s="346"/>
      <c r="L46" s="346"/>
      <c r="M46" s="346"/>
      <c r="N46" s="346">
        <v>5453</v>
      </c>
      <c r="O46" s="346"/>
      <c r="P46" s="346"/>
      <c r="Q46" s="346"/>
      <c r="R46" s="346"/>
      <c r="S46" s="346"/>
      <c r="T46" s="346"/>
      <c r="U46" s="346">
        <v>1617</v>
      </c>
      <c r="V46" s="346"/>
      <c r="W46" s="346"/>
      <c r="X46" s="346"/>
      <c r="Y46" s="346"/>
      <c r="Z46" s="346"/>
      <c r="AA46" s="346"/>
      <c r="AB46" s="346">
        <v>5</v>
      </c>
      <c r="AC46" s="346"/>
      <c r="AD46" s="346"/>
      <c r="AE46" s="346"/>
      <c r="AF46" s="346"/>
      <c r="AG46" s="346"/>
      <c r="AH46" s="346"/>
      <c r="AI46" s="346">
        <v>404</v>
      </c>
      <c r="AJ46" s="346"/>
      <c r="AK46" s="346"/>
      <c r="AL46" s="346"/>
      <c r="AM46" s="346"/>
      <c r="AN46" s="346"/>
      <c r="AO46" s="346"/>
      <c r="AP46" s="346">
        <v>1213</v>
      </c>
      <c r="AQ46" s="346"/>
      <c r="AR46" s="346"/>
      <c r="AS46" s="346"/>
      <c r="AT46" s="346"/>
      <c r="AU46" s="346"/>
      <c r="AV46" s="346"/>
    </row>
    <row r="47" spans="1:48" ht="15" customHeight="1" x14ac:dyDescent="0.4">
      <c r="E47" s="38">
        <v>2</v>
      </c>
      <c r="G47" s="345">
        <v>360</v>
      </c>
      <c r="H47" s="346"/>
      <c r="I47" s="346"/>
      <c r="J47" s="346"/>
      <c r="K47" s="346"/>
      <c r="L47" s="346"/>
      <c r="M47" s="346"/>
      <c r="N47" s="346">
        <v>7164</v>
      </c>
      <c r="O47" s="346"/>
      <c r="P47" s="346"/>
      <c r="Q47" s="346"/>
      <c r="R47" s="346"/>
      <c r="S47" s="346"/>
      <c r="T47" s="346"/>
      <c r="U47" s="346">
        <v>1808</v>
      </c>
      <c r="V47" s="346"/>
      <c r="W47" s="346"/>
      <c r="X47" s="346"/>
      <c r="Y47" s="346"/>
      <c r="Z47" s="346"/>
      <c r="AA47" s="346"/>
      <c r="AB47" s="346">
        <v>4</v>
      </c>
      <c r="AC47" s="346"/>
      <c r="AD47" s="346"/>
      <c r="AE47" s="346"/>
      <c r="AF47" s="346"/>
      <c r="AG47" s="346"/>
      <c r="AH47" s="346"/>
      <c r="AI47" s="346">
        <v>283</v>
      </c>
      <c r="AJ47" s="346"/>
      <c r="AK47" s="346"/>
      <c r="AL47" s="346"/>
      <c r="AM47" s="346"/>
      <c r="AN47" s="346"/>
      <c r="AO47" s="346"/>
      <c r="AP47" s="346">
        <v>1525</v>
      </c>
      <c r="AQ47" s="346"/>
      <c r="AR47" s="346"/>
      <c r="AS47" s="346"/>
      <c r="AT47" s="346"/>
      <c r="AU47" s="346"/>
      <c r="AV47" s="346"/>
    </row>
    <row r="48" spans="1:48" ht="15" customHeight="1" x14ac:dyDescent="0.4">
      <c r="A48" s="20"/>
      <c r="B48" s="20"/>
      <c r="C48" s="20"/>
      <c r="E48" s="37">
        <v>3</v>
      </c>
      <c r="F48" s="20"/>
      <c r="G48" s="345">
        <v>449</v>
      </c>
      <c r="H48" s="346"/>
      <c r="I48" s="346"/>
      <c r="J48" s="346"/>
      <c r="K48" s="346"/>
      <c r="L48" s="346"/>
      <c r="M48" s="346"/>
      <c r="N48" s="346">
        <v>8445</v>
      </c>
      <c r="O48" s="346"/>
      <c r="P48" s="346"/>
      <c r="Q48" s="346"/>
      <c r="R48" s="346"/>
      <c r="S48" s="346"/>
      <c r="T48" s="346"/>
      <c r="U48" s="346">
        <v>1100</v>
      </c>
      <c r="V48" s="346"/>
      <c r="W48" s="346"/>
      <c r="X48" s="346"/>
      <c r="Y48" s="346"/>
      <c r="Z48" s="346"/>
      <c r="AA48" s="346"/>
      <c r="AB48" s="346">
        <v>1</v>
      </c>
      <c r="AC48" s="346"/>
      <c r="AD48" s="346"/>
      <c r="AE48" s="346"/>
      <c r="AF48" s="346"/>
      <c r="AG48" s="346"/>
      <c r="AH48" s="346"/>
      <c r="AI48" s="346">
        <v>9</v>
      </c>
      <c r="AJ48" s="346"/>
      <c r="AK48" s="346"/>
      <c r="AL48" s="346"/>
      <c r="AM48" s="346"/>
      <c r="AN48" s="346"/>
      <c r="AO48" s="346"/>
      <c r="AP48" s="346">
        <v>1091</v>
      </c>
      <c r="AQ48" s="346"/>
      <c r="AR48" s="346"/>
      <c r="AS48" s="346"/>
      <c r="AT48" s="346"/>
      <c r="AU48" s="346"/>
      <c r="AV48" s="346"/>
    </row>
    <row r="49" spans="1:48" ht="6" customHeight="1" x14ac:dyDescent="0.4">
      <c r="A49" s="24"/>
      <c r="B49" s="24"/>
      <c r="C49" s="24"/>
      <c r="D49" s="24"/>
      <c r="E49" s="24"/>
      <c r="F49" s="31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ht="15" customHeight="1" x14ac:dyDescent="0.4">
      <c r="A50" s="7" t="s">
        <v>346</v>
      </c>
    </row>
  </sheetData>
  <mergeCells count="358">
    <mergeCell ref="G46:M46"/>
    <mergeCell ref="N46:T46"/>
    <mergeCell ref="U46:AA46"/>
    <mergeCell ref="AB46:AH46"/>
    <mergeCell ref="AI46:AO46"/>
    <mergeCell ref="AP46:AV46"/>
    <mergeCell ref="G45:M45"/>
    <mergeCell ref="N45:T45"/>
    <mergeCell ref="U45:AA45"/>
    <mergeCell ref="AB45:AH45"/>
    <mergeCell ref="AI45:AO45"/>
    <mergeCell ref="AP45:AV45"/>
    <mergeCell ref="G48:M48"/>
    <mergeCell ref="N48:T48"/>
    <mergeCell ref="U48:AA48"/>
    <mergeCell ref="AB48:AH48"/>
    <mergeCell ref="AI48:AO48"/>
    <mergeCell ref="AP48:AV48"/>
    <mergeCell ref="G47:M47"/>
    <mergeCell ref="N47:T47"/>
    <mergeCell ref="U47:AA47"/>
    <mergeCell ref="AB47:AH47"/>
    <mergeCell ref="AI47:AO47"/>
    <mergeCell ref="AP47:AV47"/>
    <mergeCell ref="G44:M44"/>
    <mergeCell ref="N44:T44"/>
    <mergeCell ref="U44:AA44"/>
    <mergeCell ref="AB44:AH44"/>
    <mergeCell ref="AI44:AO44"/>
    <mergeCell ref="AP44:AV44"/>
    <mergeCell ref="G43:M43"/>
    <mergeCell ref="N43:T43"/>
    <mergeCell ref="U43:AA43"/>
    <mergeCell ref="AB43:AH43"/>
    <mergeCell ref="AI43:AO43"/>
    <mergeCell ref="AP43:AV43"/>
    <mergeCell ref="G41:M41"/>
    <mergeCell ref="N41:T41"/>
    <mergeCell ref="U41:AA41"/>
    <mergeCell ref="AB41:AH41"/>
    <mergeCell ref="AI41:AO41"/>
    <mergeCell ref="AP41:AV41"/>
    <mergeCell ref="G40:M40"/>
    <mergeCell ref="N40:T40"/>
    <mergeCell ref="U40:AA40"/>
    <mergeCell ref="AB40:AH40"/>
    <mergeCell ref="AI40:AO40"/>
    <mergeCell ref="AP40:AV40"/>
    <mergeCell ref="G39:M39"/>
    <mergeCell ref="N39:T39"/>
    <mergeCell ref="U39:AA39"/>
    <mergeCell ref="AB39:AH39"/>
    <mergeCell ref="AI39:AO39"/>
    <mergeCell ref="AP39:AV39"/>
    <mergeCell ref="G38:M38"/>
    <mergeCell ref="N38:T38"/>
    <mergeCell ref="U38:AA38"/>
    <mergeCell ref="AB38:AH38"/>
    <mergeCell ref="AI38:AO38"/>
    <mergeCell ref="AP38:AV38"/>
    <mergeCell ref="G37:M37"/>
    <mergeCell ref="N37:T37"/>
    <mergeCell ref="U37:AA37"/>
    <mergeCell ref="AB37:AH37"/>
    <mergeCell ref="AI37:AO37"/>
    <mergeCell ref="AP37:AV37"/>
    <mergeCell ref="G36:M36"/>
    <mergeCell ref="N36:T36"/>
    <mergeCell ref="U36:AA36"/>
    <mergeCell ref="AB36:AH36"/>
    <mergeCell ref="AI36:AO36"/>
    <mergeCell ref="AP36:AV36"/>
    <mergeCell ref="AI30:AO30"/>
    <mergeCell ref="AP30:AV30"/>
    <mergeCell ref="G31:M31"/>
    <mergeCell ref="N31:T31"/>
    <mergeCell ref="U31:AA31"/>
    <mergeCell ref="AB31:AH31"/>
    <mergeCell ref="AI31:AO31"/>
    <mergeCell ref="AP31:AV31"/>
    <mergeCell ref="G34:M34"/>
    <mergeCell ref="N34:T34"/>
    <mergeCell ref="U34:AA34"/>
    <mergeCell ref="AB34:AH34"/>
    <mergeCell ref="AI34:AO34"/>
    <mergeCell ref="AP34:AV34"/>
    <mergeCell ref="G33:M33"/>
    <mergeCell ref="N33:T33"/>
    <mergeCell ref="U33:AA33"/>
    <mergeCell ref="AB33:AH33"/>
    <mergeCell ref="AI33:AO33"/>
    <mergeCell ref="AP33:AV33"/>
    <mergeCell ref="BD25:BJ25"/>
    <mergeCell ref="BK25:BQ25"/>
    <mergeCell ref="BR25:BX25"/>
    <mergeCell ref="BY25:CE25"/>
    <mergeCell ref="CF25:CL25"/>
    <mergeCell ref="G25:M25"/>
    <mergeCell ref="N25:T25"/>
    <mergeCell ref="U25:AA25"/>
    <mergeCell ref="AB25:AH25"/>
    <mergeCell ref="AI25:AO25"/>
    <mergeCell ref="AP25:AV25"/>
    <mergeCell ref="BD24:BJ24"/>
    <mergeCell ref="BK24:BQ24"/>
    <mergeCell ref="BR24:BX24"/>
    <mergeCell ref="BY24:CE24"/>
    <mergeCell ref="CF24:CL24"/>
    <mergeCell ref="G24:M24"/>
    <mergeCell ref="N24:T24"/>
    <mergeCell ref="U24:AA24"/>
    <mergeCell ref="AB24:AH24"/>
    <mergeCell ref="AI24:AO24"/>
    <mergeCell ref="AP24:AV24"/>
    <mergeCell ref="BD23:BJ23"/>
    <mergeCell ref="BK23:BQ23"/>
    <mergeCell ref="BR23:BX23"/>
    <mergeCell ref="BY23:CE23"/>
    <mergeCell ref="CF23:CL23"/>
    <mergeCell ref="G23:M23"/>
    <mergeCell ref="N23:T23"/>
    <mergeCell ref="U23:AA23"/>
    <mergeCell ref="AB23:AH23"/>
    <mergeCell ref="AI23:AO23"/>
    <mergeCell ref="AP23:AV23"/>
    <mergeCell ref="BD22:BJ22"/>
    <mergeCell ref="BK22:BQ22"/>
    <mergeCell ref="BR22:BX22"/>
    <mergeCell ref="BY22:CE22"/>
    <mergeCell ref="CF22:CL22"/>
    <mergeCell ref="G22:M22"/>
    <mergeCell ref="N22:T22"/>
    <mergeCell ref="U22:AA22"/>
    <mergeCell ref="AB22:AH22"/>
    <mergeCell ref="AI22:AO22"/>
    <mergeCell ref="AP22:AV22"/>
    <mergeCell ref="BY18:CE18"/>
    <mergeCell ref="AW21:BC21"/>
    <mergeCell ref="BD21:BJ21"/>
    <mergeCell ref="BK21:BQ21"/>
    <mergeCell ref="BR21:BX21"/>
    <mergeCell ref="BY21:CE21"/>
    <mergeCell ref="CF21:CL21"/>
    <mergeCell ref="G21:M21"/>
    <mergeCell ref="N21:T21"/>
    <mergeCell ref="U21:AA21"/>
    <mergeCell ref="AB21:AH21"/>
    <mergeCell ref="AI21:AO21"/>
    <mergeCell ref="AP21:AV21"/>
    <mergeCell ref="N18:T18"/>
    <mergeCell ref="U18:AA18"/>
    <mergeCell ref="AB18:AH18"/>
    <mergeCell ref="AI18:AO18"/>
    <mergeCell ref="AP18:AV18"/>
    <mergeCell ref="AW18:BC18"/>
    <mergeCell ref="BD18:BJ18"/>
    <mergeCell ref="BK18:BQ18"/>
    <mergeCell ref="BR18:BX18"/>
    <mergeCell ref="AW20:BC20"/>
    <mergeCell ref="BD20:BJ20"/>
    <mergeCell ref="BK20:BQ20"/>
    <mergeCell ref="BR20:BX20"/>
    <mergeCell ref="BY20:CE20"/>
    <mergeCell ref="CF20:CL20"/>
    <mergeCell ref="G20:M20"/>
    <mergeCell ref="N20:T20"/>
    <mergeCell ref="U20:AA20"/>
    <mergeCell ref="AB20:AH20"/>
    <mergeCell ref="AI20:AO20"/>
    <mergeCell ref="AP20:AV20"/>
    <mergeCell ref="BK16:BQ16"/>
    <mergeCell ref="BR16:BX16"/>
    <mergeCell ref="BY16:CE16"/>
    <mergeCell ref="CF16:CL16"/>
    <mergeCell ref="N17:T17"/>
    <mergeCell ref="U17:AA17"/>
    <mergeCell ref="AB17:AH17"/>
    <mergeCell ref="AI17:AO17"/>
    <mergeCell ref="AP17:AV17"/>
    <mergeCell ref="AW17:BC17"/>
    <mergeCell ref="BY17:CE17"/>
    <mergeCell ref="CF17:CL17"/>
    <mergeCell ref="CF18:CL18"/>
    <mergeCell ref="BD17:BJ17"/>
    <mergeCell ref="BK17:BQ17"/>
    <mergeCell ref="BR17:BX17"/>
    <mergeCell ref="G15:M15"/>
    <mergeCell ref="G16:M16"/>
    <mergeCell ref="G17:M17"/>
    <mergeCell ref="G18:M18"/>
    <mergeCell ref="AW14:BC14"/>
    <mergeCell ref="BD14:BJ14"/>
    <mergeCell ref="BK14:BQ14"/>
    <mergeCell ref="BR14:BX14"/>
    <mergeCell ref="BY14:CE14"/>
    <mergeCell ref="BR15:BX15"/>
    <mergeCell ref="BY15:CE15"/>
    <mergeCell ref="N16:T16"/>
    <mergeCell ref="U16:AA16"/>
    <mergeCell ref="AB16:AH16"/>
    <mergeCell ref="AI16:AO16"/>
    <mergeCell ref="AP16:AV16"/>
    <mergeCell ref="AW16:BC16"/>
    <mergeCell ref="BD16:BJ16"/>
    <mergeCell ref="AB15:AH15"/>
    <mergeCell ref="AI15:AO15"/>
    <mergeCell ref="BD15:BJ15"/>
    <mergeCell ref="BK15:BQ15"/>
    <mergeCell ref="N15:T15"/>
    <mergeCell ref="U15:AA15"/>
    <mergeCell ref="CF15:CL15"/>
    <mergeCell ref="BD11:BJ11"/>
    <mergeCell ref="BK11:BQ11"/>
    <mergeCell ref="BR11:BX11"/>
    <mergeCell ref="BY11:CE11"/>
    <mergeCell ref="CF11:CL11"/>
    <mergeCell ref="N14:T14"/>
    <mergeCell ref="U14:AA14"/>
    <mergeCell ref="AB14:AH14"/>
    <mergeCell ref="AI14:AO14"/>
    <mergeCell ref="AP14:AV14"/>
    <mergeCell ref="CF14:CL14"/>
    <mergeCell ref="BD13:BJ13"/>
    <mergeCell ref="BK13:BQ13"/>
    <mergeCell ref="AB13:AH13"/>
    <mergeCell ref="AI13:AO13"/>
    <mergeCell ref="AP13:AV13"/>
    <mergeCell ref="BR13:BX13"/>
    <mergeCell ref="BY13:CE13"/>
    <mergeCell ref="BR10:BX10"/>
    <mergeCell ref="BY10:CE10"/>
    <mergeCell ref="CF10:CL10"/>
    <mergeCell ref="BD9:BJ9"/>
    <mergeCell ref="BK9:BQ9"/>
    <mergeCell ref="BR9:BX9"/>
    <mergeCell ref="BY9:CE9"/>
    <mergeCell ref="CF9:CL9"/>
    <mergeCell ref="CF13:CL13"/>
    <mergeCell ref="AI8:AO8"/>
    <mergeCell ref="AP8:AV8"/>
    <mergeCell ref="G13:M13"/>
    <mergeCell ref="AB29:AH29"/>
    <mergeCell ref="AI29:AO29"/>
    <mergeCell ref="AP29:AV29"/>
    <mergeCell ref="C31:D31"/>
    <mergeCell ref="G30:M30"/>
    <mergeCell ref="N30:T30"/>
    <mergeCell ref="U30:AA30"/>
    <mergeCell ref="AB30:AH30"/>
    <mergeCell ref="N11:T11"/>
    <mergeCell ref="U11:AA11"/>
    <mergeCell ref="AB11:AH11"/>
    <mergeCell ref="AI11:AO11"/>
    <mergeCell ref="AP11:AV11"/>
    <mergeCell ref="N13:T13"/>
    <mergeCell ref="U13:AA13"/>
    <mergeCell ref="AP15:AV15"/>
    <mergeCell ref="E13:F13"/>
    <mergeCell ref="D22:E22"/>
    <mergeCell ref="AI10:AO10"/>
    <mergeCell ref="AP10:AV10"/>
    <mergeCell ref="N9:T9"/>
    <mergeCell ref="U9:AA9"/>
    <mergeCell ref="AB9:AH9"/>
    <mergeCell ref="AI9:AO9"/>
    <mergeCell ref="AP9:AV9"/>
    <mergeCell ref="AW9:BC9"/>
    <mergeCell ref="D45:E45"/>
    <mergeCell ref="C32:D32"/>
    <mergeCell ref="C33:D33"/>
    <mergeCell ref="C34:D34"/>
    <mergeCell ref="AP28:AV28"/>
    <mergeCell ref="U29:AA29"/>
    <mergeCell ref="AW13:BC13"/>
    <mergeCell ref="AW11:BC11"/>
    <mergeCell ref="AW15:BC15"/>
    <mergeCell ref="AW22:BC22"/>
    <mergeCell ref="AW23:BC23"/>
    <mergeCell ref="AW24:BC24"/>
    <mergeCell ref="AW25:BC25"/>
    <mergeCell ref="G32:M32"/>
    <mergeCell ref="N32:T32"/>
    <mergeCell ref="U32:AA32"/>
    <mergeCell ref="AB32:AH32"/>
    <mergeCell ref="AI32:AO32"/>
    <mergeCell ref="AP32:AV32"/>
    <mergeCell ref="A1:AV1"/>
    <mergeCell ref="AW1:CP1"/>
    <mergeCell ref="G7:M7"/>
    <mergeCell ref="G8:M8"/>
    <mergeCell ref="G9:M9"/>
    <mergeCell ref="G10:M10"/>
    <mergeCell ref="G11:M11"/>
    <mergeCell ref="D43:E43"/>
    <mergeCell ref="D44:E44"/>
    <mergeCell ref="AW8:BC8"/>
    <mergeCell ref="BD8:BJ8"/>
    <mergeCell ref="AW7:BC7"/>
    <mergeCell ref="BK8:BQ8"/>
    <mergeCell ref="BR8:BX8"/>
    <mergeCell ref="BY8:CE8"/>
    <mergeCell ref="CF8:CL8"/>
    <mergeCell ref="BD7:BJ7"/>
    <mergeCell ref="BK7:BQ7"/>
    <mergeCell ref="BR7:BX7"/>
    <mergeCell ref="BY7:CE7"/>
    <mergeCell ref="CF7:CL7"/>
    <mergeCell ref="AW10:BC10"/>
    <mergeCell ref="BD10:BJ10"/>
    <mergeCell ref="BK10:BQ10"/>
    <mergeCell ref="BY5:CE6"/>
    <mergeCell ref="AI6:AO6"/>
    <mergeCell ref="AP6:AV6"/>
    <mergeCell ref="U5:AA5"/>
    <mergeCell ref="AB5:AO5"/>
    <mergeCell ref="D21:E21"/>
    <mergeCell ref="A4:F6"/>
    <mergeCell ref="C8:D8"/>
    <mergeCell ref="C9:D9"/>
    <mergeCell ref="C10:D10"/>
    <mergeCell ref="D20:E20"/>
    <mergeCell ref="C11:D11"/>
    <mergeCell ref="G14:M14"/>
    <mergeCell ref="N8:T8"/>
    <mergeCell ref="U8:AA8"/>
    <mergeCell ref="AB8:AH8"/>
    <mergeCell ref="N7:T7"/>
    <mergeCell ref="U7:AA7"/>
    <mergeCell ref="AB7:AH7"/>
    <mergeCell ref="AI7:AO7"/>
    <mergeCell ref="AP7:AV7"/>
    <mergeCell ref="N10:T10"/>
    <mergeCell ref="U10:AA10"/>
    <mergeCell ref="AB10:AH10"/>
    <mergeCell ref="CF5:CL6"/>
    <mergeCell ref="BY4:CL4"/>
    <mergeCell ref="A27:F29"/>
    <mergeCell ref="G27:T27"/>
    <mergeCell ref="U27:AV27"/>
    <mergeCell ref="G28:M29"/>
    <mergeCell ref="N28:T29"/>
    <mergeCell ref="U28:AA28"/>
    <mergeCell ref="AB28:AO28"/>
    <mergeCell ref="BR5:BX5"/>
    <mergeCell ref="AW6:BC6"/>
    <mergeCell ref="BD6:BJ6"/>
    <mergeCell ref="BK6:BQ6"/>
    <mergeCell ref="BR6:BX6"/>
    <mergeCell ref="AW4:BX4"/>
    <mergeCell ref="G4:T4"/>
    <mergeCell ref="AP5:AV5"/>
    <mergeCell ref="U4:AV4"/>
    <mergeCell ref="AW5:BC5"/>
    <mergeCell ref="BD5:BQ5"/>
    <mergeCell ref="G5:M6"/>
    <mergeCell ref="N5:T6"/>
    <mergeCell ref="U6:AA6"/>
    <mergeCell ref="AB6:AH6"/>
  </mergeCells>
  <phoneticPr fontId="2"/>
  <pageMargins left="0.70866141732283472" right="0.70866141732283472" top="0.78740157480314965" bottom="0.74803149606299213" header="0.31496062992125984" footer="0.31496062992125984"/>
  <pageSetup paperSize="9" orientation="portrait" horizontalDpi="300" verticalDpi="300" r:id="rId1"/>
  <ignoredErrors>
    <ignoredError sqref="AW7:BC9 U7:AA9 U30:AA34 U10:AA11 AW10:BC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5E18-DBB7-45E2-90BA-A96A9F02CC5E}">
  <dimension ref="A1:AV35"/>
  <sheetViews>
    <sheetView view="pageBreakPreview" topLeftCell="A8" zoomScaleNormal="100" zoomScaleSheetLayoutView="100" workbookViewId="0">
      <selection activeCell="A24" sqref="A24:AU24"/>
    </sheetView>
  </sheetViews>
  <sheetFormatPr defaultColWidth="1.625" defaultRowHeight="13.5" x14ac:dyDescent="0.4"/>
  <cols>
    <col min="1" max="16384" width="1.625" style="7"/>
  </cols>
  <sheetData>
    <row r="1" spans="1:48" ht="18.75" customHeight="1" x14ac:dyDescent="0.4">
      <c r="A1" s="352" t="s">
        <v>118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198"/>
    </row>
    <row r="2" spans="1:48" ht="18.75" customHeight="1" x14ac:dyDescent="0.4">
      <c r="A2" s="352" t="s">
        <v>119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198"/>
    </row>
    <row r="4" spans="1:48" x14ac:dyDescent="0.4">
      <c r="A4" s="7" t="s">
        <v>117</v>
      </c>
      <c r="AT4" s="9"/>
    </row>
    <row r="5" spans="1:48" ht="18" customHeight="1" x14ac:dyDescent="0.4">
      <c r="A5" s="236" t="s">
        <v>4</v>
      </c>
      <c r="B5" s="236"/>
      <c r="C5" s="236"/>
      <c r="D5" s="236"/>
      <c r="E5" s="236"/>
      <c r="F5" s="236"/>
      <c r="G5" s="235" t="s">
        <v>14</v>
      </c>
      <c r="H5" s="236"/>
      <c r="I5" s="236"/>
      <c r="J5" s="236"/>
      <c r="K5" s="236"/>
      <c r="L5" s="235" t="s">
        <v>120</v>
      </c>
      <c r="M5" s="236"/>
      <c r="N5" s="236"/>
      <c r="O5" s="236"/>
      <c r="P5" s="280"/>
      <c r="Q5" s="227" t="s">
        <v>121</v>
      </c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76"/>
      <c r="AD5" s="235" t="s">
        <v>122</v>
      </c>
      <c r="AE5" s="236"/>
      <c r="AF5" s="236"/>
      <c r="AG5" s="280"/>
      <c r="AH5" s="212" t="s">
        <v>123</v>
      </c>
      <c r="AI5" s="213"/>
      <c r="AJ5" s="213"/>
      <c r="AK5" s="213"/>
      <c r="AL5" s="214"/>
      <c r="AM5" s="235" t="s">
        <v>127</v>
      </c>
      <c r="AN5" s="236"/>
      <c r="AO5" s="236"/>
      <c r="AP5" s="236"/>
      <c r="AQ5" s="280"/>
      <c r="AR5" s="361" t="s">
        <v>126</v>
      </c>
      <c r="AS5" s="362"/>
      <c r="AT5" s="362"/>
      <c r="AU5" s="362"/>
    </row>
    <row r="6" spans="1:48" ht="18" customHeight="1" x14ac:dyDescent="0.4">
      <c r="A6" s="239"/>
      <c r="B6" s="239"/>
      <c r="C6" s="239"/>
      <c r="D6" s="239"/>
      <c r="E6" s="239"/>
      <c r="F6" s="239"/>
      <c r="G6" s="238"/>
      <c r="H6" s="239"/>
      <c r="I6" s="239"/>
      <c r="J6" s="239"/>
      <c r="K6" s="239"/>
      <c r="L6" s="238"/>
      <c r="M6" s="239"/>
      <c r="N6" s="239"/>
      <c r="O6" s="239"/>
      <c r="P6" s="267"/>
      <c r="Q6" s="238" t="s">
        <v>128</v>
      </c>
      <c r="R6" s="239"/>
      <c r="S6" s="239"/>
      <c r="T6" s="239"/>
      <c r="U6" s="229" t="s">
        <v>129</v>
      </c>
      <c r="V6" s="230"/>
      <c r="W6" s="230"/>
      <c r="X6" s="230"/>
      <c r="Y6" s="363" t="s">
        <v>130</v>
      </c>
      <c r="Z6" s="364"/>
      <c r="AA6" s="364"/>
      <c r="AB6" s="364"/>
      <c r="AC6" s="365"/>
      <c r="AD6" s="238"/>
      <c r="AE6" s="239"/>
      <c r="AF6" s="239"/>
      <c r="AG6" s="267"/>
      <c r="AH6" s="218" t="s">
        <v>124</v>
      </c>
      <c r="AI6" s="239"/>
      <c r="AJ6" s="239"/>
      <c r="AK6" s="239"/>
      <c r="AL6" s="267"/>
      <c r="AM6" s="218" t="s">
        <v>124</v>
      </c>
      <c r="AN6" s="239"/>
      <c r="AO6" s="239"/>
      <c r="AP6" s="239"/>
      <c r="AQ6" s="267"/>
      <c r="AR6" s="238" t="s">
        <v>125</v>
      </c>
      <c r="AS6" s="239"/>
      <c r="AT6" s="239"/>
      <c r="AU6" s="239"/>
    </row>
    <row r="7" spans="1:48" ht="19.5" customHeight="1" x14ac:dyDescent="0.4">
      <c r="A7" s="20" t="s">
        <v>104</v>
      </c>
      <c r="B7" s="20"/>
      <c r="C7" s="21"/>
      <c r="D7" s="21"/>
      <c r="E7" s="26"/>
      <c r="F7" s="20"/>
      <c r="G7" s="356">
        <f>SUM(L7:AG7)</f>
        <v>237737</v>
      </c>
      <c r="H7" s="355"/>
      <c r="I7" s="355"/>
      <c r="J7" s="355"/>
      <c r="K7" s="355"/>
      <c r="L7" s="355">
        <v>190444</v>
      </c>
      <c r="M7" s="355"/>
      <c r="N7" s="355"/>
      <c r="O7" s="355"/>
      <c r="P7" s="355"/>
      <c r="Q7" s="355">
        <v>3344</v>
      </c>
      <c r="R7" s="355"/>
      <c r="S7" s="355"/>
      <c r="T7" s="355"/>
      <c r="U7" s="355">
        <v>2420</v>
      </c>
      <c r="V7" s="355"/>
      <c r="W7" s="355"/>
      <c r="X7" s="355"/>
      <c r="Y7" s="355">
        <v>30489</v>
      </c>
      <c r="Z7" s="355"/>
      <c r="AA7" s="355"/>
      <c r="AB7" s="355"/>
      <c r="AC7" s="355"/>
      <c r="AD7" s="355">
        <v>11040</v>
      </c>
      <c r="AE7" s="355"/>
      <c r="AF7" s="355"/>
      <c r="AG7" s="355"/>
      <c r="AH7" s="355">
        <v>358281</v>
      </c>
      <c r="AI7" s="355"/>
      <c r="AJ7" s="355"/>
      <c r="AK7" s="355"/>
      <c r="AL7" s="355"/>
      <c r="AM7" s="355">
        <v>605598</v>
      </c>
      <c r="AN7" s="355"/>
      <c r="AO7" s="355"/>
      <c r="AP7" s="355"/>
      <c r="AQ7" s="355"/>
      <c r="AR7" s="355">
        <v>297</v>
      </c>
      <c r="AS7" s="355"/>
      <c r="AT7" s="355"/>
      <c r="AU7" s="355"/>
    </row>
    <row r="8" spans="1:48" ht="19.5" customHeight="1" x14ac:dyDescent="0.4">
      <c r="A8" s="20"/>
      <c r="B8" s="20"/>
      <c r="C8" s="231">
        <v>2</v>
      </c>
      <c r="D8" s="231"/>
      <c r="E8" s="20"/>
      <c r="F8" s="20"/>
      <c r="G8" s="345">
        <f>SUM(L8:AG8)</f>
        <v>181898</v>
      </c>
      <c r="H8" s="346"/>
      <c r="I8" s="346"/>
      <c r="J8" s="346"/>
      <c r="K8" s="346"/>
      <c r="L8" s="387">
        <v>153607</v>
      </c>
      <c r="M8" s="387"/>
      <c r="N8" s="387"/>
      <c r="O8" s="387"/>
      <c r="P8" s="387"/>
      <c r="Q8" s="387">
        <v>4294</v>
      </c>
      <c r="R8" s="387"/>
      <c r="S8" s="387"/>
      <c r="T8" s="387"/>
      <c r="U8" s="387">
        <v>2211</v>
      </c>
      <c r="V8" s="387"/>
      <c r="W8" s="387"/>
      <c r="X8" s="387"/>
      <c r="Y8" s="387">
        <v>14348</v>
      </c>
      <c r="Z8" s="387"/>
      <c r="AA8" s="387"/>
      <c r="AB8" s="387"/>
      <c r="AC8" s="387"/>
      <c r="AD8" s="387">
        <v>7438</v>
      </c>
      <c r="AE8" s="387"/>
      <c r="AF8" s="387"/>
      <c r="AG8" s="387"/>
      <c r="AH8" s="387">
        <v>358404</v>
      </c>
      <c r="AI8" s="387"/>
      <c r="AJ8" s="387"/>
      <c r="AK8" s="387"/>
      <c r="AL8" s="387"/>
      <c r="AM8" s="387">
        <v>507081</v>
      </c>
      <c r="AN8" s="387"/>
      <c r="AO8" s="387"/>
      <c r="AP8" s="387"/>
      <c r="AQ8" s="387"/>
      <c r="AR8" s="387">
        <v>304</v>
      </c>
      <c r="AS8" s="387"/>
      <c r="AT8" s="387"/>
      <c r="AU8" s="387"/>
    </row>
    <row r="9" spans="1:48" ht="19.5" customHeight="1" x14ac:dyDescent="0.4">
      <c r="A9" s="20"/>
      <c r="B9" s="20"/>
      <c r="C9" s="231">
        <v>3</v>
      </c>
      <c r="D9" s="231"/>
      <c r="E9" s="20"/>
      <c r="F9" s="20"/>
      <c r="G9" s="345">
        <f>SUM(L9:AG9)</f>
        <v>194566</v>
      </c>
      <c r="H9" s="346"/>
      <c r="I9" s="346"/>
      <c r="J9" s="346"/>
      <c r="K9" s="346"/>
      <c r="L9" s="387">
        <v>162918</v>
      </c>
      <c r="M9" s="387"/>
      <c r="N9" s="387"/>
      <c r="O9" s="387"/>
      <c r="P9" s="387"/>
      <c r="Q9" s="387">
        <v>3930</v>
      </c>
      <c r="R9" s="387"/>
      <c r="S9" s="387"/>
      <c r="T9" s="387"/>
      <c r="U9" s="387">
        <v>1870</v>
      </c>
      <c r="V9" s="387"/>
      <c r="W9" s="387"/>
      <c r="X9" s="387"/>
      <c r="Y9" s="387">
        <v>16565</v>
      </c>
      <c r="Z9" s="387"/>
      <c r="AA9" s="387"/>
      <c r="AB9" s="387"/>
      <c r="AC9" s="387"/>
      <c r="AD9" s="387">
        <v>9283</v>
      </c>
      <c r="AE9" s="387"/>
      <c r="AF9" s="387"/>
      <c r="AG9" s="387"/>
      <c r="AH9" s="387">
        <v>261010</v>
      </c>
      <c r="AI9" s="387"/>
      <c r="AJ9" s="387"/>
      <c r="AK9" s="387"/>
      <c r="AL9" s="387"/>
      <c r="AM9" s="387">
        <v>521002</v>
      </c>
      <c r="AN9" s="387"/>
      <c r="AO9" s="387"/>
      <c r="AP9" s="387"/>
      <c r="AQ9" s="387"/>
      <c r="AR9" s="387">
        <v>308</v>
      </c>
      <c r="AS9" s="387"/>
      <c r="AT9" s="387"/>
      <c r="AU9" s="387"/>
    </row>
    <row r="10" spans="1:48" ht="19.5" customHeight="1" x14ac:dyDescent="0.4">
      <c r="A10" s="20"/>
      <c r="B10" s="20"/>
      <c r="C10" s="231">
        <v>4</v>
      </c>
      <c r="D10" s="231"/>
      <c r="E10" s="20"/>
      <c r="F10" s="20"/>
      <c r="G10" s="345">
        <f>SUM(L10:AG10)</f>
        <v>240145</v>
      </c>
      <c r="H10" s="346"/>
      <c r="I10" s="346"/>
      <c r="J10" s="346"/>
      <c r="K10" s="346"/>
      <c r="L10" s="387">
        <v>200508</v>
      </c>
      <c r="M10" s="387"/>
      <c r="N10" s="387"/>
      <c r="O10" s="387"/>
      <c r="P10" s="387"/>
      <c r="Q10" s="387">
        <v>3709</v>
      </c>
      <c r="R10" s="387"/>
      <c r="S10" s="387"/>
      <c r="T10" s="387"/>
      <c r="U10" s="387">
        <v>2235</v>
      </c>
      <c r="V10" s="387"/>
      <c r="W10" s="387"/>
      <c r="X10" s="387"/>
      <c r="Y10" s="387">
        <v>22347</v>
      </c>
      <c r="Z10" s="387"/>
      <c r="AA10" s="387"/>
      <c r="AB10" s="387"/>
      <c r="AC10" s="387"/>
      <c r="AD10" s="387">
        <v>11346</v>
      </c>
      <c r="AE10" s="387"/>
      <c r="AF10" s="387"/>
      <c r="AG10" s="387"/>
      <c r="AH10" s="387">
        <v>253802</v>
      </c>
      <c r="AI10" s="387"/>
      <c r="AJ10" s="387"/>
      <c r="AK10" s="387"/>
      <c r="AL10" s="387"/>
      <c r="AM10" s="387">
        <v>569215</v>
      </c>
      <c r="AN10" s="387"/>
      <c r="AO10" s="387"/>
      <c r="AP10" s="387"/>
      <c r="AQ10" s="387"/>
      <c r="AR10" s="387">
        <v>334</v>
      </c>
      <c r="AS10" s="387"/>
      <c r="AT10" s="387"/>
      <c r="AU10" s="387"/>
    </row>
    <row r="11" spans="1:48" ht="19.5" customHeight="1" x14ac:dyDescent="0.4">
      <c r="A11" s="145"/>
      <c r="B11" s="146"/>
      <c r="C11" s="232">
        <v>5</v>
      </c>
      <c r="D11" s="232"/>
      <c r="E11" s="145"/>
      <c r="F11" s="145"/>
      <c r="G11" s="353">
        <f>SUM(L11:AG11)</f>
        <v>241552</v>
      </c>
      <c r="H11" s="354"/>
      <c r="I11" s="354"/>
      <c r="J11" s="354"/>
      <c r="K11" s="354"/>
      <c r="L11" s="354">
        <v>203506</v>
      </c>
      <c r="M11" s="354"/>
      <c r="N11" s="354"/>
      <c r="O11" s="354"/>
      <c r="P11" s="354"/>
      <c r="Q11" s="354">
        <v>3906</v>
      </c>
      <c r="R11" s="354"/>
      <c r="S11" s="354"/>
      <c r="T11" s="354"/>
      <c r="U11" s="354">
        <v>2007</v>
      </c>
      <c r="V11" s="354"/>
      <c r="W11" s="354"/>
      <c r="X11" s="354"/>
      <c r="Y11" s="354">
        <v>20996</v>
      </c>
      <c r="Z11" s="354"/>
      <c r="AA11" s="354"/>
      <c r="AB11" s="354"/>
      <c r="AC11" s="354"/>
      <c r="AD11" s="354">
        <v>11137</v>
      </c>
      <c r="AE11" s="354"/>
      <c r="AF11" s="354"/>
      <c r="AG11" s="354"/>
      <c r="AH11" s="354">
        <v>248917</v>
      </c>
      <c r="AI11" s="354"/>
      <c r="AJ11" s="354"/>
      <c r="AK11" s="354"/>
      <c r="AL11" s="354"/>
      <c r="AM11" s="354">
        <v>565597</v>
      </c>
      <c r="AN11" s="354"/>
      <c r="AO11" s="354"/>
      <c r="AP11" s="354"/>
      <c r="AQ11" s="354"/>
      <c r="AR11" s="354">
        <v>335</v>
      </c>
      <c r="AS11" s="354"/>
      <c r="AT11" s="354"/>
      <c r="AU11" s="354"/>
    </row>
    <row r="12" spans="1:48" x14ac:dyDescent="0.4">
      <c r="A12" s="7" t="s">
        <v>133</v>
      </c>
    </row>
    <row r="15" spans="1:48" ht="18.75" customHeight="1" x14ac:dyDescent="0.4">
      <c r="A15" s="357" t="s">
        <v>131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120"/>
    </row>
    <row r="16" spans="1:48" x14ac:dyDescent="0.4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</row>
    <row r="17" spans="1:48" x14ac:dyDescent="0.4">
      <c r="A17" s="140" t="s">
        <v>117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140"/>
    </row>
    <row r="18" spans="1:48" ht="18" customHeight="1" x14ac:dyDescent="0.4">
      <c r="A18" s="366" t="s">
        <v>4</v>
      </c>
      <c r="B18" s="366"/>
      <c r="C18" s="366"/>
      <c r="D18" s="366"/>
      <c r="E18" s="366"/>
      <c r="F18" s="366"/>
      <c r="G18" s="368" t="s">
        <v>14</v>
      </c>
      <c r="H18" s="366"/>
      <c r="I18" s="366"/>
      <c r="J18" s="366"/>
      <c r="K18" s="366"/>
      <c r="L18" s="368" t="s">
        <v>120</v>
      </c>
      <c r="M18" s="366"/>
      <c r="N18" s="366"/>
      <c r="O18" s="366"/>
      <c r="P18" s="370"/>
      <c r="Q18" s="372" t="s">
        <v>121</v>
      </c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4"/>
      <c r="AD18" s="368" t="s">
        <v>122</v>
      </c>
      <c r="AE18" s="366"/>
      <c r="AF18" s="366"/>
      <c r="AG18" s="370"/>
      <c r="AH18" s="375" t="s">
        <v>123</v>
      </c>
      <c r="AI18" s="376"/>
      <c r="AJ18" s="376"/>
      <c r="AK18" s="376"/>
      <c r="AL18" s="377"/>
      <c r="AM18" s="368" t="s">
        <v>127</v>
      </c>
      <c r="AN18" s="366"/>
      <c r="AO18" s="366"/>
      <c r="AP18" s="366"/>
      <c r="AQ18" s="370"/>
      <c r="AR18" s="378" t="s">
        <v>126</v>
      </c>
      <c r="AS18" s="379"/>
      <c r="AT18" s="379"/>
      <c r="AU18" s="379"/>
    </row>
    <row r="19" spans="1:48" ht="18" customHeight="1" x14ac:dyDescent="0.4">
      <c r="A19" s="367"/>
      <c r="B19" s="367"/>
      <c r="C19" s="367"/>
      <c r="D19" s="367"/>
      <c r="E19" s="367"/>
      <c r="F19" s="367"/>
      <c r="G19" s="369"/>
      <c r="H19" s="367"/>
      <c r="I19" s="367"/>
      <c r="J19" s="367"/>
      <c r="K19" s="367"/>
      <c r="L19" s="369"/>
      <c r="M19" s="367"/>
      <c r="N19" s="367"/>
      <c r="O19" s="367"/>
      <c r="P19" s="371"/>
      <c r="Q19" s="367" t="s">
        <v>128</v>
      </c>
      <c r="R19" s="367"/>
      <c r="S19" s="367"/>
      <c r="T19" s="367"/>
      <c r="U19" s="380" t="s">
        <v>129</v>
      </c>
      <c r="V19" s="381"/>
      <c r="W19" s="381"/>
      <c r="X19" s="382"/>
      <c r="Y19" s="383" t="s">
        <v>130</v>
      </c>
      <c r="Z19" s="384"/>
      <c r="AA19" s="384"/>
      <c r="AB19" s="384"/>
      <c r="AC19" s="385"/>
      <c r="AD19" s="369"/>
      <c r="AE19" s="367"/>
      <c r="AF19" s="367"/>
      <c r="AG19" s="371"/>
      <c r="AH19" s="386" t="s">
        <v>124</v>
      </c>
      <c r="AI19" s="367"/>
      <c r="AJ19" s="367"/>
      <c r="AK19" s="367"/>
      <c r="AL19" s="371"/>
      <c r="AM19" s="386" t="s">
        <v>124</v>
      </c>
      <c r="AN19" s="367"/>
      <c r="AO19" s="367"/>
      <c r="AP19" s="367"/>
      <c r="AQ19" s="371"/>
      <c r="AR19" s="369" t="s">
        <v>125</v>
      </c>
      <c r="AS19" s="367"/>
      <c r="AT19" s="367"/>
      <c r="AU19" s="367"/>
    </row>
    <row r="20" spans="1:48" ht="27" customHeight="1" x14ac:dyDescent="0.4">
      <c r="A20" s="142" t="s">
        <v>145</v>
      </c>
      <c r="B20" s="142"/>
      <c r="C20" s="143"/>
      <c r="D20" s="143"/>
      <c r="E20" s="144"/>
      <c r="F20" s="142"/>
      <c r="G20" s="360">
        <f>SUM(L20:AG20)</f>
        <v>61486</v>
      </c>
      <c r="H20" s="358"/>
      <c r="I20" s="358"/>
      <c r="J20" s="358"/>
      <c r="K20" s="358"/>
      <c r="L20" s="358">
        <v>51353</v>
      </c>
      <c r="M20" s="358"/>
      <c r="N20" s="358"/>
      <c r="O20" s="358"/>
      <c r="P20" s="358"/>
      <c r="Q20" s="358">
        <v>427</v>
      </c>
      <c r="R20" s="358"/>
      <c r="S20" s="358"/>
      <c r="T20" s="358"/>
      <c r="U20" s="358">
        <v>595</v>
      </c>
      <c r="V20" s="358"/>
      <c r="W20" s="358"/>
      <c r="X20" s="358"/>
      <c r="Y20" s="358">
        <v>6526</v>
      </c>
      <c r="Z20" s="358"/>
      <c r="AA20" s="358"/>
      <c r="AB20" s="358"/>
      <c r="AC20" s="358"/>
      <c r="AD20" s="358">
        <v>2585</v>
      </c>
      <c r="AE20" s="358"/>
      <c r="AF20" s="358"/>
      <c r="AG20" s="358"/>
      <c r="AH20" s="359" t="s">
        <v>136</v>
      </c>
      <c r="AI20" s="359"/>
      <c r="AJ20" s="359"/>
      <c r="AK20" s="359"/>
      <c r="AL20" s="359"/>
      <c r="AM20" s="358">
        <v>156364</v>
      </c>
      <c r="AN20" s="358"/>
      <c r="AO20" s="358"/>
      <c r="AP20" s="358"/>
      <c r="AQ20" s="358"/>
      <c r="AR20" s="358">
        <v>310</v>
      </c>
      <c r="AS20" s="358"/>
      <c r="AT20" s="358"/>
      <c r="AU20" s="358"/>
    </row>
    <row r="21" spans="1:48" x14ac:dyDescent="0.4">
      <c r="A21" s="7" t="s">
        <v>132</v>
      </c>
    </row>
    <row r="24" spans="1:48" ht="18.75" customHeight="1" x14ac:dyDescent="0.4">
      <c r="A24" s="352" t="s">
        <v>134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198"/>
    </row>
    <row r="26" spans="1:48" x14ac:dyDescent="0.4">
      <c r="A26" s="7" t="s">
        <v>117</v>
      </c>
      <c r="AT26" s="9"/>
    </row>
    <row r="27" spans="1:48" ht="18" customHeight="1" x14ac:dyDescent="0.4">
      <c r="A27" s="236" t="s">
        <v>4</v>
      </c>
      <c r="B27" s="236"/>
      <c r="C27" s="236"/>
      <c r="D27" s="236"/>
      <c r="E27" s="236"/>
      <c r="F27" s="236"/>
      <c r="G27" s="235" t="s">
        <v>14</v>
      </c>
      <c r="H27" s="236"/>
      <c r="I27" s="236"/>
      <c r="J27" s="236"/>
      <c r="K27" s="236"/>
      <c r="L27" s="235" t="s">
        <v>120</v>
      </c>
      <c r="M27" s="236"/>
      <c r="N27" s="236"/>
      <c r="O27" s="236"/>
      <c r="P27" s="280"/>
      <c r="Q27" s="227" t="s">
        <v>121</v>
      </c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76"/>
      <c r="AD27" s="235" t="s">
        <v>122</v>
      </c>
      <c r="AE27" s="236"/>
      <c r="AF27" s="236"/>
      <c r="AG27" s="280"/>
      <c r="AH27" s="212" t="s">
        <v>123</v>
      </c>
      <c r="AI27" s="213"/>
      <c r="AJ27" s="213"/>
      <c r="AK27" s="213"/>
      <c r="AL27" s="214"/>
      <c r="AM27" s="235" t="s">
        <v>127</v>
      </c>
      <c r="AN27" s="236"/>
      <c r="AO27" s="236"/>
      <c r="AP27" s="236"/>
      <c r="AQ27" s="280"/>
      <c r="AR27" s="361" t="s">
        <v>126</v>
      </c>
      <c r="AS27" s="362"/>
      <c r="AT27" s="362"/>
      <c r="AU27" s="362"/>
    </row>
    <row r="28" spans="1:48" ht="18" customHeight="1" x14ac:dyDescent="0.4">
      <c r="A28" s="239"/>
      <c r="B28" s="239"/>
      <c r="C28" s="239"/>
      <c r="D28" s="239"/>
      <c r="E28" s="239"/>
      <c r="F28" s="239"/>
      <c r="G28" s="238"/>
      <c r="H28" s="239"/>
      <c r="I28" s="239"/>
      <c r="J28" s="239"/>
      <c r="K28" s="239"/>
      <c r="L28" s="238"/>
      <c r="M28" s="239"/>
      <c r="N28" s="239"/>
      <c r="O28" s="239"/>
      <c r="P28" s="267"/>
      <c r="Q28" s="238" t="s">
        <v>128</v>
      </c>
      <c r="R28" s="239"/>
      <c r="S28" s="239"/>
      <c r="T28" s="239"/>
      <c r="U28" s="229" t="s">
        <v>129</v>
      </c>
      <c r="V28" s="230"/>
      <c r="W28" s="230"/>
      <c r="X28" s="230"/>
      <c r="Y28" s="363" t="s">
        <v>130</v>
      </c>
      <c r="Z28" s="364"/>
      <c r="AA28" s="364"/>
      <c r="AB28" s="364"/>
      <c r="AC28" s="365"/>
      <c r="AD28" s="238"/>
      <c r="AE28" s="239"/>
      <c r="AF28" s="239"/>
      <c r="AG28" s="267"/>
      <c r="AH28" s="218" t="s">
        <v>124</v>
      </c>
      <c r="AI28" s="239"/>
      <c r="AJ28" s="239"/>
      <c r="AK28" s="239"/>
      <c r="AL28" s="267"/>
      <c r="AM28" s="218" t="s">
        <v>124</v>
      </c>
      <c r="AN28" s="239"/>
      <c r="AO28" s="239"/>
      <c r="AP28" s="239"/>
      <c r="AQ28" s="267"/>
      <c r="AR28" s="238" t="s">
        <v>125</v>
      </c>
      <c r="AS28" s="239"/>
      <c r="AT28" s="239"/>
      <c r="AU28" s="239"/>
    </row>
    <row r="29" spans="1:48" ht="19.5" customHeight="1" x14ac:dyDescent="0.4">
      <c r="A29" s="33" t="s">
        <v>104</v>
      </c>
      <c r="B29" s="33"/>
      <c r="C29" s="34"/>
      <c r="D29" s="34"/>
      <c r="E29" s="35"/>
      <c r="F29" s="33"/>
      <c r="G29" s="356">
        <f>SUM(L29:AG29)</f>
        <v>60139</v>
      </c>
      <c r="H29" s="355"/>
      <c r="I29" s="355"/>
      <c r="J29" s="355"/>
      <c r="K29" s="355"/>
      <c r="L29" s="355">
        <v>51006</v>
      </c>
      <c r="M29" s="355"/>
      <c r="N29" s="355"/>
      <c r="O29" s="355"/>
      <c r="P29" s="355"/>
      <c r="Q29" s="355">
        <v>937</v>
      </c>
      <c r="R29" s="355"/>
      <c r="S29" s="355"/>
      <c r="T29" s="355"/>
      <c r="U29" s="355">
        <v>555</v>
      </c>
      <c r="V29" s="355"/>
      <c r="W29" s="355"/>
      <c r="X29" s="355"/>
      <c r="Y29" s="355">
        <v>4665</v>
      </c>
      <c r="Z29" s="355"/>
      <c r="AA29" s="355"/>
      <c r="AB29" s="355"/>
      <c r="AC29" s="355"/>
      <c r="AD29" s="355">
        <v>2976</v>
      </c>
      <c r="AE29" s="355"/>
      <c r="AF29" s="355"/>
      <c r="AG29" s="355"/>
      <c r="AH29" s="355">
        <v>41825</v>
      </c>
      <c r="AI29" s="355"/>
      <c r="AJ29" s="355"/>
      <c r="AK29" s="355"/>
      <c r="AL29" s="355"/>
      <c r="AM29" s="355">
        <v>161123</v>
      </c>
      <c r="AN29" s="355"/>
      <c r="AO29" s="355"/>
      <c r="AP29" s="355"/>
      <c r="AQ29" s="355"/>
      <c r="AR29" s="355">
        <v>322</v>
      </c>
      <c r="AS29" s="355"/>
      <c r="AT29" s="355"/>
      <c r="AU29" s="355"/>
    </row>
    <row r="30" spans="1:48" ht="19.5" customHeight="1" x14ac:dyDescent="0.4">
      <c r="A30" s="33"/>
      <c r="B30" s="33"/>
      <c r="C30" s="231">
        <v>2</v>
      </c>
      <c r="D30" s="231"/>
      <c r="E30" s="33"/>
      <c r="F30" s="33"/>
      <c r="G30" s="345">
        <f t="shared" ref="G30:G31" si="0">SUM(L30:AG30)</f>
        <v>45028</v>
      </c>
      <c r="H30" s="346"/>
      <c r="I30" s="346"/>
      <c r="J30" s="346"/>
      <c r="K30" s="346"/>
      <c r="L30" s="346">
        <v>39340</v>
      </c>
      <c r="M30" s="346"/>
      <c r="N30" s="346"/>
      <c r="O30" s="346"/>
      <c r="P30" s="346"/>
      <c r="Q30" s="346">
        <v>849</v>
      </c>
      <c r="R30" s="346"/>
      <c r="S30" s="346"/>
      <c r="T30" s="346"/>
      <c r="U30" s="346">
        <v>355</v>
      </c>
      <c r="V30" s="346"/>
      <c r="W30" s="346"/>
      <c r="X30" s="346"/>
      <c r="Y30" s="346">
        <v>2609</v>
      </c>
      <c r="Z30" s="346"/>
      <c r="AA30" s="346"/>
      <c r="AB30" s="346"/>
      <c r="AC30" s="346"/>
      <c r="AD30" s="346">
        <v>1875</v>
      </c>
      <c r="AE30" s="346"/>
      <c r="AF30" s="346"/>
      <c r="AG30" s="346"/>
      <c r="AH30" s="346">
        <v>43096</v>
      </c>
      <c r="AI30" s="346"/>
      <c r="AJ30" s="346"/>
      <c r="AK30" s="346"/>
      <c r="AL30" s="346"/>
      <c r="AM30" s="346">
        <v>123197</v>
      </c>
      <c r="AN30" s="346"/>
      <c r="AO30" s="346"/>
      <c r="AP30" s="346"/>
      <c r="AQ30" s="346"/>
      <c r="AR30" s="346">
        <v>305</v>
      </c>
      <c r="AS30" s="346"/>
      <c r="AT30" s="346"/>
      <c r="AU30" s="346"/>
    </row>
    <row r="31" spans="1:48" ht="19.5" customHeight="1" x14ac:dyDescent="0.4">
      <c r="A31" s="33"/>
      <c r="B31" s="33"/>
      <c r="C31" s="231">
        <v>3</v>
      </c>
      <c r="D31" s="231"/>
      <c r="E31" s="33"/>
      <c r="F31" s="33"/>
      <c r="G31" s="345">
        <f t="shared" si="0"/>
        <v>33868</v>
      </c>
      <c r="H31" s="346"/>
      <c r="I31" s="346"/>
      <c r="J31" s="346"/>
      <c r="K31" s="346"/>
      <c r="L31" s="346">
        <v>29136</v>
      </c>
      <c r="M31" s="346"/>
      <c r="N31" s="346"/>
      <c r="O31" s="346"/>
      <c r="P31" s="346"/>
      <c r="Q31" s="346">
        <v>480</v>
      </c>
      <c r="R31" s="346"/>
      <c r="S31" s="346"/>
      <c r="T31" s="346"/>
      <c r="U31" s="346">
        <v>219</v>
      </c>
      <c r="V31" s="346"/>
      <c r="W31" s="346"/>
      <c r="X31" s="346"/>
      <c r="Y31" s="346">
        <v>2409</v>
      </c>
      <c r="Z31" s="346"/>
      <c r="AA31" s="346"/>
      <c r="AB31" s="346"/>
      <c r="AC31" s="346"/>
      <c r="AD31" s="346">
        <v>1624</v>
      </c>
      <c r="AE31" s="346"/>
      <c r="AF31" s="346"/>
      <c r="AG31" s="346"/>
      <c r="AH31" s="346">
        <v>140552</v>
      </c>
      <c r="AI31" s="346"/>
      <c r="AJ31" s="346"/>
      <c r="AK31" s="346"/>
      <c r="AL31" s="346"/>
      <c r="AM31" s="346">
        <v>95496</v>
      </c>
      <c r="AN31" s="346"/>
      <c r="AO31" s="346"/>
      <c r="AP31" s="346"/>
      <c r="AQ31" s="346"/>
      <c r="AR31" s="346">
        <v>238</v>
      </c>
      <c r="AS31" s="346"/>
      <c r="AT31" s="346"/>
      <c r="AU31" s="346"/>
    </row>
    <row r="32" spans="1:48" ht="19.5" customHeight="1" x14ac:dyDescent="0.4">
      <c r="A32" s="33"/>
      <c r="B32" s="33"/>
      <c r="C32" s="231">
        <v>4</v>
      </c>
      <c r="D32" s="231"/>
      <c r="E32" s="33"/>
      <c r="F32" s="33"/>
      <c r="G32" s="345">
        <f>SUM(L32:AG32)</f>
        <v>71482</v>
      </c>
      <c r="H32" s="346"/>
      <c r="I32" s="346"/>
      <c r="J32" s="346"/>
      <c r="K32" s="346"/>
      <c r="L32" s="346">
        <v>60484</v>
      </c>
      <c r="M32" s="346"/>
      <c r="N32" s="346"/>
      <c r="O32" s="346"/>
      <c r="P32" s="346"/>
      <c r="Q32" s="346">
        <v>1638</v>
      </c>
      <c r="R32" s="346"/>
      <c r="S32" s="346"/>
      <c r="T32" s="346"/>
      <c r="U32" s="346">
        <v>684</v>
      </c>
      <c r="V32" s="346"/>
      <c r="W32" s="346"/>
      <c r="X32" s="346"/>
      <c r="Y32" s="346">
        <v>5817</v>
      </c>
      <c r="Z32" s="346"/>
      <c r="AA32" s="346"/>
      <c r="AB32" s="346"/>
      <c r="AC32" s="346"/>
      <c r="AD32" s="346">
        <v>2859</v>
      </c>
      <c r="AE32" s="346"/>
      <c r="AF32" s="346"/>
      <c r="AG32" s="346"/>
      <c r="AH32" s="346">
        <v>151801</v>
      </c>
      <c r="AI32" s="346"/>
      <c r="AJ32" s="346"/>
      <c r="AK32" s="346"/>
      <c r="AL32" s="346"/>
      <c r="AM32" s="346">
        <v>227363</v>
      </c>
      <c r="AN32" s="346"/>
      <c r="AO32" s="346"/>
      <c r="AP32" s="346"/>
      <c r="AQ32" s="346"/>
      <c r="AR32" s="346">
        <v>346</v>
      </c>
      <c r="AS32" s="346"/>
      <c r="AT32" s="346"/>
      <c r="AU32" s="346"/>
    </row>
    <row r="33" spans="1:47" ht="19.5" customHeight="1" x14ac:dyDescent="0.4">
      <c r="A33" s="137"/>
      <c r="B33" s="135"/>
      <c r="C33" s="232">
        <v>5</v>
      </c>
      <c r="D33" s="232"/>
      <c r="E33" s="137"/>
      <c r="F33" s="137"/>
      <c r="G33" s="353">
        <f>SUM(L33:AG33)</f>
        <v>76247</v>
      </c>
      <c r="H33" s="354"/>
      <c r="I33" s="354"/>
      <c r="J33" s="354"/>
      <c r="K33" s="354"/>
      <c r="L33" s="354">
        <v>61759</v>
      </c>
      <c r="M33" s="354"/>
      <c r="N33" s="354"/>
      <c r="O33" s="354"/>
      <c r="P33" s="354"/>
      <c r="Q33" s="354">
        <v>2632</v>
      </c>
      <c r="R33" s="354"/>
      <c r="S33" s="354"/>
      <c r="T33" s="354"/>
      <c r="U33" s="354">
        <v>692</v>
      </c>
      <c r="V33" s="354"/>
      <c r="W33" s="354"/>
      <c r="X33" s="354"/>
      <c r="Y33" s="354">
        <v>8841</v>
      </c>
      <c r="Z33" s="354"/>
      <c r="AA33" s="354"/>
      <c r="AB33" s="354"/>
      <c r="AC33" s="354"/>
      <c r="AD33" s="354">
        <v>2323</v>
      </c>
      <c r="AE33" s="354"/>
      <c r="AF33" s="354"/>
      <c r="AG33" s="354"/>
      <c r="AH33" s="354">
        <v>159480</v>
      </c>
      <c r="AI33" s="354"/>
      <c r="AJ33" s="354"/>
      <c r="AK33" s="354"/>
      <c r="AL33" s="354"/>
      <c r="AM33" s="354">
        <v>221601</v>
      </c>
      <c r="AN33" s="354"/>
      <c r="AO33" s="354"/>
      <c r="AP33" s="354"/>
      <c r="AQ33" s="354"/>
      <c r="AR33" s="354">
        <v>341</v>
      </c>
      <c r="AS33" s="354"/>
      <c r="AT33" s="354"/>
      <c r="AU33" s="354"/>
    </row>
    <row r="34" spans="1:47" x14ac:dyDescent="0.4">
      <c r="A34" s="7" t="s">
        <v>135</v>
      </c>
    </row>
    <row r="35" spans="1:47" x14ac:dyDescent="0.4">
      <c r="D35" s="7" t="s">
        <v>347</v>
      </c>
    </row>
  </sheetData>
  <mergeCells count="153">
    <mergeCell ref="Q5:AC5"/>
    <mergeCell ref="AD5:AG6"/>
    <mergeCell ref="AH5:AL5"/>
    <mergeCell ref="Q6:T6"/>
    <mergeCell ref="AM6:AQ6"/>
    <mergeCell ref="AR5:AU5"/>
    <mergeCell ref="AR6:AU6"/>
    <mergeCell ref="AM7:AQ7"/>
    <mergeCell ref="AM5:AQ5"/>
    <mergeCell ref="A1:AU1"/>
    <mergeCell ref="A2:AU2"/>
    <mergeCell ref="AR32:AU32"/>
    <mergeCell ref="AR33:AU33"/>
    <mergeCell ref="C9:D9"/>
    <mergeCell ref="C10:D10"/>
    <mergeCell ref="C11:D11"/>
    <mergeCell ref="G5:K6"/>
    <mergeCell ref="G9:K9"/>
    <mergeCell ref="G11:K11"/>
    <mergeCell ref="U6:X6"/>
    <mergeCell ref="Y6:AC6"/>
    <mergeCell ref="AH6:AL6"/>
    <mergeCell ref="A5:F6"/>
    <mergeCell ref="L5:P6"/>
    <mergeCell ref="G7:K7"/>
    <mergeCell ref="L7:P7"/>
    <mergeCell ref="Q7:T7"/>
    <mergeCell ref="U7:X7"/>
    <mergeCell ref="G8:K8"/>
    <mergeCell ref="L8:P8"/>
    <mergeCell ref="Q8:T8"/>
    <mergeCell ref="U8:X8"/>
    <mergeCell ref="Y8:AC8"/>
    <mergeCell ref="AD8:AG8"/>
    <mergeCell ref="AH8:AL8"/>
    <mergeCell ref="AM8:AQ8"/>
    <mergeCell ref="C8:D8"/>
    <mergeCell ref="G10:K10"/>
    <mergeCell ref="L10:P10"/>
    <mergeCell ref="Q10:T10"/>
    <mergeCell ref="U10:X10"/>
    <mergeCell ref="Y10:AC10"/>
    <mergeCell ref="AD10:AG10"/>
    <mergeCell ref="AH10:AL10"/>
    <mergeCell ref="AM10:AQ10"/>
    <mergeCell ref="L9:P9"/>
    <mergeCell ref="Q9:T9"/>
    <mergeCell ref="U9:X9"/>
    <mergeCell ref="Y9:AC9"/>
    <mergeCell ref="AD9:AG9"/>
    <mergeCell ref="AH11:AL11"/>
    <mergeCell ref="AM11:AQ11"/>
    <mergeCell ref="AR7:AU7"/>
    <mergeCell ref="AR8:AU8"/>
    <mergeCell ref="AR9:AU9"/>
    <mergeCell ref="L11:P11"/>
    <mergeCell ref="Q11:T11"/>
    <mergeCell ref="U11:X11"/>
    <mergeCell ref="Y11:AC11"/>
    <mergeCell ref="AD11:AG11"/>
    <mergeCell ref="AH9:AL9"/>
    <mergeCell ref="AM9:AQ9"/>
    <mergeCell ref="AR10:AU10"/>
    <mergeCell ref="AR11:AU11"/>
    <mergeCell ref="Y7:AC7"/>
    <mergeCell ref="AD7:AG7"/>
    <mergeCell ref="AH7:AL7"/>
    <mergeCell ref="A18:F19"/>
    <mergeCell ref="G18:K19"/>
    <mergeCell ref="L18:P19"/>
    <mergeCell ref="Q18:AC18"/>
    <mergeCell ref="AD18:AG19"/>
    <mergeCell ref="AH18:AL18"/>
    <mergeCell ref="AM18:AQ18"/>
    <mergeCell ref="AR18:AU18"/>
    <mergeCell ref="Q19:T19"/>
    <mergeCell ref="U19:X19"/>
    <mergeCell ref="Y19:AC19"/>
    <mergeCell ref="AH19:AL19"/>
    <mergeCell ref="AM19:AQ19"/>
    <mergeCell ref="AR19:AU19"/>
    <mergeCell ref="Y29:AC29"/>
    <mergeCell ref="A15:AU15"/>
    <mergeCell ref="A27:F28"/>
    <mergeCell ref="G27:K28"/>
    <mergeCell ref="L27:P28"/>
    <mergeCell ref="Q27:AC27"/>
    <mergeCell ref="AD27:AG28"/>
    <mergeCell ref="AD20:AG20"/>
    <mergeCell ref="AH20:AL20"/>
    <mergeCell ref="AM20:AQ20"/>
    <mergeCell ref="AR20:AU20"/>
    <mergeCell ref="G20:K20"/>
    <mergeCell ref="L20:P20"/>
    <mergeCell ref="Q20:T20"/>
    <mergeCell ref="U20:X20"/>
    <mergeCell ref="Y20:AC20"/>
    <mergeCell ref="AH27:AL27"/>
    <mergeCell ref="AM27:AQ27"/>
    <mergeCell ref="AR27:AU27"/>
    <mergeCell ref="Q28:T28"/>
    <mergeCell ref="U28:X28"/>
    <mergeCell ref="Y28:AC28"/>
    <mergeCell ref="AH28:AL28"/>
    <mergeCell ref="AM28:AQ28"/>
    <mergeCell ref="C31:D31"/>
    <mergeCell ref="G31:K31"/>
    <mergeCell ref="L31:P31"/>
    <mergeCell ref="Q31:T31"/>
    <mergeCell ref="U31:X31"/>
    <mergeCell ref="AR28:AU28"/>
    <mergeCell ref="AD29:AG29"/>
    <mergeCell ref="AH29:AL29"/>
    <mergeCell ref="AM29:AQ29"/>
    <mergeCell ref="AR29:AU29"/>
    <mergeCell ref="C30:D30"/>
    <mergeCell ref="G30:K30"/>
    <mergeCell ref="L30:P30"/>
    <mergeCell ref="Q30:T30"/>
    <mergeCell ref="U30:X30"/>
    <mergeCell ref="Y30:AC30"/>
    <mergeCell ref="AD30:AG30"/>
    <mergeCell ref="AH30:AL30"/>
    <mergeCell ref="AM30:AQ30"/>
    <mergeCell ref="AR30:AU30"/>
    <mergeCell ref="G29:K29"/>
    <mergeCell ref="L29:P29"/>
    <mergeCell ref="Q29:T29"/>
    <mergeCell ref="U29:X29"/>
    <mergeCell ref="A24:AU24"/>
    <mergeCell ref="Y32:AC32"/>
    <mergeCell ref="AD32:AG32"/>
    <mergeCell ref="AH32:AL32"/>
    <mergeCell ref="AM32:AQ32"/>
    <mergeCell ref="C33:D33"/>
    <mergeCell ref="G33:K33"/>
    <mergeCell ref="L33:P33"/>
    <mergeCell ref="Q33:T33"/>
    <mergeCell ref="U33:X33"/>
    <mergeCell ref="Y33:AC33"/>
    <mergeCell ref="AD33:AG33"/>
    <mergeCell ref="AH33:AL33"/>
    <mergeCell ref="AM33:AQ33"/>
    <mergeCell ref="C32:D32"/>
    <mergeCell ref="G32:K32"/>
    <mergeCell ref="L32:P32"/>
    <mergeCell ref="Q32:T32"/>
    <mergeCell ref="U32:X32"/>
    <mergeCell ref="Y31:AC31"/>
    <mergeCell ref="AD31:AG31"/>
    <mergeCell ref="AH31:AL31"/>
    <mergeCell ref="AM31:AQ31"/>
    <mergeCell ref="AR31:AU31"/>
  </mergeCells>
  <phoneticPr fontId="2"/>
  <pageMargins left="0.70866141732283472" right="0.70866141732283472" top="0.78740157480314965" bottom="0.74803149606299213" header="0.31496062992125984" footer="0.31496062992125984"/>
  <pageSetup paperSize="9" orientation="portrait" horizontalDpi="300" verticalDpi="300" r:id="rId1"/>
  <ignoredErrors>
    <ignoredError sqref="G7:K9 H20:K20 G29:K31 G10:G11 G32:K3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6403-08AE-4A40-B9CF-3B9D90B10738}">
  <dimension ref="A1:AV36"/>
  <sheetViews>
    <sheetView view="pageBreakPreview" zoomScaleNormal="100" zoomScaleSheetLayoutView="100" workbookViewId="0">
      <selection activeCell="A12" sqref="A12:AV12"/>
    </sheetView>
  </sheetViews>
  <sheetFormatPr defaultColWidth="1.625" defaultRowHeight="23.25" customHeight="1" x14ac:dyDescent="0.4"/>
  <cols>
    <col min="1" max="20" width="1.625" style="7"/>
    <col min="21" max="24" width="2" style="7" customWidth="1"/>
    <col min="25" max="16384" width="1.625" style="7"/>
  </cols>
  <sheetData>
    <row r="1" spans="1:48" ht="23.25" customHeight="1" x14ac:dyDescent="0.4">
      <c r="A1" s="352" t="s">
        <v>332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</row>
    <row r="2" spans="1:48" ht="19.5" customHeight="1" x14ac:dyDescent="0.4">
      <c r="A2" s="7" t="s">
        <v>117</v>
      </c>
      <c r="AP2" s="149"/>
      <c r="AQ2" s="149"/>
      <c r="AR2" s="149"/>
      <c r="AS2" s="149"/>
      <c r="AT2" s="150"/>
      <c r="AU2" s="149"/>
    </row>
    <row r="3" spans="1:48" ht="19.5" customHeight="1" x14ac:dyDescent="0.4">
      <c r="A3" s="236" t="s">
        <v>4</v>
      </c>
      <c r="B3" s="236"/>
      <c r="C3" s="236"/>
      <c r="D3" s="236"/>
      <c r="E3" s="236"/>
      <c r="F3" s="236"/>
      <c r="G3" s="235" t="s">
        <v>14</v>
      </c>
      <c r="H3" s="236"/>
      <c r="I3" s="236"/>
      <c r="J3" s="236"/>
      <c r="K3" s="236"/>
      <c r="L3" s="235" t="s">
        <v>120</v>
      </c>
      <c r="M3" s="236"/>
      <c r="N3" s="236"/>
      <c r="O3" s="236"/>
      <c r="P3" s="280"/>
      <c r="Q3" s="227" t="s">
        <v>121</v>
      </c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76"/>
      <c r="AD3" s="392" t="s">
        <v>354</v>
      </c>
      <c r="AE3" s="393"/>
      <c r="AF3" s="393"/>
      <c r="AG3" s="393"/>
      <c r="AH3" s="393"/>
      <c r="AI3" s="394"/>
      <c r="AJ3" s="368" t="s">
        <v>330</v>
      </c>
      <c r="AK3" s="366"/>
      <c r="AL3" s="366"/>
      <c r="AM3" s="366"/>
      <c r="AN3" s="366"/>
      <c r="AO3" s="370"/>
      <c r="AP3" s="237" t="s">
        <v>126</v>
      </c>
      <c r="AQ3" s="231"/>
      <c r="AR3" s="231"/>
      <c r="AS3" s="231"/>
      <c r="AT3" s="231"/>
      <c r="AU3" s="231"/>
    </row>
    <row r="4" spans="1:48" ht="19.5" customHeight="1" x14ac:dyDescent="0.4">
      <c r="A4" s="239"/>
      <c r="B4" s="239"/>
      <c r="C4" s="239"/>
      <c r="D4" s="239"/>
      <c r="E4" s="239"/>
      <c r="F4" s="239"/>
      <c r="G4" s="238"/>
      <c r="H4" s="239"/>
      <c r="I4" s="239"/>
      <c r="J4" s="239"/>
      <c r="K4" s="239"/>
      <c r="L4" s="238"/>
      <c r="M4" s="239"/>
      <c r="N4" s="239"/>
      <c r="O4" s="239"/>
      <c r="P4" s="267"/>
      <c r="Q4" s="238" t="s">
        <v>128</v>
      </c>
      <c r="R4" s="239"/>
      <c r="S4" s="239"/>
      <c r="T4" s="239"/>
      <c r="U4" s="388" t="s">
        <v>329</v>
      </c>
      <c r="V4" s="389"/>
      <c r="W4" s="389"/>
      <c r="X4" s="389"/>
      <c r="Y4" s="363" t="s">
        <v>130</v>
      </c>
      <c r="Z4" s="364"/>
      <c r="AA4" s="364"/>
      <c r="AB4" s="364"/>
      <c r="AC4" s="365"/>
      <c r="AD4" s="395" t="s">
        <v>355</v>
      </c>
      <c r="AE4" s="396"/>
      <c r="AF4" s="396"/>
      <c r="AG4" s="396"/>
      <c r="AH4" s="396"/>
      <c r="AI4" s="397"/>
      <c r="AJ4" s="386" t="s">
        <v>124</v>
      </c>
      <c r="AK4" s="391"/>
      <c r="AL4" s="391"/>
      <c r="AM4" s="391"/>
      <c r="AN4" s="391"/>
      <c r="AO4" s="398"/>
      <c r="AP4" s="386" t="s">
        <v>125</v>
      </c>
      <c r="AQ4" s="391"/>
      <c r="AR4" s="391"/>
      <c r="AS4" s="391"/>
      <c r="AT4" s="391"/>
      <c r="AU4" s="391"/>
      <c r="AV4" s="147"/>
    </row>
    <row r="5" spans="1:48" ht="19.5" customHeight="1" x14ac:dyDescent="0.4">
      <c r="A5" s="40" t="s">
        <v>104</v>
      </c>
      <c r="B5" s="40"/>
      <c r="C5" s="41"/>
      <c r="D5" s="41"/>
      <c r="E5" s="43"/>
      <c r="F5" s="40"/>
      <c r="G5" s="356">
        <v>2108</v>
      </c>
      <c r="H5" s="355"/>
      <c r="I5" s="355"/>
      <c r="J5" s="355"/>
      <c r="K5" s="355"/>
      <c r="L5" s="400" t="s">
        <v>146</v>
      </c>
      <c r="M5" s="400"/>
      <c r="N5" s="400"/>
      <c r="O5" s="400"/>
      <c r="P5" s="400"/>
      <c r="Q5" s="400" t="s">
        <v>146</v>
      </c>
      <c r="R5" s="400"/>
      <c r="S5" s="400"/>
      <c r="T5" s="400"/>
      <c r="U5" s="400" t="s">
        <v>146</v>
      </c>
      <c r="V5" s="400"/>
      <c r="W5" s="400"/>
      <c r="X5" s="400"/>
      <c r="Y5" s="400" t="s">
        <v>146</v>
      </c>
      <c r="Z5" s="400"/>
      <c r="AA5" s="400"/>
      <c r="AB5" s="400"/>
      <c r="AC5" s="400"/>
      <c r="AD5" s="355">
        <v>260251</v>
      </c>
      <c r="AE5" s="355"/>
      <c r="AF5" s="355"/>
      <c r="AG5" s="355"/>
      <c r="AH5" s="355"/>
      <c r="AI5" s="355"/>
      <c r="AJ5" s="355">
        <v>6877</v>
      </c>
      <c r="AK5" s="355"/>
      <c r="AL5" s="355"/>
      <c r="AM5" s="355"/>
      <c r="AN5" s="355"/>
      <c r="AO5" s="355"/>
      <c r="AP5" s="346">
        <v>285</v>
      </c>
      <c r="AQ5" s="346"/>
      <c r="AR5" s="346"/>
      <c r="AS5" s="346"/>
      <c r="AT5" s="346"/>
      <c r="AU5" s="346"/>
    </row>
    <row r="6" spans="1:48" ht="19.5" customHeight="1" x14ac:dyDescent="0.4">
      <c r="A6" s="40"/>
      <c r="B6" s="40"/>
      <c r="C6" s="231">
        <v>2</v>
      </c>
      <c r="D6" s="231"/>
      <c r="E6" s="40"/>
      <c r="F6" s="40"/>
      <c r="G6" s="345">
        <v>443</v>
      </c>
      <c r="H6" s="346"/>
      <c r="I6" s="346"/>
      <c r="J6" s="346"/>
      <c r="K6" s="346"/>
      <c r="L6" s="399" t="s">
        <v>146</v>
      </c>
      <c r="M6" s="399"/>
      <c r="N6" s="399"/>
      <c r="O6" s="399"/>
      <c r="P6" s="399"/>
      <c r="Q6" s="399" t="s">
        <v>146</v>
      </c>
      <c r="R6" s="399"/>
      <c r="S6" s="399"/>
      <c r="T6" s="399"/>
      <c r="U6" s="399" t="s">
        <v>146</v>
      </c>
      <c r="V6" s="399"/>
      <c r="W6" s="399"/>
      <c r="X6" s="399"/>
      <c r="Y6" s="399" t="s">
        <v>146</v>
      </c>
      <c r="Z6" s="399"/>
      <c r="AA6" s="399"/>
      <c r="AB6" s="399"/>
      <c r="AC6" s="399"/>
      <c r="AD6" s="387">
        <v>265092</v>
      </c>
      <c r="AE6" s="387"/>
      <c r="AF6" s="387"/>
      <c r="AG6" s="387"/>
      <c r="AH6" s="387"/>
      <c r="AI6" s="387"/>
      <c r="AJ6" s="387">
        <v>1824</v>
      </c>
      <c r="AK6" s="387"/>
      <c r="AL6" s="387"/>
      <c r="AM6" s="387"/>
      <c r="AN6" s="387"/>
      <c r="AO6" s="387"/>
      <c r="AP6" s="387">
        <v>241</v>
      </c>
      <c r="AQ6" s="387"/>
      <c r="AR6" s="387"/>
      <c r="AS6" s="387"/>
      <c r="AT6" s="387"/>
      <c r="AU6" s="387"/>
    </row>
    <row r="7" spans="1:48" ht="19.5" customHeight="1" x14ac:dyDescent="0.4">
      <c r="A7" s="40"/>
      <c r="B7" s="40"/>
      <c r="C7" s="231">
        <v>3</v>
      </c>
      <c r="D7" s="231"/>
      <c r="E7" s="40"/>
      <c r="F7" s="40"/>
      <c r="G7" s="345">
        <v>674</v>
      </c>
      <c r="H7" s="346"/>
      <c r="I7" s="346"/>
      <c r="J7" s="346"/>
      <c r="K7" s="346"/>
      <c r="L7" s="399" t="s">
        <v>146</v>
      </c>
      <c r="M7" s="399"/>
      <c r="N7" s="399"/>
      <c r="O7" s="399"/>
      <c r="P7" s="399"/>
      <c r="Q7" s="399" t="s">
        <v>146</v>
      </c>
      <c r="R7" s="399"/>
      <c r="S7" s="399"/>
      <c r="T7" s="399"/>
      <c r="U7" s="399" t="s">
        <v>146</v>
      </c>
      <c r="V7" s="399"/>
      <c r="W7" s="399"/>
      <c r="X7" s="399"/>
      <c r="Y7" s="399" t="s">
        <v>146</v>
      </c>
      <c r="Z7" s="399"/>
      <c r="AA7" s="399"/>
      <c r="AB7" s="399"/>
      <c r="AC7" s="399"/>
      <c r="AD7" s="387">
        <v>271666</v>
      </c>
      <c r="AE7" s="387"/>
      <c r="AF7" s="387"/>
      <c r="AG7" s="387"/>
      <c r="AH7" s="387"/>
      <c r="AI7" s="387"/>
      <c r="AJ7" s="387">
        <v>2913</v>
      </c>
      <c r="AK7" s="387"/>
      <c r="AL7" s="387"/>
      <c r="AM7" s="387"/>
      <c r="AN7" s="387"/>
      <c r="AO7" s="387"/>
      <c r="AP7" s="387">
        <v>244</v>
      </c>
      <c r="AQ7" s="387"/>
      <c r="AR7" s="387"/>
      <c r="AS7" s="387"/>
      <c r="AT7" s="387"/>
      <c r="AU7" s="387"/>
    </row>
    <row r="8" spans="1:48" ht="19.5" customHeight="1" x14ac:dyDescent="0.4">
      <c r="A8" s="40"/>
      <c r="B8" s="40"/>
      <c r="C8" s="231">
        <v>4</v>
      </c>
      <c r="D8" s="231"/>
      <c r="E8" s="40"/>
      <c r="F8" s="40"/>
      <c r="G8" s="345">
        <v>1522</v>
      </c>
      <c r="H8" s="346"/>
      <c r="I8" s="346"/>
      <c r="J8" s="346"/>
      <c r="K8" s="346"/>
      <c r="L8" s="399" t="s">
        <v>146</v>
      </c>
      <c r="M8" s="399"/>
      <c r="N8" s="399"/>
      <c r="O8" s="399"/>
      <c r="P8" s="399"/>
      <c r="Q8" s="399" t="s">
        <v>146</v>
      </c>
      <c r="R8" s="399"/>
      <c r="S8" s="399"/>
      <c r="T8" s="399"/>
      <c r="U8" s="399" t="s">
        <v>146</v>
      </c>
      <c r="V8" s="399"/>
      <c r="W8" s="399"/>
      <c r="X8" s="399"/>
      <c r="Y8" s="399" t="s">
        <v>146</v>
      </c>
      <c r="Z8" s="399"/>
      <c r="AA8" s="399"/>
      <c r="AB8" s="399"/>
      <c r="AC8" s="399"/>
      <c r="AD8" s="387">
        <v>276816</v>
      </c>
      <c r="AE8" s="387"/>
      <c r="AF8" s="387"/>
      <c r="AG8" s="387"/>
      <c r="AH8" s="387"/>
      <c r="AI8" s="387"/>
      <c r="AJ8" s="387">
        <v>5055</v>
      </c>
      <c r="AK8" s="387"/>
      <c r="AL8" s="387"/>
      <c r="AM8" s="387"/>
      <c r="AN8" s="387"/>
      <c r="AO8" s="387"/>
      <c r="AP8" s="387">
        <v>289</v>
      </c>
      <c r="AQ8" s="387"/>
      <c r="AR8" s="387"/>
      <c r="AS8" s="387"/>
      <c r="AT8" s="387"/>
      <c r="AU8" s="387"/>
    </row>
    <row r="9" spans="1:48" ht="19.5" customHeight="1" x14ac:dyDescent="0.4">
      <c r="A9" s="137"/>
      <c r="B9" s="135"/>
      <c r="C9" s="232">
        <v>5</v>
      </c>
      <c r="D9" s="232"/>
      <c r="E9" s="137"/>
      <c r="F9" s="137"/>
      <c r="G9" s="353">
        <v>1853</v>
      </c>
      <c r="H9" s="354"/>
      <c r="I9" s="354"/>
      <c r="J9" s="354"/>
      <c r="K9" s="354"/>
      <c r="L9" s="390" t="s">
        <v>63</v>
      </c>
      <c r="M9" s="390"/>
      <c r="N9" s="390"/>
      <c r="O9" s="390"/>
      <c r="P9" s="390"/>
      <c r="Q9" s="390" t="s">
        <v>63</v>
      </c>
      <c r="R9" s="390"/>
      <c r="S9" s="390"/>
      <c r="T9" s="390"/>
      <c r="U9" s="390" t="s">
        <v>63</v>
      </c>
      <c r="V9" s="390"/>
      <c r="W9" s="390"/>
      <c r="X9" s="390"/>
      <c r="Y9" s="390" t="s">
        <v>63</v>
      </c>
      <c r="Z9" s="390"/>
      <c r="AA9" s="390"/>
      <c r="AB9" s="390"/>
      <c r="AC9" s="390"/>
      <c r="AD9" s="390">
        <v>282378</v>
      </c>
      <c r="AE9" s="390"/>
      <c r="AF9" s="390"/>
      <c r="AG9" s="390"/>
      <c r="AH9" s="390"/>
      <c r="AI9" s="390"/>
      <c r="AJ9" s="390">
        <v>6428</v>
      </c>
      <c r="AK9" s="390"/>
      <c r="AL9" s="390"/>
      <c r="AM9" s="390"/>
      <c r="AN9" s="390"/>
      <c r="AO9" s="390"/>
      <c r="AP9" s="354">
        <v>295</v>
      </c>
      <c r="AQ9" s="354"/>
      <c r="AR9" s="354"/>
      <c r="AS9" s="354"/>
      <c r="AT9" s="354"/>
      <c r="AU9" s="354"/>
    </row>
    <row r="10" spans="1:48" ht="19.5" customHeight="1" x14ac:dyDescent="0.4">
      <c r="A10" s="7" t="s">
        <v>157</v>
      </c>
    </row>
    <row r="11" spans="1:48" ht="18" customHeight="1" x14ac:dyDescent="0.4"/>
    <row r="12" spans="1:48" ht="23.25" customHeight="1" x14ac:dyDescent="0.4">
      <c r="A12" s="352" t="s">
        <v>147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</row>
    <row r="13" spans="1:48" ht="19.5" customHeight="1" x14ac:dyDescent="0.4">
      <c r="A13" s="7" t="s">
        <v>116</v>
      </c>
      <c r="AT13" s="44"/>
    </row>
    <row r="14" spans="1:48" ht="19.5" customHeight="1" x14ac:dyDescent="0.4">
      <c r="A14" s="236" t="s">
        <v>4</v>
      </c>
      <c r="B14" s="236"/>
      <c r="C14" s="236"/>
      <c r="D14" s="236"/>
      <c r="E14" s="236"/>
      <c r="F14" s="280"/>
      <c r="G14" s="227" t="s">
        <v>151</v>
      </c>
      <c r="H14" s="228"/>
      <c r="I14" s="228"/>
      <c r="J14" s="228"/>
      <c r="K14" s="228"/>
      <c r="L14" s="228"/>
      <c r="M14" s="228"/>
      <c r="N14" s="227" t="s">
        <v>152</v>
      </c>
      <c r="O14" s="228"/>
      <c r="P14" s="228"/>
      <c r="Q14" s="228"/>
      <c r="R14" s="228"/>
      <c r="S14" s="228"/>
      <c r="T14" s="228"/>
      <c r="U14" s="227" t="s">
        <v>153</v>
      </c>
      <c r="V14" s="228"/>
      <c r="W14" s="228"/>
      <c r="X14" s="228"/>
      <c r="Y14" s="228"/>
      <c r="Z14" s="228"/>
      <c r="AA14" s="228"/>
      <c r="AB14" s="227" t="s">
        <v>154</v>
      </c>
      <c r="AC14" s="228"/>
      <c r="AD14" s="228"/>
      <c r="AE14" s="228"/>
      <c r="AF14" s="228"/>
      <c r="AG14" s="228"/>
      <c r="AH14" s="228"/>
      <c r="AI14" s="227" t="s">
        <v>155</v>
      </c>
      <c r="AJ14" s="228"/>
      <c r="AK14" s="228"/>
      <c r="AL14" s="228"/>
      <c r="AM14" s="228"/>
      <c r="AN14" s="228"/>
      <c r="AO14" s="228"/>
      <c r="AP14" s="227" t="s">
        <v>156</v>
      </c>
      <c r="AQ14" s="228"/>
      <c r="AR14" s="228"/>
      <c r="AS14" s="228"/>
      <c r="AT14" s="228"/>
      <c r="AU14" s="228"/>
      <c r="AV14" s="228"/>
    </row>
    <row r="15" spans="1:48" ht="19.5" customHeight="1" x14ac:dyDescent="0.4">
      <c r="A15" s="239"/>
      <c r="B15" s="239"/>
      <c r="C15" s="239"/>
      <c r="D15" s="239"/>
      <c r="E15" s="239"/>
      <c r="F15" s="267"/>
      <c r="G15" s="238" t="s">
        <v>149</v>
      </c>
      <c r="H15" s="239"/>
      <c r="I15" s="239"/>
      <c r="J15" s="229" t="s">
        <v>150</v>
      </c>
      <c r="K15" s="230"/>
      <c r="L15" s="230"/>
      <c r="M15" s="230"/>
      <c r="N15" s="229" t="s">
        <v>149</v>
      </c>
      <c r="O15" s="230"/>
      <c r="P15" s="230"/>
      <c r="Q15" s="229" t="s">
        <v>150</v>
      </c>
      <c r="R15" s="230"/>
      <c r="S15" s="230"/>
      <c r="T15" s="230"/>
      <c r="U15" s="229" t="s">
        <v>149</v>
      </c>
      <c r="V15" s="230"/>
      <c r="W15" s="230"/>
      <c r="X15" s="229" t="s">
        <v>150</v>
      </c>
      <c r="Y15" s="230"/>
      <c r="Z15" s="230"/>
      <c r="AA15" s="230"/>
      <c r="AB15" s="229" t="s">
        <v>149</v>
      </c>
      <c r="AC15" s="230"/>
      <c r="AD15" s="230"/>
      <c r="AE15" s="229" t="s">
        <v>150</v>
      </c>
      <c r="AF15" s="230"/>
      <c r="AG15" s="230"/>
      <c r="AH15" s="230"/>
      <c r="AI15" s="229" t="s">
        <v>149</v>
      </c>
      <c r="AJ15" s="230"/>
      <c r="AK15" s="230"/>
      <c r="AL15" s="229" t="s">
        <v>150</v>
      </c>
      <c r="AM15" s="230"/>
      <c r="AN15" s="230"/>
      <c r="AO15" s="230"/>
      <c r="AP15" s="229" t="s">
        <v>149</v>
      </c>
      <c r="AQ15" s="230"/>
      <c r="AR15" s="247"/>
      <c r="AS15" s="229" t="s">
        <v>150</v>
      </c>
      <c r="AT15" s="230"/>
      <c r="AU15" s="230"/>
      <c r="AV15" s="230"/>
    </row>
    <row r="16" spans="1:48" ht="19.5" customHeight="1" x14ac:dyDescent="0.4">
      <c r="A16" s="47" t="s">
        <v>104</v>
      </c>
      <c r="B16" s="47"/>
      <c r="C16" s="49"/>
      <c r="D16" s="49"/>
      <c r="E16" s="51"/>
      <c r="F16" s="53"/>
      <c r="G16" s="345">
        <v>1939</v>
      </c>
      <c r="H16" s="346"/>
      <c r="I16" s="346"/>
      <c r="J16" s="346">
        <v>63423</v>
      </c>
      <c r="K16" s="346"/>
      <c r="L16" s="346"/>
      <c r="M16" s="346"/>
      <c r="N16" s="346">
        <v>171</v>
      </c>
      <c r="O16" s="346"/>
      <c r="P16" s="346"/>
      <c r="Q16" s="346">
        <v>6383</v>
      </c>
      <c r="R16" s="346"/>
      <c r="S16" s="346"/>
      <c r="T16" s="346"/>
      <c r="U16" s="346">
        <v>200</v>
      </c>
      <c r="V16" s="346"/>
      <c r="W16" s="346"/>
      <c r="X16" s="346">
        <v>2197</v>
      </c>
      <c r="Y16" s="346"/>
      <c r="Z16" s="346"/>
      <c r="AA16" s="346"/>
      <c r="AB16" s="346">
        <v>113</v>
      </c>
      <c r="AC16" s="346"/>
      <c r="AD16" s="346"/>
      <c r="AE16" s="346">
        <v>5499</v>
      </c>
      <c r="AF16" s="346"/>
      <c r="AG16" s="346"/>
      <c r="AH16" s="346"/>
      <c r="AI16" s="346">
        <v>367</v>
      </c>
      <c r="AJ16" s="346"/>
      <c r="AK16" s="346"/>
      <c r="AL16" s="346">
        <v>3692</v>
      </c>
      <c r="AM16" s="346"/>
      <c r="AN16" s="346"/>
      <c r="AO16" s="346"/>
      <c r="AP16" s="346">
        <v>262</v>
      </c>
      <c r="AQ16" s="346"/>
      <c r="AR16" s="346"/>
      <c r="AS16" s="355">
        <v>2713</v>
      </c>
      <c r="AT16" s="355"/>
      <c r="AU16" s="355"/>
      <c r="AV16" s="355"/>
    </row>
    <row r="17" spans="1:48" ht="19.5" customHeight="1" x14ac:dyDescent="0.4">
      <c r="A17" s="47"/>
      <c r="B17" s="47"/>
      <c r="C17" s="231">
        <v>2</v>
      </c>
      <c r="D17" s="231"/>
      <c r="E17" s="47"/>
      <c r="F17" s="53"/>
      <c r="G17" s="345">
        <v>1165</v>
      </c>
      <c r="H17" s="346"/>
      <c r="I17" s="346"/>
      <c r="J17" s="346">
        <v>23363</v>
      </c>
      <c r="K17" s="346"/>
      <c r="L17" s="346"/>
      <c r="M17" s="346"/>
      <c r="N17" s="346">
        <v>127</v>
      </c>
      <c r="O17" s="346"/>
      <c r="P17" s="346"/>
      <c r="Q17" s="346">
        <v>4295</v>
      </c>
      <c r="R17" s="346"/>
      <c r="S17" s="346"/>
      <c r="T17" s="346"/>
      <c r="U17" s="346">
        <v>150</v>
      </c>
      <c r="V17" s="346"/>
      <c r="W17" s="346"/>
      <c r="X17" s="346">
        <v>1353</v>
      </c>
      <c r="Y17" s="346"/>
      <c r="Z17" s="346"/>
      <c r="AA17" s="346"/>
      <c r="AB17" s="346">
        <v>60</v>
      </c>
      <c r="AC17" s="346"/>
      <c r="AD17" s="346"/>
      <c r="AE17" s="346">
        <v>900</v>
      </c>
      <c r="AF17" s="346"/>
      <c r="AG17" s="346"/>
      <c r="AH17" s="346"/>
      <c r="AI17" s="346">
        <v>186</v>
      </c>
      <c r="AJ17" s="346"/>
      <c r="AK17" s="346"/>
      <c r="AL17" s="346">
        <v>990</v>
      </c>
      <c r="AM17" s="346"/>
      <c r="AN17" s="346"/>
      <c r="AO17" s="346"/>
      <c r="AP17" s="346">
        <v>200</v>
      </c>
      <c r="AQ17" s="346"/>
      <c r="AR17" s="346"/>
      <c r="AS17" s="346">
        <v>1730</v>
      </c>
      <c r="AT17" s="346"/>
      <c r="AU17" s="346"/>
      <c r="AV17" s="346"/>
    </row>
    <row r="18" spans="1:48" ht="19.5" customHeight="1" x14ac:dyDescent="0.4">
      <c r="A18" s="47"/>
      <c r="B18" s="47"/>
      <c r="C18" s="231">
        <v>3</v>
      </c>
      <c r="D18" s="231"/>
      <c r="E18" s="47"/>
      <c r="F18" s="53"/>
      <c r="G18" s="345">
        <v>1263</v>
      </c>
      <c r="H18" s="346"/>
      <c r="I18" s="346"/>
      <c r="J18" s="346">
        <v>41689</v>
      </c>
      <c r="K18" s="346"/>
      <c r="L18" s="346"/>
      <c r="M18" s="346"/>
      <c r="N18" s="346">
        <v>107</v>
      </c>
      <c r="O18" s="346"/>
      <c r="P18" s="346"/>
      <c r="Q18" s="346">
        <v>5510</v>
      </c>
      <c r="R18" s="346"/>
      <c r="S18" s="346"/>
      <c r="T18" s="346"/>
      <c r="U18" s="346">
        <v>155</v>
      </c>
      <c r="V18" s="346"/>
      <c r="W18" s="346"/>
      <c r="X18" s="346">
        <v>1402</v>
      </c>
      <c r="Y18" s="346"/>
      <c r="Z18" s="346"/>
      <c r="AA18" s="346"/>
      <c r="AB18" s="346">
        <v>60</v>
      </c>
      <c r="AC18" s="346"/>
      <c r="AD18" s="346"/>
      <c r="AE18" s="346">
        <v>4021</v>
      </c>
      <c r="AF18" s="346"/>
      <c r="AG18" s="346"/>
      <c r="AH18" s="346"/>
      <c r="AI18" s="346">
        <v>200</v>
      </c>
      <c r="AJ18" s="346"/>
      <c r="AK18" s="346"/>
      <c r="AL18" s="346">
        <v>2827</v>
      </c>
      <c r="AM18" s="346"/>
      <c r="AN18" s="346"/>
      <c r="AO18" s="346"/>
      <c r="AP18" s="346">
        <v>227</v>
      </c>
      <c r="AQ18" s="346"/>
      <c r="AR18" s="346"/>
      <c r="AS18" s="346">
        <v>3659</v>
      </c>
      <c r="AT18" s="346"/>
      <c r="AU18" s="346"/>
      <c r="AV18" s="346"/>
    </row>
    <row r="19" spans="1:48" ht="19.5" customHeight="1" x14ac:dyDescent="0.4">
      <c r="A19" s="47"/>
      <c r="B19" s="47"/>
      <c r="C19" s="231">
        <v>4</v>
      </c>
      <c r="D19" s="231"/>
      <c r="E19" s="47"/>
      <c r="F19" s="53"/>
      <c r="G19" s="345">
        <v>1941</v>
      </c>
      <c r="H19" s="346"/>
      <c r="I19" s="346"/>
      <c r="J19" s="346">
        <v>64446</v>
      </c>
      <c r="K19" s="346"/>
      <c r="L19" s="346"/>
      <c r="M19" s="346"/>
      <c r="N19" s="346">
        <v>237</v>
      </c>
      <c r="O19" s="346"/>
      <c r="P19" s="346"/>
      <c r="Q19" s="346">
        <v>6410</v>
      </c>
      <c r="R19" s="346"/>
      <c r="S19" s="346"/>
      <c r="T19" s="346"/>
      <c r="U19" s="346">
        <v>187</v>
      </c>
      <c r="V19" s="346"/>
      <c r="W19" s="346"/>
      <c r="X19" s="346">
        <v>1797</v>
      </c>
      <c r="Y19" s="346"/>
      <c r="Z19" s="346"/>
      <c r="AA19" s="346"/>
      <c r="AB19" s="346">
        <v>138</v>
      </c>
      <c r="AC19" s="346"/>
      <c r="AD19" s="346"/>
      <c r="AE19" s="346">
        <v>6702</v>
      </c>
      <c r="AF19" s="346"/>
      <c r="AG19" s="346"/>
      <c r="AH19" s="346"/>
      <c r="AI19" s="346">
        <v>339</v>
      </c>
      <c r="AJ19" s="346"/>
      <c r="AK19" s="346"/>
      <c r="AL19" s="346">
        <v>4982</v>
      </c>
      <c r="AM19" s="346"/>
      <c r="AN19" s="346"/>
      <c r="AO19" s="346"/>
      <c r="AP19" s="346">
        <v>250</v>
      </c>
      <c r="AQ19" s="346"/>
      <c r="AR19" s="346"/>
      <c r="AS19" s="346">
        <v>3916</v>
      </c>
      <c r="AT19" s="346"/>
      <c r="AU19" s="346"/>
      <c r="AV19" s="346"/>
    </row>
    <row r="20" spans="1:48" ht="19.5" customHeight="1" x14ac:dyDescent="0.4">
      <c r="A20" s="137"/>
      <c r="B20" s="135"/>
      <c r="C20" s="232">
        <v>5</v>
      </c>
      <c r="D20" s="232"/>
      <c r="E20" s="137"/>
      <c r="F20" s="31"/>
      <c r="G20" s="353">
        <v>1924</v>
      </c>
      <c r="H20" s="354"/>
      <c r="I20" s="354"/>
      <c r="J20" s="354">
        <v>69676</v>
      </c>
      <c r="K20" s="354"/>
      <c r="L20" s="354"/>
      <c r="M20" s="354"/>
      <c r="N20" s="354">
        <v>196</v>
      </c>
      <c r="O20" s="354"/>
      <c r="P20" s="354"/>
      <c r="Q20" s="354">
        <v>2333</v>
      </c>
      <c r="R20" s="354"/>
      <c r="S20" s="354"/>
      <c r="T20" s="354"/>
      <c r="U20" s="354">
        <v>236</v>
      </c>
      <c r="V20" s="354"/>
      <c r="W20" s="354"/>
      <c r="X20" s="354">
        <v>2731</v>
      </c>
      <c r="Y20" s="354"/>
      <c r="Z20" s="354"/>
      <c r="AA20" s="354"/>
      <c r="AB20" s="354">
        <v>34</v>
      </c>
      <c r="AC20" s="354"/>
      <c r="AD20" s="354"/>
      <c r="AE20" s="354">
        <v>1855</v>
      </c>
      <c r="AF20" s="354"/>
      <c r="AG20" s="354"/>
      <c r="AH20" s="354"/>
      <c r="AI20" s="354">
        <v>625</v>
      </c>
      <c r="AJ20" s="354"/>
      <c r="AK20" s="354"/>
      <c r="AL20" s="354">
        <v>4312</v>
      </c>
      <c r="AM20" s="354"/>
      <c r="AN20" s="354"/>
      <c r="AO20" s="354"/>
      <c r="AP20" s="354">
        <v>522</v>
      </c>
      <c r="AQ20" s="354"/>
      <c r="AR20" s="354"/>
      <c r="AS20" s="354">
        <v>4396</v>
      </c>
      <c r="AT20" s="354"/>
      <c r="AU20" s="354"/>
      <c r="AV20" s="354"/>
    </row>
    <row r="21" spans="1:48" ht="19.5" customHeight="1" x14ac:dyDescent="0.4">
      <c r="A21" s="236" t="s">
        <v>4</v>
      </c>
      <c r="B21" s="236"/>
      <c r="C21" s="236"/>
      <c r="D21" s="236"/>
      <c r="E21" s="236"/>
      <c r="F21" s="280"/>
      <c r="G21" s="227" t="s">
        <v>158</v>
      </c>
      <c r="H21" s="228"/>
      <c r="I21" s="228"/>
      <c r="J21" s="228"/>
      <c r="K21" s="228"/>
      <c r="L21" s="228"/>
      <c r="M21" s="228"/>
      <c r="N21" s="227" t="s">
        <v>159</v>
      </c>
      <c r="O21" s="228"/>
      <c r="P21" s="228"/>
      <c r="Q21" s="228"/>
      <c r="R21" s="228"/>
      <c r="S21" s="228"/>
      <c r="T21" s="228"/>
      <c r="U21" s="372" t="s">
        <v>160</v>
      </c>
      <c r="V21" s="373"/>
      <c r="W21" s="373"/>
      <c r="X21" s="373"/>
      <c r="Y21" s="373"/>
      <c r="Z21" s="373"/>
      <c r="AA21" s="373"/>
      <c r="AB21" s="227" t="s">
        <v>161</v>
      </c>
      <c r="AC21" s="228"/>
      <c r="AD21" s="228"/>
      <c r="AE21" s="228"/>
      <c r="AF21" s="228"/>
      <c r="AG21" s="228"/>
      <c r="AH21" s="228"/>
      <c r="AI21" s="227" t="s">
        <v>162</v>
      </c>
      <c r="AJ21" s="228"/>
      <c r="AK21" s="228"/>
      <c r="AL21" s="228"/>
      <c r="AM21" s="228"/>
      <c r="AN21" s="228"/>
      <c r="AO21" s="228"/>
      <c r="AP21" s="227" t="s">
        <v>163</v>
      </c>
      <c r="AQ21" s="228"/>
      <c r="AR21" s="228"/>
      <c r="AS21" s="228"/>
      <c r="AT21" s="228"/>
      <c r="AU21" s="228"/>
      <c r="AV21" s="228"/>
    </row>
    <row r="22" spans="1:48" ht="19.5" customHeight="1" x14ac:dyDescent="0.4">
      <c r="A22" s="239"/>
      <c r="B22" s="239"/>
      <c r="C22" s="239"/>
      <c r="D22" s="239"/>
      <c r="E22" s="239"/>
      <c r="F22" s="267"/>
      <c r="G22" s="238" t="s">
        <v>149</v>
      </c>
      <c r="H22" s="239"/>
      <c r="I22" s="239"/>
      <c r="J22" s="229" t="s">
        <v>150</v>
      </c>
      <c r="K22" s="230"/>
      <c r="L22" s="230"/>
      <c r="M22" s="230"/>
      <c r="N22" s="229" t="s">
        <v>149</v>
      </c>
      <c r="O22" s="230"/>
      <c r="P22" s="230"/>
      <c r="Q22" s="229" t="s">
        <v>150</v>
      </c>
      <c r="R22" s="230"/>
      <c r="S22" s="230"/>
      <c r="T22" s="230"/>
      <c r="U22" s="229" t="s">
        <v>149</v>
      </c>
      <c r="V22" s="230"/>
      <c r="W22" s="230"/>
      <c r="X22" s="229" t="s">
        <v>150</v>
      </c>
      <c r="Y22" s="230"/>
      <c r="Z22" s="230"/>
      <c r="AA22" s="230"/>
      <c r="AB22" s="229" t="s">
        <v>149</v>
      </c>
      <c r="AC22" s="230"/>
      <c r="AD22" s="230"/>
      <c r="AE22" s="229" t="s">
        <v>150</v>
      </c>
      <c r="AF22" s="230"/>
      <c r="AG22" s="230"/>
      <c r="AH22" s="230"/>
      <c r="AI22" s="229" t="s">
        <v>149</v>
      </c>
      <c r="AJ22" s="230"/>
      <c r="AK22" s="230"/>
      <c r="AL22" s="229" t="s">
        <v>150</v>
      </c>
      <c r="AM22" s="230"/>
      <c r="AN22" s="230"/>
      <c r="AO22" s="230"/>
      <c r="AP22" s="229" t="s">
        <v>149</v>
      </c>
      <c r="AQ22" s="230"/>
      <c r="AR22" s="230"/>
      <c r="AS22" s="229" t="s">
        <v>150</v>
      </c>
      <c r="AT22" s="230"/>
      <c r="AU22" s="230"/>
      <c r="AV22" s="230"/>
    </row>
    <row r="23" spans="1:48" ht="19.5" customHeight="1" x14ac:dyDescent="0.4">
      <c r="A23" s="47" t="s">
        <v>104</v>
      </c>
      <c r="B23" s="47"/>
      <c r="C23" s="49"/>
      <c r="D23" s="49"/>
      <c r="E23" s="51"/>
      <c r="F23" s="53"/>
      <c r="G23" s="345">
        <v>574</v>
      </c>
      <c r="H23" s="346"/>
      <c r="I23" s="346"/>
      <c r="J23" s="346">
        <v>17539</v>
      </c>
      <c r="K23" s="346"/>
      <c r="L23" s="346"/>
      <c r="M23" s="346"/>
      <c r="N23" s="346">
        <v>91</v>
      </c>
      <c r="O23" s="346"/>
      <c r="P23" s="346"/>
      <c r="Q23" s="346">
        <v>1379</v>
      </c>
      <c r="R23" s="346"/>
      <c r="S23" s="346"/>
      <c r="T23" s="346"/>
      <c r="U23" s="346">
        <v>137</v>
      </c>
      <c r="V23" s="346"/>
      <c r="W23" s="346"/>
      <c r="X23" s="346">
        <v>2065</v>
      </c>
      <c r="Y23" s="346"/>
      <c r="Z23" s="346"/>
      <c r="AA23" s="346"/>
      <c r="AB23" s="346">
        <v>12</v>
      </c>
      <c r="AC23" s="346"/>
      <c r="AD23" s="346"/>
      <c r="AE23" s="346">
        <v>4588</v>
      </c>
      <c r="AF23" s="346"/>
      <c r="AG23" s="346"/>
      <c r="AH23" s="346"/>
      <c r="AI23" s="346">
        <v>2</v>
      </c>
      <c r="AJ23" s="346"/>
      <c r="AK23" s="346"/>
      <c r="AL23" s="346">
        <v>1023</v>
      </c>
      <c r="AM23" s="346"/>
      <c r="AN23" s="346"/>
      <c r="AO23" s="346"/>
      <c r="AP23" s="346">
        <v>10</v>
      </c>
      <c r="AQ23" s="346"/>
      <c r="AR23" s="346"/>
      <c r="AS23" s="355">
        <v>16345</v>
      </c>
      <c r="AT23" s="355"/>
      <c r="AU23" s="355"/>
      <c r="AV23" s="355"/>
    </row>
    <row r="24" spans="1:48" ht="19.5" customHeight="1" x14ac:dyDescent="0.4">
      <c r="A24" s="47"/>
      <c r="B24" s="47"/>
      <c r="C24" s="231">
        <v>2</v>
      </c>
      <c r="D24" s="231"/>
      <c r="E24" s="47"/>
      <c r="F24" s="53"/>
      <c r="G24" s="345">
        <v>307</v>
      </c>
      <c r="H24" s="346"/>
      <c r="I24" s="346"/>
      <c r="J24" s="346">
        <v>5289</v>
      </c>
      <c r="K24" s="346"/>
      <c r="L24" s="346"/>
      <c r="M24" s="346"/>
      <c r="N24" s="346">
        <v>31</v>
      </c>
      <c r="O24" s="346"/>
      <c r="P24" s="346"/>
      <c r="Q24" s="346">
        <v>225</v>
      </c>
      <c r="R24" s="346"/>
      <c r="S24" s="346"/>
      <c r="T24" s="346"/>
      <c r="U24" s="346">
        <v>88</v>
      </c>
      <c r="V24" s="346"/>
      <c r="W24" s="346"/>
      <c r="X24" s="346">
        <v>685</v>
      </c>
      <c r="Y24" s="346"/>
      <c r="Z24" s="346"/>
      <c r="AA24" s="346"/>
      <c r="AB24" s="346">
        <v>11</v>
      </c>
      <c r="AC24" s="346"/>
      <c r="AD24" s="346"/>
      <c r="AE24" s="346">
        <v>1853</v>
      </c>
      <c r="AF24" s="346"/>
      <c r="AG24" s="346"/>
      <c r="AH24" s="346"/>
      <c r="AI24" s="346">
        <v>1</v>
      </c>
      <c r="AJ24" s="346"/>
      <c r="AK24" s="346"/>
      <c r="AL24" s="346">
        <v>2</v>
      </c>
      <c r="AM24" s="346"/>
      <c r="AN24" s="346"/>
      <c r="AO24" s="346"/>
      <c r="AP24" s="346">
        <v>4</v>
      </c>
      <c r="AQ24" s="346"/>
      <c r="AR24" s="346"/>
      <c r="AS24" s="346">
        <v>6041</v>
      </c>
      <c r="AT24" s="346"/>
      <c r="AU24" s="346"/>
      <c r="AV24" s="346"/>
    </row>
    <row r="25" spans="1:48" ht="19.5" customHeight="1" x14ac:dyDescent="0.4">
      <c r="A25" s="47"/>
      <c r="B25" s="47"/>
      <c r="C25" s="231">
        <v>3</v>
      </c>
      <c r="D25" s="231"/>
      <c r="E25" s="47"/>
      <c r="F25" s="53"/>
      <c r="G25" s="345">
        <v>353</v>
      </c>
      <c r="H25" s="346"/>
      <c r="I25" s="346"/>
      <c r="J25" s="346">
        <v>9077</v>
      </c>
      <c r="K25" s="346"/>
      <c r="L25" s="346"/>
      <c r="M25" s="346"/>
      <c r="N25" s="346">
        <v>41</v>
      </c>
      <c r="O25" s="346"/>
      <c r="P25" s="346"/>
      <c r="Q25" s="346">
        <v>405</v>
      </c>
      <c r="R25" s="346"/>
      <c r="S25" s="346"/>
      <c r="T25" s="346"/>
      <c r="U25" s="346">
        <v>103</v>
      </c>
      <c r="V25" s="346"/>
      <c r="W25" s="346"/>
      <c r="X25" s="346">
        <v>902</v>
      </c>
      <c r="Y25" s="346"/>
      <c r="Z25" s="346"/>
      <c r="AA25" s="346"/>
      <c r="AB25" s="346">
        <v>7</v>
      </c>
      <c r="AC25" s="346"/>
      <c r="AD25" s="346"/>
      <c r="AE25" s="346">
        <v>2032</v>
      </c>
      <c r="AF25" s="346"/>
      <c r="AG25" s="346"/>
      <c r="AH25" s="346"/>
      <c r="AI25" s="350" t="s">
        <v>164</v>
      </c>
      <c r="AJ25" s="350"/>
      <c r="AK25" s="350"/>
      <c r="AL25" s="350" t="s">
        <v>164</v>
      </c>
      <c r="AM25" s="350"/>
      <c r="AN25" s="350"/>
      <c r="AO25" s="350"/>
      <c r="AP25" s="346">
        <v>10</v>
      </c>
      <c r="AQ25" s="346"/>
      <c r="AR25" s="346"/>
      <c r="AS25" s="346">
        <v>11854</v>
      </c>
      <c r="AT25" s="346"/>
      <c r="AU25" s="346"/>
      <c r="AV25" s="346"/>
    </row>
    <row r="26" spans="1:48" ht="19.5" customHeight="1" x14ac:dyDescent="0.4">
      <c r="A26" s="47"/>
      <c r="B26" s="47"/>
      <c r="C26" s="231">
        <v>4</v>
      </c>
      <c r="D26" s="231"/>
      <c r="E26" s="47"/>
      <c r="F26" s="53"/>
      <c r="G26" s="345">
        <v>538</v>
      </c>
      <c r="H26" s="346"/>
      <c r="I26" s="346"/>
      <c r="J26" s="346">
        <v>15900</v>
      </c>
      <c r="K26" s="346"/>
      <c r="L26" s="346"/>
      <c r="M26" s="346"/>
      <c r="N26" s="346">
        <v>64</v>
      </c>
      <c r="O26" s="346"/>
      <c r="P26" s="346"/>
      <c r="Q26" s="346">
        <v>839</v>
      </c>
      <c r="R26" s="346"/>
      <c r="S26" s="346"/>
      <c r="T26" s="346"/>
      <c r="U26" s="346">
        <v>158</v>
      </c>
      <c r="V26" s="346"/>
      <c r="W26" s="346"/>
      <c r="X26" s="346">
        <v>2320</v>
      </c>
      <c r="Y26" s="346"/>
      <c r="Z26" s="346"/>
      <c r="AA26" s="346"/>
      <c r="AB26" s="346">
        <v>10</v>
      </c>
      <c r="AC26" s="346"/>
      <c r="AD26" s="346"/>
      <c r="AE26" s="346">
        <v>3792</v>
      </c>
      <c r="AF26" s="346"/>
      <c r="AG26" s="346"/>
      <c r="AH26" s="346"/>
      <c r="AI26" s="346">
        <v>2</v>
      </c>
      <c r="AJ26" s="346"/>
      <c r="AK26" s="346"/>
      <c r="AL26" s="346">
        <v>2040</v>
      </c>
      <c r="AM26" s="346"/>
      <c r="AN26" s="346"/>
      <c r="AO26" s="346"/>
      <c r="AP26" s="346">
        <v>18</v>
      </c>
      <c r="AQ26" s="346"/>
      <c r="AR26" s="346"/>
      <c r="AS26" s="346">
        <v>15748</v>
      </c>
      <c r="AT26" s="346"/>
      <c r="AU26" s="346"/>
      <c r="AV26" s="346"/>
    </row>
    <row r="27" spans="1:48" ht="19.5" customHeight="1" x14ac:dyDescent="0.4">
      <c r="A27" s="137"/>
      <c r="B27" s="135"/>
      <c r="C27" s="232">
        <v>5</v>
      </c>
      <c r="D27" s="232"/>
      <c r="E27" s="137"/>
      <c r="F27" s="31"/>
      <c r="G27" s="353">
        <v>620</v>
      </c>
      <c r="H27" s="354"/>
      <c r="I27" s="354"/>
      <c r="J27" s="354">
        <v>15514</v>
      </c>
      <c r="K27" s="354"/>
      <c r="L27" s="354"/>
      <c r="M27" s="354"/>
      <c r="N27" s="354">
        <v>135</v>
      </c>
      <c r="O27" s="354"/>
      <c r="P27" s="354"/>
      <c r="Q27" s="354">
        <v>2316</v>
      </c>
      <c r="R27" s="354"/>
      <c r="S27" s="354"/>
      <c r="T27" s="354"/>
      <c r="U27" s="354">
        <v>190</v>
      </c>
      <c r="V27" s="354"/>
      <c r="W27" s="354"/>
      <c r="X27" s="354">
        <v>1462</v>
      </c>
      <c r="Y27" s="354"/>
      <c r="Z27" s="354"/>
      <c r="AA27" s="354"/>
      <c r="AB27" s="354">
        <v>16</v>
      </c>
      <c r="AC27" s="354"/>
      <c r="AD27" s="354"/>
      <c r="AE27" s="354">
        <v>4359</v>
      </c>
      <c r="AF27" s="354"/>
      <c r="AG27" s="354"/>
      <c r="AH27" s="354"/>
      <c r="AI27" s="354">
        <v>6</v>
      </c>
      <c r="AJ27" s="354"/>
      <c r="AK27" s="354"/>
      <c r="AL27" s="354">
        <v>3324</v>
      </c>
      <c r="AM27" s="354"/>
      <c r="AN27" s="354"/>
      <c r="AO27" s="354"/>
      <c r="AP27" s="354">
        <v>12</v>
      </c>
      <c r="AQ27" s="354"/>
      <c r="AR27" s="354"/>
      <c r="AS27" s="354">
        <v>8910</v>
      </c>
      <c r="AT27" s="354"/>
      <c r="AU27" s="354"/>
      <c r="AV27" s="354"/>
    </row>
    <row r="28" spans="1:48" ht="19.5" customHeight="1" x14ac:dyDescent="0.4">
      <c r="A28" s="236" t="s">
        <v>4</v>
      </c>
      <c r="B28" s="236"/>
      <c r="C28" s="236"/>
      <c r="D28" s="236"/>
      <c r="E28" s="236"/>
      <c r="F28" s="280"/>
      <c r="G28" s="227" t="s">
        <v>323</v>
      </c>
      <c r="H28" s="228"/>
      <c r="I28" s="228"/>
      <c r="J28" s="228"/>
      <c r="K28" s="228"/>
      <c r="L28" s="228"/>
      <c r="M28" s="228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</row>
    <row r="29" spans="1:48" ht="19.5" customHeight="1" x14ac:dyDescent="0.4">
      <c r="A29" s="239"/>
      <c r="B29" s="239"/>
      <c r="C29" s="239"/>
      <c r="D29" s="239"/>
      <c r="E29" s="239"/>
      <c r="F29" s="267"/>
      <c r="G29" s="238" t="s">
        <v>105</v>
      </c>
      <c r="H29" s="239"/>
      <c r="I29" s="239"/>
      <c r="J29" s="229" t="s">
        <v>106</v>
      </c>
      <c r="K29" s="230"/>
      <c r="L29" s="230"/>
      <c r="M29" s="230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</row>
    <row r="30" spans="1:48" ht="19.5" customHeight="1" x14ac:dyDescent="0.4">
      <c r="A30" s="114" t="s">
        <v>104</v>
      </c>
      <c r="B30" s="114"/>
      <c r="C30" s="116"/>
      <c r="D30" s="116"/>
      <c r="E30" s="118"/>
      <c r="F30" s="117"/>
      <c r="G30" s="401" t="s">
        <v>63</v>
      </c>
      <c r="H30" s="350"/>
      <c r="I30" s="350"/>
      <c r="J30" s="350" t="s">
        <v>63</v>
      </c>
      <c r="K30" s="350"/>
      <c r="L30" s="350"/>
      <c r="M30" s="350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</row>
    <row r="31" spans="1:48" ht="19.5" customHeight="1" x14ac:dyDescent="0.4">
      <c r="A31" s="114"/>
      <c r="B31" s="114"/>
      <c r="C31" s="231">
        <v>2</v>
      </c>
      <c r="D31" s="231"/>
      <c r="E31" s="114"/>
      <c r="F31" s="117"/>
      <c r="G31" s="401" t="s">
        <v>63</v>
      </c>
      <c r="H31" s="350"/>
      <c r="I31" s="350"/>
      <c r="J31" s="350" t="s">
        <v>63</v>
      </c>
      <c r="K31" s="350"/>
      <c r="L31" s="350"/>
      <c r="M31" s="350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</row>
    <row r="32" spans="1:48" ht="19.5" customHeight="1" x14ac:dyDescent="0.4">
      <c r="A32" s="114"/>
      <c r="B32" s="114"/>
      <c r="C32" s="231">
        <v>3</v>
      </c>
      <c r="D32" s="231"/>
      <c r="E32" s="114"/>
      <c r="F32" s="117"/>
      <c r="G32" s="401" t="s">
        <v>63</v>
      </c>
      <c r="H32" s="350"/>
      <c r="I32" s="350"/>
      <c r="J32" s="350" t="s">
        <v>63</v>
      </c>
      <c r="K32" s="350"/>
      <c r="L32" s="350"/>
      <c r="M32" s="350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</row>
    <row r="33" spans="1:48" ht="19.5" customHeight="1" x14ac:dyDescent="0.4">
      <c r="A33" s="114"/>
      <c r="B33" s="114"/>
      <c r="C33" s="231">
        <v>4</v>
      </c>
      <c r="D33" s="231"/>
      <c r="E33" s="114"/>
      <c r="F33" s="117"/>
      <c r="G33" s="401" t="s">
        <v>63</v>
      </c>
      <c r="H33" s="350"/>
      <c r="I33" s="350"/>
      <c r="J33" s="350" t="s">
        <v>63</v>
      </c>
      <c r="K33" s="350"/>
      <c r="L33" s="350"/>
      <c r="M33" s="350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</row>
    <row r="34" spans="1:48" ht="19.5" customHeight="1" x14ac:dyDescent="0.4">
      <c r="A34" s="137"/>
      <c r="B34" s="135"/>
      <c r="C34" s="232">
        <v>5</v>
      </c>
      <c r="D34" s="232"/>
      <c r="E34" s="137"/>
      <c r="F34" s="31"/>
      <c r="G34" s="353">
        <v>14</v>
      </c>
      <c r="H34" s="354"/>
      <c r="I34" s="354"/>
      <c r="J34" s="354">
        <v>641</v>
      </c>
      <c r="K34" s="354"/>
      <c r="L34" s="354"/>
      <c r="M34" s="354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</row>
    <row r="35" spans="1:48" ht="15" customHeight="1" x14ac:dyDescent="0.4">
      <c r="A35" s="7" t="s">
        <v>148</v>
      </c>
    </row>
    <row r="36" spans="1:48" ht="15" customHeight="1" x14ac:dyDescent="0.4">
      <c r="A36" s="7" t="s">
        <v>324</v>
      </c>
    </row>
  </sheetData>
  <mergeCells count="243">
    <mergeCell ref="C32:D32"/>
    <mergeCell ref="G32:I32"/>
    <mergeCell ref="J32:M32"/>
    <mergeCell ref="C33:D33"/>
    <mergeCell ref="G33:I33"/>
    <mergeCell ref="J33:M33"/>
    <mergeCell ref="C34:D34"/>
    <mergeCell ref="G34:I34"/>
    <mergeCell ref="J34:M34"/>
    <mergeCell ref="A28:F29"/>
    <mergeCell ref="G28:M28"/>
    <mergeCell ref="G29:I29"/>
    <mergeCell ref="J29:M29"/>
    <mergeCell ref="G30:I30"/>
    <mergeCell ref="J30:M30"/>
    <mergeCell ref="C31:D31"/>
    <mergeCell ref="G31:I31"/>
    <mergeCell ref="J31:M31"/>
    <mergeCell ref="AS27:AV27"/>
    <mergeCell ref="AS26:AV26"/>
    <mergeCell ref="AS25:AV25"/>
    <mergeCell ref="AS24:AV24"/>
    <mergeCell ref="AS23:AV23"/>
    <mergeCell ref="AS20:AV20"/>
    <mergeCell ref="AS19:AV19"/>
    <mergeCell ref="AS18:AV18"/>
    <mergeCell ref="AS17:AV17"/>
    <mergeCell ref="AP21:AV21"/>
    <mergeCell ref="AP25:AR25"/>
    <mergeCell ref="AP19:AR19"/>
    <mergeCell ref="AI20:AK20"/>
    <mergeCell ref="AL20:AO20"/>
    <mergeCell ref="AP20:AR20"/>
    <mergeCell ref="C19:D19"/>
    <mergeCell ref="Q19:T19"/>
    <mergeCell ref="G19:I19"/>
    <mergeCell ref="J19:M19"/>
    <mergeCell ref="N19:P19"/>
    <mergeCell ref="U19:W19"/>
    <mergeCell ref="X19:AA19"/>
    <mergeCell ref="AB19:AD19"/>
    <mergeCell ref="AE19:AH19"/>
    <mergeCell ref="AI19:AK19"/>
    <mergeCell ref="AL19:AO19"/>
    <mergeCell ref="C20:D20"/>
    <mergeCell ref="Q20:T20"/>
    <mergeCell ref="G20:I20"/>
    <mergeCell ref="J20:M20"/>
    <mergeCell ref="N20:P20"/>
    <mergeCell ref="U20:W20"/>
    <mergeCell ref="X20:AA20"/>
    <mergeCell ref="AB20:AD20"/>
    <mergeCell ref="AE20:AH20"/>
    <mergeCell ref="AE17:AH17"/>
    <mergeCell ref="AI17:AK17"/>
    <mergeCell ref="C18:D18"/>
    <mergeCell ref="Q18:T18"/>
    <mergeCell ref="AL17:AO17"/>
    <mergeCell ref="AP17:AR17"/>
    <mergeCell ref="G18:I18"/>
    <mergeCell ref="J18:M18"/>
    <mergeCell ref="N18:P18"/>
    <mergeCell ref="U18:W18"/>
    <mergeCell ref="X18:AA18"/>
    <mergeCell ref="AB18:AD18"/>
    <mergeCell ref="AE18:AH18"/>
    <mergeCell ref="AI18:AK18"/>
    <mergeCell ref="AL18:AO18"/>
    <mergeCell ref="AP18:AR18"/>
    <mergeCell ref="C17:D17"/>
    <mergeCell ref="Q17:T17"/>
    <mergeCell ref="G17:I17"/>
    <mergeCell ref="J17:M17"/>
    <mergeCell ref="N17:P17"/>
    <mergeCell ref="U17:W17"/>
    <mergeCell ref="X17:AA17"/>
    <mergeCell ref="AB17:AD17"/>
    <mergeCell ref="C9:D9"/>
    <mergeCell ref="G9:K9"/>
    <mergeCell ref="L9:P9"/>
    <mergeCell ref="Q9:T9"/>
    <mergeCell ref="U9:X9"/>
    <mergeCell ref="Y9:AC9"/>
    <mergeCell ref="AE15:AH15"/>
    <mergeCell ref="G16:I16"/>
    <mergeCell ref="J16:M16"/>
    <mergeCell ref="N16:P16"/>
    <mergeCell ref="U16:W16"/>
    <mergeCell ref="X16:AA16"/>
    <mergeCell ref="AB16:AD16"/>
    <mergeCell ref="AE16:AH16"/>
    <mergeCell ref="A12:AV12"/>
    <mergeCell ref="G14:M14"/>
    <mergeCell ref="Q15:T15"/>
    <mergeCell ref="A14:F15"/>
    <mergeCell ref="AP15:AR15"/>
    <mergeCell ref="AS15:AV15"/>
    <mergeCell ref="N14:T14"/>
    <mergeCell ref="U14:AA14"/>
    <mergeCell ref="AB14:AH14"/>
    <mergeCell ref="AS16:AV16"/>
    <mergeCell ref="C7:D7"/>
    <mergeCell ref="G7:K7"/>
    <mergeCell ref="L7:P7"/>
    <mergeCell ref="Q7:T7"/>
    <mergeCell ref="U7:X7"/>
    <mergeCell ref="Y7:AC7"/>
    <mergeCell ref="AD7:AI7"/>
    <mergeCell ref="AJ7:AO7"/>
    <mergeCell ref="C8:D8"/>
    <mergeCell ref="G8:K8"/>
    <mergeCell ref="L8:P8"/>
    <mergeCell ref="Q8:T8"/>
    <mergeCell ref="U8:X8"/>
    <mergeCell ref="Y8:AC8"/>
    <mergeCell ref="AD8:AI8"/>
    <mergeCell ref="AJ8:AO8"/>
    <mergeCell ref="C6:D6"/>
    <mergeCell ref="G6:K6"/>
    <mergeCell ref="L6:P6"/>
    <mergeCell ref="Q6:T6"/>
    <mergeCell ref="U6:X6"/>
    <mergeCell ref="Y6:AC6"/>
    <mergeCell ref="G5:K5"/>
    <mergeCell ref="L5:P5"/>
    <mergeCell ref="Q5:T5"/>
    <mergeCell ref="U5:X5"/>
    <mergeCell ref="Y5:AC5"/>
    <mergeCell ref="A1:AV1"/>
    <mergeCell ref="A3:F4"/>
    <mergeCell ref="G3:K4"/>
    <mergeCell ref="L3:P4"/>
    <mergeCell ref="Q3:AC3"/>
    <mergeCell ref="AJ5:AO5"/>
    <mergeCell ref="AD5:AI5"/>
    <mergeCell ref="AD3:AI3"/>
    <mergeCell ref="AD4:AI4"/>
    <mergeCell ref="AJ3:AO3"/>
    <mergeCell ref="AJ4:AO4"/>
    <mergeCell ref="AP3:AU3"/>
    <mergeCell ref="AI14:AO14"/>
    <mergeCell ref="AP14:AV14"/>
    <mergeCell ref="Q4:T4"/>
    <mergeCell ref="U4:X4"/>
    <mergeCell ref="Y4:AC4"/>
    <mergeCell ref="AD6:AI6"/>
    <mergeCell ref="AJ6:AO6"/>
    <mergeCell ref="AD9:AI9"/>
    <mergeCell ref="AJ9:AO9"/>
    <mergeCell ref="AP4:AU4"/>
    <mergeCell ref="AP5:AU5"/>
    <mergeCell ref="AP6:AU6"/>
    <mergeCell ref="AP7:AU7"/>
    <mergeCell ref="AP8:AU8"/>
    <mergeCell ref="AP9:AU9"/>
    <mergeCell ref="AI16:AK16"/>
    <mergeCell ref="AL16:AO16"/>
    <mergeCell ref="AP16:AR16"/>
    <mergeCell ref="G15:I15"/>
    <mergeCell ref="J15:M15"/>
    <mergeCell ref="N15:P15"/>
    <mergeCell ref="U15:W15"/>
    <mergeCell ref="X15:AA15"/>
    <mergeCell ref="AB15:AD15"/>
    <mergeCell ref="AI15:AK15"/>
    <mergeCell ref="AL15:AO15"/>
    <mergeCell ref="Q16:T16"/>
    <mergeCell ref="AL22:AO22"/>
    <mergeCell ref="AP22:AR22"/>
    <mergeCell ref="AS22:AV22"/>
    <mergeCell ref="AB23:AD23"/>
    <mergeCell ref="AE23:AH23"/>
    <mergeCell ref="AI23:AK23"/>
    <mergeCell ref="A21:F22"/>
    <mergeCell ref="G21:M21"/>
    <mergeCell ref="N21:T21"/>
    <mergeCell ref="U21:AA21"/>
    <mergeCell ref="AB21:AH21"/>
    <mergeCell ref="AI21:AO21"/>
    <mergeCell ref="G22:I22"/>
    <mergeCell ref="J22:M22"/>
    <mergeCell ref="N22:P22"/>
    <mergeCell ref="Q22:T22"/>
    <mergeCell ref="U22:W22"/>
    <mergeCell ref="X22:AA22"/>
    <mergeCell ref="AB22:AD22"/>
    <mergeCell ref="AE22:AH22"/>
    <mergeCell ref="AI22:AK22"/>
    <mergeCell ref="AL23:AO23"/>
    <mergeCell ref="AP23:AR23"/>
    <mergeCell ref="C24:D24"/>
    <mergeCell ref="G24:I24"/>
    <mergeCell ref="J24:M24"/>
    <mergeCell ref="N24:P24"/>
    <mergeCell ref="Q24:T24"/>
    <mergeCell ref="U24:W24"/>
    <mergeCell ref="X24:AA24"/>
    <mergeCell ref="AB24:AD24"/>
    <mergeCell ref="AE24:AH24"/>
    <mergeCell ref="AI24:AK24"/>
    <mergeCell ref="AL24:AO24"/>
    <mergeCell ref="AP24:AR24"/>
    <mergeCell ref="G23:I23"/>
    <mergeCell ref="J23:M23"/>
    <mergeCell ref="N23:P23"/>
    <mergeCell ref="Q23:T23"/>
    <mergeCell ref="U23:W23"/>
    <mergeCell ref="X23:AA23"/>
    <mergeCell ref="AI26:AK26"/>
    <mergeCell ref="AL26:AO26"/>
    <mergeCell ref="AP26:AR26"/>
    <mergeCell ref="C25:D25"/>
    <mergeCell ref="G25:I25"/>
    <mergeCell ref="J25:M25"/>
    <mergeCell ref="N25:P25"/>
    <mergeCell ref="Q25:T25"/>
    <mergeCell ref="U25:W25"/>
    <mergeCell ref="X25:AA25"/>
    <mergeCell ref="C26:D26"/>
    <mergeCell ref="G26:I26"/>
    <mergeCell ref="J26:M26"/>
    <mergeCell ref="N26:P26"/>
    <mergeCell ref="Q26:T26"/>
    <mergeCell ref="U26:W26"/>
    <mergeCell ref="X26:AA26"/>
    <mergeCell ref="AB26:AD26"/>
    <mergeCell ref="AE26:AH26"/>
    <mergeCell ref="AB25:AD25"/>
    <mergeCell ref="AE25:AH25"/>
    <mergeCell ref="AI25:AK25"/>
    <mergeCell ref="AL25:AO25"/>
    <mergeCell ref="AI27:AK27"/>
    <mergeCell ref="AL27:AO27"/>
    <mergeCell ref="AP27:AR27"/>
    <mergeCell ref="C27:D27"/>
    <mergeCell ref="G27:I27"/>
    <mergeCell ref="J27:M27"/>
    <mergeCell ref="N27:P27"/>
    <mergeCell ref="Q27:T27"/>
    <mergeCell ref="U27:W27"/>
    <mergeCell ref="X27:AA27"/>
    <mergeCell ref="AB27:AD27"/>
    <mergeCell ref="AE27:AH27"/>
  </mergeCells>
  <phoneticPr fontId="2"/>
  <pageMargins left="0.78740157480314965" right="0.51181102362204722" top="0.78740157480314965" bottom="0.74803149606299213" header="0.31496062992125984" footer="0.31496062992125984"/>
  <pageSetup paperSize="9" orientation="portrait" horizontalDpi="300" verticalDpi="300" r:id="rId1"/>
  <ignoredErrors>
    <ignoredError sqref="H7:K7 H5:K5 H6:K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8BDA-91F3-4736-AEAF-2D50F437D2E9}">
  <dimension ref="A1:AW54"/>
  <sheetViews>
    <sheetView view="pageBreakPreview" topLeftCell="A20" zoomScaleNormal="100" zoomScaleSheetLayoutView="100" workbookViewId="0">
      <selection activeCell="AW44" sqref="AW44"/>
    </sheetView>
  </sheetViews>
  <sheetFormatPr defaultColWidth="1.625" defaultRowHeight="13.5" x14ac:dyDescent="0.4"/>
  <cols>
    <col min="1" max="15" width="1.625" style="45"/>
    <col min="16" max="16" width="1.625" style="45" customWidth="1"/>
    <col min="17" max="16384" width="1.625" style="45"/>
  </cols>
  <sheetData>
    <row r="1" spans="1:48" ht="18.75" customHeight="1" x14ac:dyDescent="0.4">
      <c r="A1" s="409" t="s">
        <v>165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</row>
    <row r="2" spans="1:48" ht="18.75" customHeight="1" x14ac:dyDescent="0.4">
      <c r="A2" s="410" t="s">
        <v>166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0"/>
      <c r="AN2" s="410"/>
      <c r="AO2" s="410"/>
      <c r="AP2" s="410"/>
      <c r="AQ2" s="410"/>
      <c r="AR2" s="410"/>
      <c r="AS2" s="410"/>
      <c r="AT2" s="410"/>
      <c r="AU2" s="410"/>
      <c r="AV2" s="410"/>
    </row>
    <row r="3" spans="1:48" ht="11.25" customHeight="1" x14ac:dyDescent="0.4"/>
    <row r="4" spans="1:48" x14ac:dyDescent="0.4">
      <c r="A4" s="55" t="s">
        <v>116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</row>
    <row r="5" spans="1:48" ht="15" customHeight="1" x14ac:dyDescent="0.4">
      <c r="A5" s="402" t="s">
        <v>4</v>
      </c>
      <c r="B5" s="402"/>
      <c r="C5" s="402"/>
      <c r="D5" s="402"/>
      <c r="E5" s="402"/>
      <c r="F5" s="402"/>
      <c r="G5" s="407" t="s">
        <v>14</v>
      </c>
      <c r="H5" s="408"/>
      <c r="I5" s="408"/>
      <c r="J5" s="408"/>
      <c r="K5" s="408"/>
      <c r="L5" s="408"/>
      <c r="M5" s="408"/>
      <c r="N5" s="408"/>
      <c r="O5" s="408"/>
      <c r="P5" s="407" t="s">
        <v>167</v>
      </c>
      <c r="Q5" s="408"/>
      <c r="R5" s="408"/>
      <c r="S5" s="408"/>
      <c r="T5" s="408"/>
      <c r="U5" s="408"/>
      <c r="V5" s="408"/>
      <c r="W5" s="408"/>
      <c r="X5" s="407" t="s">
        <v>168</v>
      </c>
      <c r="Y5" s="408"/>
      <c r="Z5" s="408"/>
      <c r="AA5" s="408"/>
      <c r="AB5" s="408"/>
      <c r="AC5" s="408"/>
      <c r="AD5" s="408"/>
      <c r="AE5" s="408"/>
      <c r="AF5" s="407" t="s">
        <v>169</v>
      </c>
      <c r="AG5" s="408"/>
      <c r="AH5" s="408"/>
      <c r="AI5" s="408"/>
      <c r="AJ5" s="408"/>
      <c r="AK5" s="408"/>
      <c r="AL5" s="408"/>
      <c r="AM5" s="408"/>
      <c r="AN5" s="407" t="s">
        <v>170</v>
      </c>
      <c r="AO5" s="408"/>
      <c r="AP5" s="408"/>
      <c r="AQ5" s="408"/>
      <c r="AR5" s="408"/>
      <c r="AS5" s="408"/>
      <c r="AT5" s="408"/>
      <c r="AU5" s="408"/>
    </row>
    <row r="6" spans="1:48" ht="15" customHeight="1" x14ac:dyDescent="0.4">
      <c r="A6" s="405"/>
      <c r="B6" s="405"/>
      <c r="C6" s="405"/>
      <c r="D6" s="405"/>
      <c r="E6" s="405"/>
      <c r="F6" s="405"/>
      <c r="G6" s="404" t="s">
        <v>105</v>
      </c>
      <c r="H6" s="405"/>
      <c r="I6" s="405"/>
      <c r="J6" s="405"/>
      <c r="K6" s="404" t="s">
        <v>106</v>
      </c>
      <c r="L6" s="405"/>
      <c r="M6" s="405"/>
      <c r="N6" s="405"/>
      <c r="O6" s="405"/>
      <c r="P6" s="404" t="s">
        <v>105</v>
      </c>
      <c r="Q6" s="405"/>
      <c r="R6" s="405"/>
      <c r="S6" s="404" t="s">
        <v>106</v>
      </c>
      <c r="T6" s="405"/>
      <c r="U6" s="405"/>
      <c r="V6" s="405"/>
      <c r="W6" s="406"/>
      <c r="X6" s="404" t="s">
        <v>105</v>
      </c>
      <c r="Y6" s="405"/>
      <c r="Z6" s="405"/>
      <c r="AA6" s="405"/>
      <c r="AB6" s="404" t="s">
        <v>106</v>
      </c>
      <c r="AC6" s="405"/>
      <c r="AD6" s="405"/>
      <c r="AE6" s="406"/>
      <c r="AF6" s="404" t="s">
        <v>105</v>
      </c>
      <c r="AG6" s="405"/>
      <c r="AH6" s="405"/>
      <c r="AI6" s="404" t="s">
        <v>106</v>
      </c>
      <c r="AJ6" s="405"/>
      <c r="AK6" s="405"/>
      <c r="AL6" s="405"/>
      <c r="AM6" s="406"/>
      <c r="AN6" s="404" t="s">
        <v>105</v>
      </c>
      <c r="AO6" s="405"/>
      <c r="AP6" s="405"/>
      <c r="AQ6" s="404" t="s">
        <v>106</v>
      </c>
      <c r="AR6" s="405"/>
      <c r="AS6" s="405"/>
      <c r="AT6" s="405"/>
      <c r="AU6" s="405"/>
    </row>
    <row r="7" spans="1:48" x14ac:dyDescent="0.4">
      <c r="A7" s="48" t="s">
        <v>104</v>
      </c>
      <c r="B7" s="48"/>
      <c r="C7" s="50"/>
      <c r="D7" s="50"/>
      <c r="E7" s="46"/>
      <c r="F7" s="48"/>
      <c r="G7" s="291">
        <v>3146</v>
      </c>
      <c r="H7" s="206"/>
      <c r="I7" s="206"/>
      <c r="J7" s="206"/>
      <c r="K7" s="206">
        <v>48186</v>
      </c>
      <c r="L7" s="206"/>
      <c r="M7" s="206"/>
      <c r="N7" s="206"/>
      <c r="O7" s="206"/>
      <c r="P7" s="206">
        <v>421</v>
      </c>
      <c r="Q7" s="206"/>
      <c r="R7" s="206"/>
      <c r="S7" s="206">
        <v>14471</v>
      </c>
      <c r="T7" s="206"/>
      <c r="U7" s="206"/>
      <c r="V7" s="206"/>
      <c r="W7" s="206"/>
      <c r="X7" s="206">
        <v>1128</v>
      </c>
      <c r="Y7" s="206"/>
      <c r="Z7" s="206"/>
      <c r="AA7" s="206"/>
      <c r="AB7" s="206">
        <v>6520</v>
      </c>
      <c r="AC7" s="206"/>
      <c r="AD7" s="206"/>
      <c r="AE7" s="206"/>
      <c r="AF7" s="206">
        <v>105</v>
      </c>
      <c r="AG7" s="206"/>
      <c r="AH7" s="206"/>
      <c r="AI7" s="206">
        <v>610</v>
      </c>
      <c r="AJ7" s="206"/>
      <c r="AK7" s="206"/>
      <c r="AL7" s="206"/>
      <c r="AM7" s="206"/>
      <c r="AN7" s="206">
        <v>417</v>
      </c>
      <c r="AO7" s="206"/>
      <c r="AP7" s="206"/>
      <c r="AQ7" s="206">
        <v>5466</v>
      </c>
      <c r="AR7" s="206"/>
      <c r="AS7" s="206"/>
      <c r="AT7" s="206"/>
      <c r="AU7" s="206"/>
    </row>
    <row r="8" spans="1:48" x14ac:dyDescent="0.4">
      <c r="A8" s="48"/>
      <c r="B8" s="48"/>
      <c r="C8" s="402">
        <v>2</v>
      </c>
      <c r="D8" s="402"/>
      <c r="E8" s="48"/>
      <c r="F8" s="48"/>
      <c r="G8" s="291">
        <v>2057</v>
      </c>
      <c r="H8" s="206"/>
      <c r="I8" s="206"/>
      <c r="J8" s="206"/>
      <c r="K8" s="206">
        <v>20845</v>
      </c>
      <c r="L8" s="206"/>
      <c r="M8" s="206"/>
      <c r="N8" s="206"/>
      <c r="O8" s="206"/>
      <c r="P8" s="206">
        <v>306</v>
      </c>
      <c r="Q8" s="206"/>
      <c r="R8" s="206"/>
      <c r="S8" s="206">
        <v>5006</v>
      </c>
      <c r="T8" s="206"/>
      <c r="U8" s="206"/>
      <c r="V8" s="206"/>
      <c r="W8" s="206"/>
      <c r="X8" s="206">
        <v>544</v>
      </c>
      <c r="Y8" s="206"/>
      <c r="Z8" s="206"/>
      <c r="AA8" s="206"/>
      <c r="AB8" s="206">
        <v>2416</v>
      </c>
      <c r="AC8" s="206"/>
      <c r="AD8" s="206"/>
      <c r="AE8" s="206"/>
      <c r="AF8" s="206">
        <v>138</v>
      </c>
      <c r="AG8" s="206"/>
      <c r="AH8" s="206"/>
      <c r="AI8" s="206">
        <v>577</v>
      </c>
      <c r="AJ8" s="206"/>
      <c r="AK8" s="206"/>
      <c r="AL8" s="206"/>
      <c r="AM8" s="206"/>
      <c r="AN8" s="206">
        <v>427</v>
      </c>
      <c r="AO8" s="206"/>
      <c r="AP8" s="206"/>
      <c r="AQ8" s="206">
        <v>5329</v>
      </c>
      <c r="AR8" s="206"/>
      <c r="AS8" s="206"/>
      <c r="AT8" s="206"/>
      <c r="AU8" s="206"/>
    </row>
    <row r="9" spans="1:48" x14ac:dyDescent="0.4">
      <c r="A9" s="48"/>
      <c r="B9" s="48"/>
      <c r="C9" s="402">
        <v>3</v>
      </c>
      <c r="D9" s="402"/>
      <c r="E9" s="48"/>
      <c r="F9" s="48"/>
      <c r="G9" s="291">
        <v>2516</v>
      </c>
      <c r="H9" s="206"/>
      <c r="I9" s="206"/>
      <c r="J9" s="206"/>
      <c r="K9" s="206">
        <v>29529</v>
      </c>
      <c r="L9" s="206"/>
      <c r="M9" s="206"/>
      <c r="N9" s="206"/>
      <c r="O9" s="206"/>
      <c r="P9" s="206">
        <v>474</v>
      </c>
      <c r="Q9" s="206"/>
      <c r="R9" s="206"/>
      <c r="S9" s="206">
        <v>9011</v>
      </c>
      <c r="T9" s="206"/>
      <c r="U9" s="206"/>
      <c r="V9" s="206"/>
      <c r="W9" s="206"/>
      <c r="X9" s="206">
        <v>471</v>
      </c>
      <c r="Y9" s="206"/>
      <c r="Z9" s="206"/>
      <c r="AA9" s="206"/>
      <c r="AB9" s="206">
        <v>2449</v>
      </c>
      <c r="AC9" s="206"/>
      <c r="AD9" s="206"/>
      <c r="AE9" s="206"/>
      <c r="AF9" s="206">
        <v>107</v>
      </c>
      <c r="AG9" s="206"/>
      <c r="AH9" s="206"/>
      <c r="AI9" s="206">
        <v>529</v>
      </c>
      <c r="AJ9" s="206"/>
      <c r="AK9" s="206"/>
      <c r="AL9" s="206"/>
      <c r="AM9" s="206"/>
      <c r="AN9" s="206">
        <v>602</v>
      </c>
      <c r="AO9" s="206"/>
      <c r="AP9" s="206"/>
      <c r="AQ9" s="206">
        <v>7308</v>
      </c>
      <c r="AR9" s="206"/>
      <c r="AS9" s="206"/>
      <c r="AT9" s="206"/>
      <c r="AU9" s="206"/>
    </row>
    <row r="10" spans="1:48" s="151" customFormat="1" x14ac:dyDescent="0.4">
      <c r="A10" s="148"/>
      <c r="B10" s="148"/>
      <c r="C10" s="402">
        <v>4</v>
      </c>
      <c r="D10" s="402"/>
      <c r="E10" s="148"/>
      <c r="F10" s="148"/>
      <c r="G10" s="291">
        <v>478</v>
      </c>
      <c r="H10" s="206"/>
      <c r="I10" s="206"/>
      <c r="J10" s="206"/>
      <c r="K10" s="206">
        <v>6087</v>
      </c>
      <c r="L10" s="206"/>
      <c r="M10" s="206"/>
      <c r="N10" s="206"/>
      <c r="O10" s="206"/>
      <c r="P10" s="206">
        <v>112</v>
      </c>
      <c r="Q10" s="206"/>
      <c r="R10" s="206"/>
      <c r="S10" s="206">
        <v>2208</v>
      </c>
      <c r="T10" s="206"/>
      <c r="U10" s="206"/>
      <c r="V10" s="206"/>
      <c r="W10" s="206"/>
      <c r="X10" s="206">
        <v>100</v>
      </c>
      <c r="Y10" s="206"/>
      <c r="Z10" s="206"/>
      <c r="AA10" s="206"/>
      <c r="AB10" s="206">
        <v>502</v>
      </c>
      <c r="AC10" s="206"/>
      <c r="AD10" s="206"/>
      <c r="AE10" s="206"/>
      <c r="AF10" s="206">
        <v>26</v>
      </c>
      <c r="AG10" s="206"/>
      <c r="AH10" s="206"/>
      <c r="AI10" s="206">
        <v>98</v>
      </c>
      <c r="AJ10" s="206"/>
      <c r="AK10" s="206"/>
      <c r="AL10" s="206"/>
      <c r="AM10" s="206"/>
      <c r="AN10" s="206">
        <v>88</v>
      </c>
      <c r="AO10" s="206"/>
      <c r="AP10" s="206"/>
      <c r="AQ10" s="206">
        <v>1091</v>
      </c>
      <c r="AR10" s="206"/>
      <c r="AS10" s="206"/>
      <c r="AT10" s="206"/>
      <c r="AU10" s="206"/>
    </row>
    <row r="11" spans="1:48" ht="15" customHeight="1" x14ac:dyDescent="0.4">
      <c r="A11" s="411" t="s">
        <v>4</v>
      </c>
      <c r="B11" s="411"/>
      <c r="C11" s="411"/>
      <c r="D11" s="411"/>
      <c r="E11" s="411"/>
      <c r="F11" s="411"/>
      <c r="G11" s="407" t="s">
        <v>171</v>
      </c>
      <c r="H11" s="408"/>
      <c r="I11" s="408"/>
      <c r="J11" s="408"/>
      <c r="K11" s="408"/>
      <c r="L11" s="408"/>
      <c r="M11" s="408"/>
      <c r="N11" s="408"/>
      <c r="O11" s="408"/>
      <c r="P11" s="407" t="s">
        <v>172</v>
      </c>
      <c r="Q11" s="408"/>
      <c r="R11" s="408"/>
      <c r="S11" s="408"/>
      <c r="T11" s="408"/>
      <c r="U11" s="408"/>
      <c r="V11" s="408"/>
      <c r="W11" s="408"/>
      <c r="X11" s="407" t="s">
        <v>173</v>
      </c>
      <c r="Y11" s="408"/>
      <c r="Z11" s="408"/>
      <c r="AA11" s="408"/>
      <c r="AB11" s="408"/>
      <c r="AC11" s="408"/>
      <c r="AD11" s="408"/>
      <c r="AE11" s="408"/>
      <c r="AF11" s="407" t="s">
        <v>174</v>
      </c>
      <c r="AG11" s="408"/>
      <c r="AH11" s="408"/>
      <c r="AI11" s="408"/>
      <c r="AJ11" s="408"/>
      <c r="AK11" s="408"/>
      <c r="AL11" s="408"/>
      <c r="AM11" s="408"/>
      <c r="AN11" s="407" t="s">
        <v>175</v>
      </c>
      <c r="AO11" s="408"/>
      <c r="AP11" s="408"/>
      <c r="AQ11" s="408"/>
      <c r="AR11" s="408"/>
      <c r="AS11" s="408"/>
      <c r="AT11" s="408"/>
      <c r="AU11" s="408"/>
    </row>
    <row r="12" spans="1:48" ht="15" customHeight="1" x14ac:dyDescent="0.4">
      <c r="A12" s="405"/>
      <c r="B12" s="405"/>
      <c r="C12" s="405"/>
      <c r="D12" s="405"/>
      <c r="E12" s="405"/>
      <c r="F12" s="405"/>
      <c r="G12" s="404" t="s">
        <v>105</v>
      </c>
      <c r="H12" s="405"/>
      <c r="I12" s="405"/>
      <c r="J12" s="405"/>
      <c r="K12" s="404" t="s">
        <v>106</v>
      </c>
      <c r="L12" s="405"/>
      <c r="M12" s="405"/>
      <c r="N12" s="405"/>
      <c r="O12" s="405"/>
      <c r="P12" s="404" t="s">
        <v>105</v>
      </c>
      <c r="Q12" s="405"/>
      <c r="R12" s="405"/>
      <c r="S12" s="404" t="s">
        <v>106</v>
      </c>
      <c r="T12" s="405"/>
      <c r="U12" s="405"/>
      <c r="V12" s="405"/>
      <c r="W12" s="406"/>
      <c r="X12" s="404" t="s">
        <v>105</v>
      </c>
      <c r="Y12" s="405"/>
      <c r="Z12" s="405"/>
      <c r="AA12" s="405"/>
      <c r="AB12" s="404" t="s">
        <v>106</v>
      </c>
      <c r="AC12" s="405"/>
      <c r="AD12" s="405"/>
      <c r="AE12" s="406"/>
      <c r="AF12" s="404" t="s">
        <v>105</v>
      </c>
      <c r="AG12" s="405"/>
      <c r="AH12" s="405"/>
      <c r="AI12" s="404" t="s">
        <v>106</v>
      </c>
      <c r="AJ12" s="405"/>
      <c r="AK12" s="405"/>
      <c r="AL12" s="405"/>
      <c r="AM12" s="406"/>
      <c r="AN12" s="404" t="s">
        <v>105</v>
      </c>
      <c r="AO12" s="405"/>
      <c r="AP12" s="405"/>
      <c r="AQ12" s="404" t="s">
        <v>106</v>
      </c>
      <c r="AR12" s="405"/>
      <c r="AS12" s="405"/>
      <c r="AT12" s="405"/>
      <c r="AU12" s="405"/>
    </row>
    <row r="13" spans="1:48" x14ac:dyDescent="0.4">
      <c r="A13" s="54" t="s">
        <v>104</v>
      </c>
      <c r="B13" s="54"/>
      <c r="C13" s="56"/>
      <c r="D13" s="56"/>
      <c r="E13" s="57"/>
      <c r="F13" s="54"/>
      <c r="G13" s="291">
        <v>453</v>
      </c>
      <c r="H13" s="206"/>
      <c r="I13" s="206"/>
      <c r="J13" s="206"/>
      <c r="K13" s="206">
        <v>9552</v>
      </c>
      <c r="L13" s="206"/>
      <c r="M13" s="206"/>
      <c r="N13" s="206"/>
      <c r="O13" s="206"/>
      <c r="P13" s="206">
        <v>88</v>
      </c>
      <c r="Q13" s="206"/>
      <c r="R13" s="206"/>
      <c r="S13" s="206">
        <v>1381</v>
      </c>
      <c r="T13" s="206"/>
      <c r="U13" s="206"/>
      <c r="V13" s="206"/>
      <c r="W13" s="206"/>
      <c r="X13" s="206">
        <v>534</v>
      </c>
      <c r="Y13" s="206"/>
      <c r="Z13" s="206"/>
      <c r="AA13" s="206"/>
      <c r="AB13" s="206">
        <v>9641</v>
      </c>
      <c r="AC13" s="206"/>
      <c r="AD13" s="206"/>
      <c r="AE13" s="206"/>
      <c r="AF13" s="250" t="s">
        <v>176</v>
      </c>
      <c r="AG13" s="250"/>
      <c r="AH13" s="250"/>
      <c r="AI13" s="206">
        <v>545</v>
      </c>
      <c r="AJ13" s="206"/>
      <c r="AK13" s="206"/>
      <c r="AL13" s="206"/>
      <c r="AM13" s="206"/>
      <c r="AN13" s="403" t="s">
        <v>176</v>
      </c>
      <c r="AO13" s="403"/>
      <c r="AP13" s="403"/>
      <c r="AQ13" s="403" t="s">
        <v>176</v>
      </c>
      <c r="AR13" s="403"/>
      <c r="AS13" s="403"/>
      <c r="AT13" s="403"/>
      <c r="AU13" s="403"/>
    </row>
    <row r="14" spans="1:48" x14ac:dyDescent="0.4">
      <c r="A14" s="54"/>
      <c r="B14" s="54"/>
      <c r="C14" s="402">
        <v>2</v>
      </c>
      <c r="D14" s="402"/>
      <c r="E14" s="54"/>
      <c r="F14" s="54"/>
      <c r="G14" s="291">
        <v>317</v>
      </c>
      <c r="H14" s="206"/>
      <c r="I14" s="206"/>
      <c r="J14" s="206"/>
      <c r="K14" s="206">
        <v>4099</v>
      </c>
      <c r="L14" s="206"/>
      <c r="M14" s="206"/>
      <c r="N14" s="206"/>
      <c r="O14" s="206"/>
      <c r="P14" s="206">
        <v>37</v>
      </c>
      <c r="Q14" s="206"/>
      <c r="R14" s="206"/>
      <c r="S14" s="206">
        <v>238</v>
      </c>
      <c r="T14" s="206"/>
      <c r="U14" s="206"/>
      <c r="V14" s="206"/>
      <c r="W14" s="206"/>
      <c r="X14" s="206">
        <v>288</v>
      </c>
      <c r="Y14" s="206"/>
      <c r="Z14" s="206"/>
      <c r="AA14" s="206"/>
      <c r="AB14" s="206">
        <v>3038</v>
      </c>
      <c r="AC14" s="206"/>
      <c r="AD14" s="206"/>
      <c r="AE14" s="206"/>
      <c r="AF14" s="250" t="s">
        <v>176</v>
      </c>
      <c r="AG14" s="250"/>
      <c r="AH14" s="250"/>
      <c r="AI14" s="206">
        <v>142</v>
      </c>
      <c r="AJ14" s="206"/>
      <c r="AK14" s="206"/>
      <c r="AL14" s="206"/>
      <c r="AM14" s="206"/>
      <c r="AN14" s="403" t="s">
        <v>176</v>
      </c>
      <c r="AO14" s="403"/>
      <c r="AP14" s="403"/>
      <c r="AQ14" s="403" t="s">
        <v>176</v>
      </c>
      <c r="AR14" s="403"/>
      <c r="AS14" s="403"/>
      <c r="AT14" s="403"/>
      <c r="AU14" s="403"/>
    </row>
    <row r="15" spans="1:48" x14ac:dyDescent="0.4">
      <c r="A15" s="54"/>
      <c r="B15" s="54"/>
      <c r="C15" s="402">
        <v>3</v>
      </c>
      <c r="D15" s="402"/>
      <c r="E15" s="54"/>
      <c r="F15" s="54"/>
      <c r="G15" s="291">
        <v>436</v>
      </c>
      <c r="H15" s="206"/>
      <c r="I15" s="206"/>
      <c r="J15" s="206"/>
      <c r="K15" s="206">
        <v>5630</v>
      </c>
      <c r="L15" s="206"/>
      <c r="M15" s="206"/>
      <c r="N15" s="206"/>
      <c r="O15" s="206"/>
      <c r="P15" s="206">
        <v>48</v>
      </c>
      <c r="Q15" s="206"/>
      <c r="R15" s="206"/>
      <c r="S15" s="206">
        <v>380</v>
      </c>
      <c r="T15" s="206"/>
      <c r="U15" s="206"/>
      <c r="V15" s="206"/>
      <c r="W15" s="206"/>
      <c r="X15" s="206">
        <v>378</v>
      </c>
      <c r="Y15" s="206"/>
      <c r="Z15" s="206"/>
      <c r="AA15" s="206"/>
      <c r="AB15" s="206">
        <v>3915</v>
      </c>
      <c r="AC15" s="206"/>
      <c r="AD15" s="206"/>
      <c r="AE15" s="206"/>
      <c r="AF15" s="250" t="s">
        <v>176</v>
      </c>
      <c r="AG15" s="250"/>
      <c r="AH15" s="250"/>
      <c r="AI15" s="206">
        <v>307</v>
      </c>
      <c r="AJ15" s="206"/>
      <c r="AK15" s="206"/>
      <c r="AL15" s="206"/>
      <c r="AM15" s="206"/>
      <c r="AN15" s="403" t="s">
        <v>18</v>
      </c>
      <c r="AO15" s="403"/>
      <c r="AP15" s="403"/>
      <c r="AQ15" s="403" t="s">
        <v>176</v>
      </c>
      <c r="AR15" s="403"/>
      <c r="AS15" s="403"/>
      <c r="AT15" s="403"/>
      <c r="AU15" s="403"/>
    </row>
    <row r="16" spans="1:48" s="151" customFormat="1" x14ac:dyDescent="0.4">
      <c r="A16" s="148"/>
      <c r="B16" s="148"/>
      <c r="C16" s="402">
        <v>4</v>
      </c>
      <c r="D16" s="402"/>
      <c r="E16" s="148"/>
      <c r="F16" s="148"/>
      <c r="G16" s="291">
        <v>62</v>
      </c>
      <c r="H16" s="206"/>
      <c r="I16" s="206"/>
      <c r="J16" s="206"/>
      <c r="K16" s="206">
        <v>726</v>
      </c>
      <c r="L16" s="206"/>
      <c r="M16" s="206"/>
      <c r="N16" s="206"/>
      <c r="O16" s="206"/>
      <c r="P16" s="206">
        <v>2</v>
      </c>
      <c r="Q16" s="206"/>
      <c r="R16" s="206"/>
      <c r="S16" s="206">
        <v>5</v>
      </c>
      <c r="T16" s="206"/>
      <c r="U16" s="206"/>
      <c r="V16" s="206"/>
      <c r="W16" s="206"/>
      <c r="X16" s="206">
        <v>88</v>
      </c>
      <c r="Y16" s="206"/>
      <c r="Z16" s="206"/>
      <c r="AA16" s="206"/>
      <c r="AB16" s="206">
        <v>1095</v>
      </c>
      <c r="AC16" s="206"/>
      <c r="AD16" s="206"/>
      <c r="AE16" s="206"/>
      <c r="AF16" s="403" t="s">
        <v>18</v>
      </c>
      <c r="AG16" s="403"/>
      <c r="AH16" s="403"/>
      <c r="AI16" s="206">
        <v>362</v>
      </c>
      <c r="AJ16" s="206"/>
      <c r="AK16" s="206"/>
      <c r="AL16" s="206"/>
      <c r="AM16" s="206"/>
      <c r="AN16" s="403" t="s">
        <v>18</v>
      </c>
      <c r="AO16" s="403"/>
      <c r="AP16" s="403"/>
      <c r="AQ16" s="403" t="s">
        <v>18</v>
      </c>
      <c r="AR16" s="403"/>
      <c r="AS16" s="403"/>
      <c r="AT16" s="403"/>
      <c r="AU16" s="403"/>
    </row>
    <row r="17" spans="1:49" x14ac:dyDescent="0.4">
      <c r="A17" s="119" t="s">
        <v>187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</row>
    <row r="18" spans="1:49" x14ac:dyDescent="0.4">
      <c r="A18" s="48"/>
      <c r="B18" s="48" t="s">
        <v>340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</row>
    <row r="19" spans="1:49" s="151" customFormat="1" x14ac:dyDescent="0.4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</row>
    <row r="20" spans="1:49" s="52" customFormat="1" ht="18.75" customHeight="1" x14ac:dyDescent="0.4">
      <c r="A20" s="415" t="s">
        <v>184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  <c r="AV20" s="415"/>
    </row>
    <row r="21" spans="1:49" ht="11.25" customHeight="1" x14ac:dyDescent="0.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</row>
    <row r="22" spans="1:49" x14ac:dyDescent="0.4">
      <c r="A22" s="60" t="s">
        <v>116</v>
      </c>
      <c r="B22" s="48"/>
      <c r="C22" s="48"/>
      <c r="D22" s="48"/>
      <c r="E22" s="48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</row>
    <row r="23" spans="1:49" ht="15" customHeight="1" x14ac:dyDescent="0.4">
      <c r="A23" s="411" t="s">
        <v>4</v>
      </c>
      <c r="B23" s="411"/>
      <c r="C23" s="411"/>
      <c r="D23" s="411"/>
      <c r="E23" s="411"/>
      <c r="F23" s="402"/>
      <c r="G23" s="407" t="s">
        <v>181</v>
      </c>
      <c r="H23" s="408"/>
      <c r="I23" s="408"/>
      <c r="J23" s="408"/>
      <c r="K23" s="408"/>
      <c r="L23" s="408"/>
      <c r="M23" s="408"/>
      <c r="N23" s="408"/>
      <c r="O23" s="407" t="s">
        <v>177</v>
      </c>
      <c r="P23" s="408"/>
      <c r="Q23" s="408"/>
      <c r="R23" s="408"/>
      <c r="S23" s="408"/>
      <c r="T23" s="408"/>
      <c r="U23" s="408"/>
      <c r="V23" s="407" t="s">
        <v>178</v>
      </c>
      <c r="W23" s="408"/>
      <c r="X23" s="408"/>
      <c r="Y23" s="408"/>
      <c r="Z23" s="408"/>
      <c r="AA23" s="417"/>
      <c r="AB23" s="418" t="s">
        <v>179</v>
      </c>
      <c r="AC23" s="418"/>
      <c r="AD23" s="418"/>
      <c r="AE23" s="418"/>
      <c r="AF23" s="418"/>
      <c r="AG23" s="418"/>
      <c r="AH23" s="418"/>
      <c r="AI23" s="419"/>
      <c r="AJ23" s="407" t="s">
        <v>180</v>
      </c>
      <c r="AK23" s="408"/>
      <c r="AL23" s="408"/>
      <c r="AM23" s="408"/>
      <c r="AN23" s="408"/>
      <c r="AO23" s="408"/>
      <c r="AP23" s="408"/>
      <c r="AQ23" s="407" t="s">
        <v>185</v>
      </c>
      <c r="AR23" s="408"/>
      <c r="AS23" s="408"/>
      <c r="AT23" s="408"/>
      <c r="AU23" s="408"/>
      <c r="AV23" s="408"/>
      <c r="AW23" s="408"/>
    </row>
    <row r="24" spans="1:49" ht="15" customHeight="1" x14ac:dyDescent="0.4">
      <c r="A24" s="405"/>
      <c r="B24" s="405"/>
      <c r="C24" s="405"/>
      <c r="D24" s="405"/>
      <c r="E24" s="405"/>
      <c r="F24" s="405"/>
      <c r="G24" s="404" t="s">
        <v>182</v>
      </c>
      <c r="H24" s="405"/>
      <c r="I24" s="405"/>
      <c r="J24" s="405"/>
      <c r="K24" s="412" t="s">
        <v>183</v>
      </c>
      <c r="L24" s="413"/>
      <c r="M24" s="413"/>
      <c r="N24" s="414"/>
      <c r="O24" s="404" t="s">
        <v>182</v>
      </c>
      <c r="P24" s="405"/>
      <c r="Q24" s="405"/>
      <c r="R24" s="412" t="s">
        <v>183</v>
      </c>
      <c r="S24" s="413"/>
      <c r="T24" s="413"/>
      <c r="U24" s="414"/>
      <c r="V24" s="404" t="s">
        <v>182</v>
      </c>
      <c r="W24" s="405"/>
      <c r="X24" s="405"/>
      <c r="Y24" s="412" t="s">
        <v>183</v>
      </c>
      <c r="Z24" s="413"/>
      <c r="AA24" s="414"/>
      <c r="AB24" s="413" t="s">
        <v>182</v>
      </c>
      <c r="AC24" s="413"/>
      <c r="AD24" s="413"/>
      <c r="AE24" s="414"/>
      <c r="AF24" s="412" t="s">
        <v>183</v>
      </c>
      <c r="AG24" s="413"/>
      <c r="AH24" s="413"/>
      <c r="AI24" s="414"/>
      <c r="AJ24" s="404" t="s">
        <v>182</v>
      </c>
      <c r="AK24" s="405"/>
      <c r="AL24" s="405"/>
      <c r="AM24" s="412" t="s">
        <v>183</v>
      </c>
      <c r="AN24" s="413"/>
      <c r="AO24" s="413"/>
      <c r="AP24" s="413"/>
      <c r="AQ24" s="404" t="s">
        <v>182</v>
      </c>
      <c r="AR24" s="405"/>
      <c r="AS24" s="405"/>
      <c r="AT24" s="412" t="s">
        <v>183</v>
      </c>
      <c r="AU24" s="413"/>
      <c r="AV24" s="413"/>
      <c r="AW24" s="413"/>
    </row>
    <row r="25" spans="1:49" ht="15" customHeight="1" x14ac:dyDescent="0.4">
      <c r="A25" s="48" t="s">
        <v>104</v>
      </c>
      <c r="B25" s="48"/>
      <c r="C25" s="50"/>
      <c r="D25" s="50"/>
      <c r="E25" s="46"/>
      <c r="F25" s="48"/>
      <c r="G25" s="345">
        <v>2030</v>
      </c>
      <c r="H25" s="346"/>
      <c r="I25" s="346"/>
      <c r="J25" s="346"/>
      <c r="K25" s="346">
        <v>74937</v>
      </c>
      <c r="L25" s="346"/>
      <c r="M25" s="346"/>
      <c r="N25" s="346"/>
      <c r="O25" s="346">
        <v>760</v>
      </c>
      <c r="P25" s="346"/>
      <c r="Q25" s="346"/>
      <c r="R25" s="346">
        <v>33896</v>
      </c>
      <c r="S25" s="346"/>
      <c r="T25" s="346"/>
      <c r="U25" s="346"/>
      <c r="V25" s="346">
        <v>15</v>
      </c>
      <c r="W25" s="346"/>
      <c r="X25" s="346"/>
      <c r="Y25" s="346">
        <v>484</v>
      </c>
      <c r="Z25" s="346"/>
      <c r="AA25" s="346"/>
      <c r="AB25" s="355">
        <v>302</v>
      </c>
      <c r="AC25" s="355"/>
      <c r="AD25" s="355"/>
      <c r="AE25" s="355"/>
      <c r="AF25" s="346">
        <v>6180</v>
      </c>
      <c r="AG25" s="346"/>
      <c r="AH25" s="346"/>
      <c r="AI25" s="346"/>
      <c r="AJ25" s="346">
        <v>293</v>
      </c>
      <c r="AK25" s="346"/>
      <c r="AL25" s="346"/>
      <c r="AM25" s="346">
        <v>7648</v>
      </c>
      <c r="AN25" s="346"/>
      <c r="AO25" s="346"/>
      <c r="AP25" s="346"/>
      <c r="AQ25" s="346">
        <v>660</v>
      </c>
      <c r="AR25" s="346"/>
      <c r="AS25" s="346"/>
      <c r="AT25" s="346">
        <v>26729</v>
      </c>
      <c r="AU25" s="346"/>
      <c r="AV25" s="346"/>
      <c r="AW25" s="346"/>
    </row>
    <row r="26" spans="1:49" ht="15" customHeight="1" x14ac:dyDescent="0.4">
      <c r="A26" s="48"/>
      <c r="B26" s="48"/>
      <c r="C26" s="402">
        <v>2</v>
      </c>
      <c r="D26" s="402"/>
      <c r="E26" s="48"/>
      <c r="F26" s="48"/>
      <c r="G26" s="345">
        <v>1171</v>
      </c>
      <c r="H26" s="346"/>
      <c r="I26" s="346"/>
      <c r="J26" s="346"/>
      <c r="K26" s="346">
        <v>38869</v>
      </c>
      <c r="L26" s="346"/>
      <c r="M26" s="346"/>
      <c r="N26" s="346"/>
      <c r="O26" s="346">
        <v>566</v>
      </c>
      <c r="P26" s="346"/>
      <c r="Q26" s="346"/>
      <c r="R26" s="346">
        <v>21778</v>
      </c>
      <c r="S26" s="346"/>
      <c r="T26" s="346"/>
      <c r="U26" s="346"/>
      <c r="V26" s="346">
        <v>2</v>
      </c>
      <c r="W26" s="346"/>
      <c r="X26" s="346"/>
      <c r="Y26" s="346">
        <v>10</v>
      </c>
      <c r="Z26" s="346"/>
      <c r="AA26" s="346"/>
      <c r="AB26" s="346">
        <v>129</v>
      </c>
      <c r="AC26" s="346"/>
      <c r="AD26" s="346"/>
      <c r="AE26" s="346"/>
      <c r="AF26" s="346">
        <v>1492</v>
      </c>
      <c r="AG26" s="346"/>
      <c r="AH26" s="346"/>
      <c r="AI26" s="346"/>
      <c r="AJ26" s="346">
        <v>128</v>
      </c>
      <c r="AK26" s="346"/>
      <c r="AL26" s="346"/>
      <c r="AM26" s="346">
        <v>1514</v>
      </c>
      <c r="AN26" s="346"/>
      <c r="AO26" s="346"/>
      <c r="AP26" s="346"/>
      <c r="AQ26" s="346">
        <v>346</v>
      </c>
      <c r="AR26" s="346"/>
      <c r="AS26" s="346"/>
      <c r="AT26" s="346">
        <v>14075</v>
      </c>
      <c r="AU26" s="346"/>
      <c r="AV26" s="346"/>
      <c r="AW26" s="346"/>
    </row>
    <row r="27" spans="1:49" ht="15" customHeight="1" x14ac:dyDescent="0.4">
      <c r="A27" s="48"/>
      <c r="B27" s="48"/>
      <c r="C27" s="402">
        <v>3</v>
      </c>
      <c r="D27" s="402"/>
      <c r="E27" s="48"/>
      <c r="F27" s="48"/>
      <c r="G27" s="345">
        <v>1475</v>
      </c>
      <c r="H27" s="346"/>
      <c r="I27" s="346"/>
      <c r="J27" s="346"/>
      <c r="K27" s="346">
        <v>52334</v>
      </c>
      <c r="L27" s="346"/>
      <c r="M27" s="346"/>
      <c r="N27" s="346"/>
      <c r="O27" s="346">
        <v>691</v>
      </c>
      <c r="P27" s="346"/>
      <c r="Q27" s="346"/>
      <c r="R27" s="346">
        <v>26976</v>
      </c>
      <c r="S27" s="346"/>
      <c r="T27" s="346"/>
      <c r="U27" s="346"/>
      <c r="V27" s="346">
        <v>7</v>
      </c>
      <c r="W27" s="346"/>
      <c r="X27" s="346"/>
      <c r="Y27" s="346">
        <v>330</v>
      </c>
      <c r="Z27" s="346"/>
      <c r="AA27" s="346"/>
      <c r="AB27" s="346">
        <v>153</v>
      </c>
      <c r="AC27" s="346"/>
      <c r="AD27" s="346"/>
      <c r="AE27" s="346"/>
      <c r="AF27" s="346">
        <v>2175</v>
      </c>
      <c r="AG27" s="346"/>
      <c r="AH27" s="346"/>
      <c r="AI27" s="346"/>
      <c r="AJ27" s="346">
        <v>157</v>
      </c>
      <c r="AK27" s="346"/>
      <c r="AL27" s="346"/>
      <c r="AM27" s="346">
        <v>3323</v>
      </c>
      <c r="AN27" s="346"/>
      <c r="AO27" s="346"/>
      <c r="AP27" s="346"/>
      <c r="AQ27" s="346">
        <v>467</v>
      </c>
      <c r="AR27" s="346"/>
      <c r="AS27" s="346"/>
      <c r="AT27" s="346">
        <v>19530</v>
      </c>
      <c r="AU27" s="346"/>
      <c r="AV27" s="346"/>
      <c r="AW27" s="346"/>
    </row>
    <row r="28" spans="1:49" ht="15" customHeight="1" x14ac:dyDescent="0.4">
      <c r="A28" s="48"/>
      <c r="B28" s="48"/>
      <c r="C28" s="402">
        <v>4</v>
      </c>
      <c r="D28" s="402"/>
      <c r="E28" s="48"/>
      <c r="F28" s="54"/>
      <c r="G28" s="345">
        <v>1738</v>
      </c>
      <c r="H28" s="346"/>
      <c r="I28" s="346"/>
      <c r="J28" s="346"/>
      <c r="K28" s="346">
        <v>48337</v>
      </c>
      <c r="L28" s="346"/>
      <c r="M28" s="346"/>
      <c r="N28" s="346"/>
      <c r="O28" s="346">
        <v>756</v>
      </c>
      <c r="P28" s="346"/>
      <c r="Q28" s="346"/>
      <c r="R28" s="346">
        <v>31394</v>
      </c>
      <c r="S28" s="346"/>
      <c r="T28" s="346"/>
      <c r="U28" s="346"/>
      <c r="V28" s="346">
        <v>4</v>
      </c>
      <c r="W28" s="346"/>
      <c r="X28" s="346"/>
      <c r="Y28" s="346">
        <v>440</v>
      </c>
      <c r="Z28" s="346"/>
      <c r="AA28" s="346"/>
      <c r="AB28" s="346">
        <v>212</v>
      </c>
      <c r="AC28" s="346"/>
      <c r="AD28" s="346"/>
      <c r="AE28" s="346"/>
      <c r="AF28" s="346">
        <v>2966</v>
      </c>
      <c r="AG28" s="346"/>
      <c r="AH28" s="346"/>
      <c r="AI28" s="346"/>
      <c r="AJ28" s="346">
        <v>261</v>
      </c>
      <c r="AK28" s="346"/>
      <c r="AL28" s="346"/>
      <c r="AM28" s="346">
        <v>3481</v>
      </c>
      <c r="AN28" s="346"/>
      <c r="AO28" s="346"/>
      <c r="AP28" s="346"/>
      <c r="AQ28" s="346">
        <v>505</v>
      </c>
      <c r="AR28" s="346"/>
      <c r="AS28" s="346"/>
      <c r="AT28" s="346">
        <v>10056</v>
      </c>
      <c r="AU28" s="346"/>
      <c r="AV28" s="346"/>
      <c r="AW28" s="346"/>
    </row>
    <row r="29" spans="1:49" s="138" customFormat="1" ht="15" customHeight="1" x14ac:dyDescent="0.4">
      <c r="A29" s="136"/>
      <c r="B29" s="139"/>
      <c r="C29" s="416">
        <v>5</v>
      </c>
      <c r="D29" s="416"/>
      <c r="E29" s="136"/>
      <c r="F29" s="136"/>
      <c r="G29" s="353">
        <v>1895</v>
      </c>
      <c r="H29" s="354"/>
      <c r="I29" s="354"/>
      <c r="J29" s="354"/>
      <c r="K29" s="354">
        <v>43969</v>
      </c>
      <c r="L29" s="354"/>
      <c r="M29" s="354"/>
      <c r="N29" s="354"/>
      <c r="O29" s="354">
        <v>796</v>
      </c>
      <c r="P29" s="354"/>
      <c r="Q29" s="354"/>
      <c r="R29" s="354">
        <v>31419</v>
      </c>
      <c r="S29" s="354"/>
      <c r="T29" s="354"/>
      <c r="U29" s="354"/>
      <c r="V29" s="421" t="s">
        <v>333</v>
      </c>
      <c r="W29" s="421"/>
      <c r="X29" s="421"/>
      <c r="Y29" s="421" t="s">
        <v>333</v>
      </c>
      <c r="Z29" s="421"/>
      <c r="AA29" s="421"/>
      <c r="AB29" s="354">
        <v>215</v>
      </c>
      <c r="AC29" s="354"/>
      <c r="AD29" s="354"/>
      <c r="AE29" s="354"/>
      <c r="AF29" s="354">
        <v>2999</v>
      </c>
      <c r="AG29" s="354"/>
      <c r="AH29" s="354"/>
      <c r="AI29" s="354"/>
      <c r="AJ29" s="354">
        <v>350</v>
      </c>
      <c r="AK29" s="354"/>
      <c r="AL29" s="354"/>
      <c r="AM29" s="354">
        <v>3514</v>
      </c>
      <c r="AN29" s="354"/>
      <c r="AO29" s="354"/>
      <c r="AP29" s="354"/>
      <c r="AQ29" s="354">
        <v>534</v>
      </c>
      <c r="AR29" s="354"/>
      <c r="AS29" s="354"/>
      <c r="AT29" s="354">
        <v>6037</v>
      </c>
      <c r="AU29" s="354"/>
      <c r="AV29" s="354"/>
      <c r="AW29" s="354"/>
    </row>
    <row r="30" spans="1:49" x14ac:dyDescent="0.4">
      <c r="A30" s="45" t="s">
        <v>187</v>
      </c>
      <c r="B30" s="61"/>
    </row>
    <row r="32" spans="1:49" s="61" customFormat="1" ht="18.75" customHeight="1" x14ac:dyDescent="0.4">
      <c r="A32" s="415" t="s">
        <v>188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</row>
    <row r="33" spans="1:48" ht="11.25" customHeight="1" x14ac:dyDescent="0.4"/>
    <row r="34" spans="1:48" x14ac:dyDescent="0.4">
      <c r="A34" s="60" t="s">
        <v>116</v>
      </c>
    </row>
    <row r="35" spans="1:48" ht="15" customHeight="1" x14ac:dyDescent="0.4">
      <c r="A35" s="236" t="s">
        <v>364</v>
      </c>
      <c r="B35" s="236"/>
      <c r="C35" s="236"/>
      <c r="D35" s="236"/>
      <c r="E35" s="236"/>
      <c r="F35" s="280"/>
      <c r="G35" s="407" t="s">
        <v>190</v>
      </c>
      <c r="H35" s="408"/>
      <c r="I35" s="408"/>
      <c r="J35" s="408"/>
      <c r="K35" s="408"/>
      <c r="L35" s="408"/>
      <c r="M35" s="408"/>
      <c r="N35" s="408"/>
      <c r="O35" s="408"/>
      <c r="P35" s="408"/>
      <c r="Q35" s="407" t="s">
        <v>191</v>
      </c>
      <c r="R35" s="408"/>
      <c r="S35" s="408"/>
      <c r="T35" s="408"/>
      <c r="U35" s="408"/>
      <c r="V35" s="408"/>
      <c r="W35" s="408"/>
      <c r="X35" s="408"/>
      <c r="Y35" s="408"/>
      <c r="Z35" s="408"/>
      <c r="AA35" s="407" t="s">
        <v>192</v>
      </c>
      <c r="AB35" s="408"/>
      <c r="AC35" s="408"/>
      <c r="AD35" s="408"/>
      <c r="AE35" s="408"/>
      <c r="AF35" s="408"/>
      <c r="AG35" s="408"/>
      <c r="AH35" s="408"/>
      <c r="AI35" s="408"/>
      <c r="AJ35" s="408"/>
      <c r="AK35" s="407" t="s">
        <v>193</v>
      </c>
      <c r="AL35" s="408"/>
      <c r="AM35" s="408"/>
      <c r="AN35" s="408"/>
      <c r="AO35" s="408"/>
      <c r="AP35" s="408"/>
      <c r="AQ35" s="408"/>
      <c r="AR35" s="408"/>
      <c r="AS35" s="408"/>
      <c r="AT35" s="408"/>
    </row>
    <row r="36" spans="1:48" ht="15" customHeight="1" x14ac:dyDescent="0.4">
      <c r="A36" s="239"/>
      <c r="B36" s="239"/>
      <c r="C36" s="239"/>
      <c r="D36" s="239"/>
      <c r="E36" s="239"/>
      <c r="F36" s="267"/>
      <c r="G36" s="404" t="s">
        <v>194</v>
      </c>
      <c r="H36" s="405"/>
      <c r="I36" s="405"/>
      <c r="J36" s="405"/>
      <c r="K36" s="405"/>
      <c r="L36" s="412" t="s">
        <v>195</v>
      </c>
      <c r="M36" s="413"/>
      <c r="N36" s="413"/>
      <c r="O36" s="413"/>
      <c r="P36" s="414"/>
      <c r="Q36" s="404" t="s">
        <v>194</v>
      </c>
      <c r="R36" s="405"/>
      <c r="S36" s="405"/>
      <c r="T36" s="405"/>
      <c r="U36" s="405"/>
      <c r="V36" s="412" t="s">
        <v>195</v>
      </c>
      <c r="W36" s="413"/>
      <c r="X36" s="413"/>
      <c r="Y36" s="413"/>
      <c r="Z36" s="414"/>
      <c r="AA36" s="404" t="s">
        <v>194</v>
      </c>
      <c r="AB36" s="405"/>
      <c r="AC36" s="405"/>
      <c r="AD36" s="405"/>
      <c r="AE36" s="405"/>
      <c r="AF36" s="412" t="s">
        <v>195</v>
      </c>
      <c r="AG36" s="413"/>
      <c r="AH36" s="413"/>
      <c r="AI36" s="413"/>
      <c r="AJ36" s="414"/>
      <c r="AK36" s="404" t="s">
        <v>194</v>
      </c>
      <c r="AL36" s="405"/>
      <c r="AM36" s="405"/>
      <c r="AN36" s="405"/>
      <c r="AO36" s="405"/>
      <c r="AP36" s="412" t="s">
        <v>195</v>
      </c>
      <c r="AQ36" s="413"/>
      <c r="AR36" s="413"/>
      <c r="AS36" s="413"/>
      <c r="AT36" s="413"/>
    </row>
    <row r="37" spans="1:48" ht="13.5" customHeight="1" x14ac:dyDescent="0.4">
      <c r="A37" s="265" t="s">
        <v>71</v>
      </c>
      <c r="B37" s="265"/>
      <c r="C37" s="265"/>
      <c r="D37" s="265"/>
      <c r="E37" s="265"/>
      <c r="F37" s="266"/>
      <c r="G37" s="420">
        <f>Q37+AA37+AK37</f>
        <v>462</v>
      </c>
      <c r="H37" s="274"/>
      <c r="I37" s="274"/>
      <c r="J37" s="274"/>
      <c r="K37" s="274"/>
      <c r="L37" s="274">
        <f>V37+AF37+AP37</f>
        <v>6787</v>
      </c>
      <c r="M37" s="274"/>
      <c r="N37" s="274"/>
      <c r="O37" s="274"/>
      <c r="P37" s="274"/>
      <c r="Q37" s="274">
        <v>201</v>
      </c>
      <c r="R37" s="274"/>
      <c r="S37" s="274"/>
      <c r="T37" s="274"/>
      <c r="U37" s="274"/>
      <c r="V37" s="274">
        <v>2786</v>
      </c>
      <c r="W37" s="274"/>
      <c r="X37" s="274"/>
      <c r="Y37" s="274"/>
      <c r="Z37" s="274"/>
      <c r="AA37" s="274">
        <v>95</v>
      </c>
      <c r="AB37" s="274"/>
      <c r="AC37" s="274"/>
      <c r="AD37" s="274"/>
      <c r="AE37" s="274"/>
      <c r="AF37" s="274">
        <v>1045</v>
      </c>
      <c r="AG37" s="274"/>
      <c r="AH37" s="274"/>
      <c r="AI37" s="274"/>
      <c r="AJ37" s="274"/>
      <c r="AK37" s="274">
        <v>166</v>
      </c>
      <c r="AL37" s="274"/>
      <c r="AM37" s="274"/>
      <c r="AN37" s="274"/>
      <c r="AO37" s="274"/>
      <c r="AP37" s="274">
        <v>2956</v>
      </c>
      <c r="AQ37" s="274"/>
      <c r="AR37" s="274"/>
      <c r="AS37" s="274"/>
      <c r="AT37" s="274"/>
    </row>
    <row r="38" spans="1:48" x14ac:dyDescent="0.4">
      <c r="A38" s="58"/>
      <c r="B38" s="58"/>
      <c r="C38" s="231">
        <v>2</v>
      </c>
      <c r="D38" s="231"/>
      <c r="E38" s="58"/>
      <c r="F38" s="58"/>
      <c r="G38" s="291">
        <f t="shared" ref="G38:G40" si="0">Q38+AA38+AK38</f>
        <v>233</v>
      </c>
      <c r="H38" s="206"/>
      <c r="I38" s="206"/>
      <c r="J38" s="206"/>
      <c r="K38" s="206"/>
      <c r="L38" s="206">
        <f t="shared" ref="L38:L40" si="1">V38+AF38+AP38</f>
        <v>2853</v>
      </c>
      <c r="M38" s="206"/>
      <c r="N38" s="206"/>
      <c r="O38" s="206"/>
      <c r="P38" s="206"/>
      <c r="Q38" s="206">
        <v>112</v>
      </c>
      <c r="R38" s="206"/>
      <c r="S38" s="206"/>
      <c r="T38" s="206"/>
      <c r="U38" s="206"/>
      <c r="V38" s="206">
        <v>1489</v>
      </c>
      <c r="W38" s="206"/>
      <c r="X38" s="206"/>
      <c r="Y38" s="206"/>
      <c r="Z38" s="206"/>
      <c r="AA38" s="206">
        <v>47</v>
      </c>
      <c r="AB38" s="206"/>
      <c r="AC38" s="206"/>
      <c r="AD38" s="206"/>
      <c r="AE38" s="206"/>
      <c r="AF38" s="206">
        <v>519</v>
      </c>
      <c r="AG38" s="206"/>
      <c r="AH38" s="206"/>
      <c r="AI38" s="206"/>
      <c r="AJ38" s="206"/>
      <c r="AK38" s="206">
        <v>74</v>
      </c>
      <c r="AL38" s="206"/>
      <c r="AM38" s="206"/>
      <c r="AN38" s="206"/>
      <c r="AO38" s="206"/>
      <c r="AP38" s="206">
        <v>845</v>
      </c>
      <c r="AQ38" s="206"/>
      <c r="AR38" s="206"/>
      <c r="AS38" s="206"/>
      <c r="AT38" s="206"/>
    </row>
    <row r="39" spans="1:48" x14ac:dyDescent="0.4">
      <c r="A39" s="58"/>
      <c r="B39" s="58"/>
      <c r="C39" s="231">
        <v>3</v>
      </c>
      <c r="D39" s="231"/>
      <c r="E39" s="58"/>
      <c r="F39" s="58"/>
      <c r="G39" s="291">
        <f t="shared" si="0"/>
        <v>266</v>
      </c>
      <c r="H39" s="206"/>
      <c r="I39" s="206"/>
      <c r="J39" s="206"/>
      <c r="K39" s="206"/>
      <c r="L39" s="206">
        <f t="shared" si="1"/>
        <v>3847</v>
      </c>
      <c r="M39" s="206"/>
      <c r="N39" s="206"/>
      <c r="O39" s="206"/>
      <c r="P39" s="206"/>
      <c r="Q39" s="206">
        <v>135</v>
      </c>
      <c r="R39" s="206"/>
      <c r="S39" s="206"/>
      <c r="T39" s="206"/>
      <c r="U39" s="206"/>
      <c r="V39" s="206">
        <v>2208</v>
      </c>
      <c r="W39" s="206"/>
      <c r="X39" s="206"/>
      <c r="Y39" s="206"/>
      <c r="Z39" s="206"/>
      <c r="AA39" s="206">
        <v>73</v>
      </c>
      <c r="AB39" s="206"/>
      <c r="AC39" s="206"/>
      <c r="AD39" s="206"/>
      <c r="AE39" s="206"/>
      <c r="AF39" s="206">
        <v>757</v>
      </c>
      <c r="AG39" s="206"/>
      <c r="AH39" s="206"/>
      <c r="AI39" s="206"/>
      <c r="AJ39" s="206"/>
      <c r="AK39" s="206">
        <v>58</v>
      </c>
      <c r="AL39" s="206"/>
      <c r="AM39" s="206"/>
      <c r="AN39" s="206"/>
      <c r="AO39" s="206"/>
      <c r="AP39" s="206">
        <v>882</v>
      </c>
      <c r="AQ39" s="206"/>
      <c r="AR39" s="206"/>
      <c r="AS39" s="206"/>
      <c r="AT39" s="206"/>
    </row>
    <row r="40" spans="1:48" x14ac:dyDescent="0.4">
      <c r="A40" s="58"/>
      <c r="B40" s="58"/>
      <c r="C40" s="231">
        <v>4</v>
      </c>
      <c r="D40" s="231"/>
      <c r="E40" s="58"/>
      <c r="F40" s="58"/>
      <c r="G40" s="291">
        <f t="shared" si="0"/>
        <v>326</v>
      </c>
      <c r="H40" s="206"/>
      <c r="I40" s="206"/>
      <c r="J40" s="206"/>
      <c r="K40" s="206"/>
      <c r="L40" s="206">
        <f t="shared" si="1"/>
        <v>4071</v>
      </c>
      <c r="M40" s="206"/>
      <c r="N40" s="206"/>
      <c r="O40" s="206"/>
      <c r="P40" s="206"/>
      <c r="Q40" s="206">
        <v>162</v>
      </c>
      <c r="R40" s="206"/>
      <c r="S40" s="206"/>
      <c r="T40" s="206"/>
      <c r="U40" s="206"/>
      <c r="V40" s="206">
        <v>2507</v>
      </c>
      <c r="W40" s="206"/>
      <c r="X40" s="206"/>
      <c r="Y40" s="206"/>
      <c r="Z40" s="206"/>
      <c r="AA40" s="206">
        <v>92</v>
      </c>
      <c r="AB40" s="206"/>
      <c r="AC40" s="206"/>
      <c r="AD40" s="206"/>
      <c r="AE40" s="206"/>
      <c r="AF40" s="206">
        <v>965</v>
      </c>
      <c r="AG40" s="206"/>
      <c r="AH40" s="206"/>
      <c r="AI40" s="206"/>
      <c r="AJ40" s="206"/>
      <c r="AK40" s="206">
        <v>72</v>
      </c>
      <c r="AL40" s="206"/>
      <c r="AM40" s="206"/>
      <c r="AN40" s="206"/>
      <c r="AO40" s="206"/>
      <c r="AP40" s="206">
        <v>599</v>
      </c>
      <c r="AQ40" s="206"/>
      <c r="AR40" s="206"/>
      <c r="AS40" s="206"/>
      <c r="AT40" s="206"/>
    </row>
    <row r="41" spans="1:48" x14ac:dyDescent="0.4">
      <c r="A41" s="59"/>
      <c r="B41" s="59"/>
      <c r="C41" s="232">
        <v>5</v>
      </c>
      <c r="D41" s="232"/>
      <c r="E41" s="59"/>
      <c r="F41" s="59"/>
      <c r="G41" s="289">
        <f>Q41+AA41+AK41</f>
        <v>366</v>
      </c>
      <c r="H41" s="244"/>
      <c r="I41" s="244"/>
      <c r="J41" s="244"/>
      <c r="K41" s="244"/>
      <c r="L41" s="244">
        <f>V41+AF41+AP41</f>
        <v>5352</v>
      </c>
      <c r="M41" s="244"/>
      <c r="N41" s="244"/>
      <c r="O41" s="244"/>
      <c r="P41" s="244"/>
      <c r="Q41" s="244">
        <v>173</v>
      </c>
      <c r="R41" s="244"/>
      <c r="S41" s="244"/>
      <c r="T41" s="244"/>
      <c r="U41" s="244"/>
      <c r="V41" s="244">
        <v>3373</v>
      </c>
      <c r="W41" s="244"/>
      <c r="X41" s="244"/>
      <c r="Y41" s="244"/>
      <c r="Z41" s="244"/>
      <c r="AA41" s="244">
        <v>111</v>
      </c>
      <c r="AB41" s="244"/>
      <c r="AC41" s="244"/>
      <c r="AD41" s="244"/>
      <c r="AE41" s="244"/>
      <c r="AF41" s="244">
        <v>1164</v>
      </c>
      <c r="AG41" s="244"/>
      <c r="AH41" s="244"/>
      <c r="AI41" s="244"/>
      <c r="AJ41" s="244"/>
      <c r="AK41" s="244">
        <v>82</v>
      </c>
      <c r="AL41" s="244"/>
      <c r="AM41" s="244"/>
      <c r="AN41" s="244"/>
      <c r="AO41" s="244"/>
      <c r="AP41" s="244">
        <v>815</v>
      </c>
      <c r="AQ41" s="244"/>
      <c r="AR41" s="244"/>
      <c r="AS41" s="244"/>
      <c r="AT41" s="244"/>
    </row>
    <row r="42" spans="1:48" x14ac:dyDescent="0.4">
      <c r="A42" s="45" t="s">
        <v>187</v>
      </c>
      <c r="B42" s="61"/>
    </row>
    <row r="44" spans="1:48" ht="21" x14ac:dyDescent="0.4">
      <c r="A44" s="415" t="s">
        <v>414</v>
      </c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</row>
    <row r="45" spans="1:48" ht="11.25" customHeight="1" x14ac:dyDescent="0.4"/>
    <row r="46" spans="1:48" x14ac:dyDescent="0.4">
      <c r="A46" s="111" t="s">
        <v>116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</row>
    <row r="47" spans="1:48" ht="15" customHeight="1" x14ac:dyDescent="0.4">
      <c r="A47" s="236" t="s">
        <v>320</v>
      </c>
      <c r="B47" s="236"/>
      <c r="C47" s="236"/>
      <c r="D47" s="236"/>
      <c r="E47" s="236"/>
      <c r="F47" s="280"/>
      <c r="G47" s="235" t="s">
        <v>321</v>
      </c>
      <c r="H47" s="236"/>
      <c r="I47" s="236"/>
      <c r="J47" s="236"/>
      <c r="K47" s="236"/>
      <c r="L47" s="236"/>
      <c r="M47" s="236"/>
      <c r="N47" s="236"/>
      <c r="O47" s="407" t="s">
        <v>316</v>
      </c>
      <c r="P47" s="408"/>
      <c r="Q47" s="408"/>
      <c r="R47" s="408"/>
      <c r="S47" s="408"/>
      <c r="T47" s="408"/>
      <c r="U47" s="408"/>
      <c r="V47" s="417"/>
      <c r="W47" s="408" t="s">
        <v>322</v>
      </c>
      <c r="X47" s="408"/>
      <c r="Y47" s="408"/>
      <c r="Z47" s="408"/>
      <c r="AA47" s="408"/>
      <c r="AB47" s="408"/>
      <c r="AC47" s="408"/>
      <c r="AD47" s="408"/>
      <c r="AE47" s="407" t="s">
        <v>318</v>
      </c>
      <c r="AF47" s="408"/>
      <c r="AG47" s="408"/>
      <c r="AH47" s="408"/>
      <c r="AI47" s="408"/>
      <c r="AJ47" s="408"/>
      <c r="AK47" s="408"/>
      <c r="AL47" s="417"/>
      <c r="AM47" s="407" t="s">
        <v>319</v>
      </c>
      <c r="AN47" s="408"/>
      <c r="AO47" s="408"/>
      <c r="AP47" s="408"/>
      <c r="AQ47" s="408"/>
      <c r="AR47" s="408"/>
      <c r="AS47" s="408"/>
      <c r="AT47" s="408"/>
      <c r="AU47" s="172"/>
    </row>
    <row r="48" spans="1:48" ht="15" customHeight="1" x14ac:dyDescent="0.4">
      <c r="A48" s="239"/>
      <c r="B48" s="239"/>
      <c r="C48" s="239"/>
      <c r="D48" s="239"/>
      <c r="E48" s="239"/>
      <c r="F48" s="267"/>
      <c r="G48" s="229" t="s">
        <v>317</v>
      </c>
      <c r="H48" s="230"/>
      <c r="I48" s="230"/>
      <c r="J48" s="247"/>
      <c r="K48" s="412" t="s">
        <v>315</v>
      </c>
      <c r="L48" s="413"/>
      <c r="M48" s="413"/>
      <c r="N48" s="414"/>
      <c r="O48" s="229" t="s">
        <v>105</v>
      </c>
      <c r="P48" s="230"/>
      <c r="Q48" s="230"/>
      <c r="R48" s="247"/>
      <c r="S48" s="412" t="s">
        <v>106</v>
      </c>
      <c r="T48" s="413"/>
      <c r="U48" s="413"/>
      <c r="V48" s="414"/>
      <c r="W48" s="229" t="s">
        <v>105</v>
      </c>
      <c r="X48" s="230"/>
      <c r="Y48" s="230"/>
      <c r="Z48" s="247"/>
      <c r="AA48" s="412" t="s">
        <v>106</v>
      </c>
      <c r="AB48" s="413"/>
      <c r="AC48" s="413"/>
      <c r="AD48" s="414"/>
      <c r="AE48" s="229" t="s">
        <v>105</v>
      </c>
      <c r="AF48" s="230"/>
      <c r="AG48" s="230"/>
      <c r="AH48" s="247"/>
      <c r="AI48" s="412" t="s">
        <v>106</v>
      </c>
      <c r="AJ48" s="413"/>
      <c r="AK48" s="413"/>
      <c r="AL48" s="414"/>
      <c r="AM48" s="229" t="s">
        <v>105</v>
      </c>
      <c r="AN48" s="230"/>
      <c r="AO48" s="230"/>
      <c r="AP48" s="247"/>
      <c r="AQ48" s="412" t="s">
        <v>106</v>
      </c>
      <c r="AR48" s="413"/>
      <c r="AS48" s="413"/>
      <c r="AT48" s="413"/>
      <c r="AU48" s="172"/>
    </row>
    <row r="49" spans="1:48" ht="13.5" customHeight="1" x14ac:dyDescent="0.4">
      <c r="A49" s="173" t="s">
        <v>71</v>
      </c>
      <c r="B49" s="189"/>
      <c r="C49" s="189"/>
      <c r="D49" s="189"/>
      <c r="E49" s="189"/>
      <c r="F49" s="189"/>
      <c r="G49" s="298">
        <v>950</v>
      </c>
      <c r="H49" s="268"/>
      <c r="I49" s="268"/>
      <c r="J49" s="268"/>
      <c r="K49" s="422">
        <v>38493</v>
      </c>
      <c r="L49" s="422"/>
      <c r="M49" s="422"/>
      <c r="N49" s="422"/>
      <c r="O49" s="422">
        <v>285</v>
      </c>
      <c r="P49" s="422"/>
      <c r="Q49" s="422"/>
      <c r="R49" s="422"/>
      <c r="S49" s="422">
        <v>10995</v>
      </c>
      <c r="T49" s="422"/>
      <c r="U49" s="422"/>
      <c r="V49" s="422"/>
      <c r="W49" s="422">
        <v>219</v>
      </c>
      <c r="X49" s="422"/>
      <c r="Y49" s="422"/>
      <c r="Z49" s="422"/>
      <c r="AA49" s="422">
        <v>7711</v>
      </c>
      <c r="AB49" s="422"/>
      <c r="AC49" s="422"/>
      <c r="AD49" s="422"/>
      <c r="AE49" s="422">
        <v>314</v>
      </c>
      <c r="AF49" s="422"/>
      <c r="AG49" s="422"/>
      <c r="AH49" s="422"/>
      <c r="AI49" s="422">
        <v>13654</v>
      </c>
      <c r="AJ49" s="422"/>
      <c r="AK49" s="422"/>
      <c r="AL49" s="422"/>
      <c r="AM49" s="422">
        <v>132</v>
      </c>
      <c r="AN49" s="422"/>
      <c r="AO49" s="422"/>
      <c r="AP49" s="422"/>
      <c r="AQ49" s="422">
        <v>6133</v>
      </c>
      <c r="AR49" s="422"/>
      <c r="AS49" s="422"/>
      <c r="AT49" s="422"/>
      <c r="AU49" s="113"/>
    </row>
    <row r="50" spans="1:48" x14ac:dyDescent="0.4">
      <c r="A50" s="109"/>
      <c r="B50" s="109"/>
      <c r="C50" s="231">
        <v>2</v>
      </c>
      <c r="D50" s="231"/>
      <c r="E50" s="109"/>
      <c r="F50" s="109"/>
      <c r="G50" s="312">
        <v>204</v>
      </c>
      <c r="H50" s="249"/>
      <c r="I50" s="249"/>
      <c r="J50" s="249"/>
      <c r="K50" s="250">
        <v>2970</v>
      </c>
      <c r="L50" s="250"/>
      <c r="M50" s="250"/>
      <c r="N50" s="250"/>
      <c r="O50" s="250">
        <v>140</v>
      </c>
      <c r="P50" s="250"/>
      <c r="Q50" s="250"/>
      <c r="R50" s="250"/>
      <c r="S50" s="250">
        <v>2217</v>
      </c>
      <c r="T50" s="250"/>
      <c r="U50" s="250"/>
      <c r="V50" s="250"/>
      <c r="W50" s="250">
        <v>54</v>
      </c>
      <c r="X50" s="250"/>
      <c r="Y50" s="250"/>
      <c r="Z50" s="250"/>
      <c r="AA50" s="250">
        <v>593</v>
      </c>
      <c r="AB50" s="250"/>
      <c r="AC50" s="250"/>
      <c r="AD50" s="250"/>
      <c r="AE50" s="250">
        <v>8</v>
      </c>
      <c r="AF50" s="250"/>
      <c r="AG50" s="250"/>
      <c r="AH50" s="250"/>
      <c r="AI50" s="250">
        <v>112</v>
      </c>
      <c r="AJ50" s="250"/>
      <c r="AK50" s="250"/>
      <c r="AL50" s="250"/>
      <c r="AM50" s="250">
        <v>2</v>
      </c>
      <c r="AN50" s="250"/>
      <c r="AO50" s="250"/>
      <c r="AP50" s="250"/>
      <c r="AQ50" s="250">
        <v>48</v>
      </c>
      <c r="AR50" s="250"/>
      <c r="AS50" s="250"/>
      <c r="AT50" s="250"/>
      <c r="AU50" s="113"/>
    </row>
    <row r="51" spans="1:48" x14ac:dyDescent="0.4">
      <c r="A51" s="109"/>
      <c r="B51" s="109"/>
      <c r="C51" s="231">
        <v>3</v>
      </c>
      <c r="D51" s="231"/>
      <c r="E51" s="109"/>
      <c r="F51" s="109"/>
      <c r="G51" s="312">
        <v>189</v>
      </c>
      <c r="H51" s="249"/>
      <c r="I51" s="249"/>
      <c r="J51" s="249"/>
      <c r="K51" s="250">
        <v>3593</v>
      </c>
      <c r="L51" s="250"/>
      <c r="M51" s="250"/>
      <c r="N51" s="250"/>
      <c r="O51" s="423">
        <v>123</v>
      </c>
      <c r="P51" s="423"/>
      <c r="Q51" s="423"/>
      <c r="R51" s="423"/>
      <c r="S51" s="250">
        <v>2829</v>
      </c>
      <c r="T51" s="250"/>
      <c r="U51" s="250"/>
      <c r="V51" s="250"/>
      <c r="W51" s="250">
        <v>36</v>
      </c>
      <c r="X51" s="250"/>
      <c r="Y51" s="250"/>
      <c r="Z51" s="250"/>
      <c r="AA51" s="250">
        <v>436</v>
      </c>
      <c r="AB51" s="250"/>
      <c r="AC51" s="250"/>
      <c r="AD51" s="250"/>
      <c r="AE51" s="250">
        <v>28</v>
      </c>
      <c r="AF51" s="250"/>
      <c r="AG51" s="250"/>
      <c r="AH51" s="250"/>
      <c r="AI51" s="250">
        <v>306</v>
      </c>
      <c r="AJ51" s="250"/>
      <c r="AK51" s="250"/>
      <c r="AL51" s="250"/>
      <c r="AM51" s="250">
        <v>2</v>
      </c>
      <c r="AN51" s="250"/>
      <c r="AO51" s="250"/>
      <c r="AP51" s="250"/>
      <c r="AQ51" s="250">
        <v>22</v>
      </c>
      <c r="AR51" s="250"/>
      <c r="AS51" s="250"/>
      <c r="AT51" s="250"/>
      <c r="AU51" s="113"/>
    </row>
    <row r="52" spans="1:48" x14ac:dyDescent="0.4">
      <c r="A52" s="109"/>
      <c r="B52" s="109"/>
      <c r="C52" s="231">
        <v>4</v>
      </c>
      <c r="D52" s="231"/>
      <c r="E52" s="109"/>
      <c r="F52" s="109"/>
      <c r="G52" s="312">
        <v>414</v>
      </c>
      <c r="H52" s="249"/>
      <c r="I52" s="249"/>
      <c r="J52" s="249"/>
      <c r="K52" s="250">
        <v>6876</v>
      </c>
      <c r="L52" s="250"/>
      <c r="M52" s="250"/>
      <c r="N52" s="250"/>
      <c r="O52" s="250">
        <v>241</v>
      </c>
      <c r="P52" s="250"/>
      <c r="Q52" s="250"/>
      <c r="R52" s="250"/>
      <c r="S52" s="250">
        <v>4980</v>
      </c>
      <c r="T52" s="250"/>
      <c r="U52" s="250"/>
      <c r="V52" s="250"/>
      <c r="W52" s="250">
        <v>80</v>
      </c>
      <c r="X52" s="250"/>
      <c r="Y52" s="250"/>
      <c r="Z52" s="250"/>
      <c r="AA52" s="250">
        <v>1250</v>
      </c>
      <c r="AB52" s="250"/>
      <c r="AC52" s="250"/>
      <c r="AD52" s="250"/>
      <c r="AE52" s="250">
        <v>81</v>
      </c>
      <c r="AF52" s="250"/>
      <c r="AG52" s="250"/>
      <c r="AH52" s="250"/>
      <c r="AI52" s="250">
        <v>512</v>
      </c>
      <c r="AJ52" s="250"/>
      <c r="AK52" s="250"/>
      <c r="AL52" s="250"/>
      <c r="AM52" s="250">
        <v>12</v>
      </c>
      <c r="AN52" s="250"/>
      <c r="AO52" s="250"/>
      <c r="AP52" s="250"/>
      <c r="AQ52" s="250">
        <v>134</v>
      </c>
      <c r="AR52" s="250"/>
      <c r="AS52" s="250"/>
      <c r="AT52" s="250"/>
      <c r="AU52" s="113"/>
    </row>
    <row r="53" spans="1:48" x14ac:dyDescent="0.4">
      <c r="A53" s="110"/>
      <c r="B53" s="110"/>
      <c r="C53" s="232">
        <v>5</v>
      </c>
      <c r="D53" s="232"/>
      <c r="E53" s="110"/>
      <c r="F53" s="110"/>
      <c r="G53" s="424">
        <v>324</v>
      </c>
      <c r="H53" s="284"/>
      <c r="I53" s="284"/>
      <c r="J53" s="284"/>
      <c r="K53" s="290">
        <v>5240</v>
      </c>
      <c r="L53" s="290"/>
      <c r="M53" s="290"/>
      <c r="N53" s="290"/>
      <c r="O53" s="290">
        <v>171</v>
      </c>
      <c r="P53" s="290"/>
      <c r="Q53" s="290"/>
      <c r="R53" s="290"/>
      <c r="S53" s="290">
        <v>3600</v>
      </c>
      <c r="T53" s="290"/>
      <c r="U53" s="290"/>
      <c r="V53" s="290"/>
      <c r="W53" s="290">
        <v>78</v>
      </c>
      <c r="X53" s="290"/>
      <c r="Y53" s="290"/>
      <c r="Z53" s="290"/>
      <c r="AA53" s="290">
        <v>896</v>
      </c>
      <c r="AB53" s="290"/>
      <c r="AC53" s="290"/>
      <c r="AD53" s="290"/>
      <c r="AE53" s="290">
        <v>69</v>
      </c>
      <c r="AF53" s="290"/>
      <c r="AG53" s="290"/>
      <c r="AH53" s="290"/>
      <c r="AI53" s="290">
        <v>635</v>
      </c>
      <c r="AJ53" s="290"/>
      <c r="AK53" s="290"/>
      <c r="AL53" s="290"/>
      <c r="AM53" s="290">
        <v>6</v>
      </c>
      <c r="AN53" s="290"/>
      <c r="AO53" s="290"/>
      <c r="AP53" s="290"/>
      <c r="AQ53" s="290">
        <v>109</v>
      </c>
      <c r="AR53" s="290"/>
      <c r="AS53" s="290"/>
      <c r="AT53" s="290"/>
      <c r="AU53" s="113"/>
    </row>
    <row r="54" spans="1:48" x14ac:dyDescent="0.4">
      <c r="A54" s="112" t="s">
        <v>187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</row>
  </sheetData>
  <mergeCells count="334">
    <mergeCell ref="AQ53:AT53"/>
    <mergeCell ref="G53:J53"/>
    <mergeCell ref="K53:N53"/>
    <mergeCell ref="O53:R53"/>
    <mergeCell ref="S53:V53"/>
    <mergeCell ref="W53:Z53"/>
    <mergeCell ref="AA53:AD53"/>
    <mergeCell ref="AE53:AH53"/>
    <mergeCell ref="AI53:AL53"/>
    <mergeCell ref="AM53:AP53"/>
    <mergeCell ref="AQ51:AT51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G51:J51"/>
    <mergeCell ref="K51:N51"/>
    <mergeCell ref="O51:R51"/>
    <mergeCell ref="S51:V51"/>
    <mergeCell ref="W51:Z51"/>
    <mergeCell ref="AA51:AD51"/>
    <mergeCell ref="AE51:AH51"/>
    <mergeCell ref="AI51:AL51"/>
    <mergeCell ref="AM51:AP51"/>
    <mergeCell ref="AQ49:AT49"/>
    <mergeCell ref="G50:J50"/>
    <mergeCell ref="K50:N50"/>
    <mergeCell ref="O50:R50"/>
    <mergeCell ref="S50:V50"/>
    <mergeCell ref="W50:Z50"/>
    <mergeCell ref="AA50:AD50"/>
    <mergeCell ref="AE50:AH50"/>
    <mergeCell ref="AI50:AL50"/>
    <mergeCell ref="AM50:AP50"/>
    <mergeCell ref="AQ50:AT50"/>
    <mergeCell ref="G49:J49"/>
    <mergeCell ref="K49:N49"/>
    <mergeCell ref="O49:R49"/>
    <mergeCell ref="S49:V49"/>
    <mergeCell ref="W49:Z49"/>
    <mergeCell ref="AA49:AD49"/>
    <mergeCell ref="AE49:AH49"/>
    <mergeCell ref="AI49:AL49"/>
    <mergeCell ref="AM49:AP49"/>
    <mergeCell ref="G47:N47"/>
    <mergeCell ref="O47:V47"/>
    <mergeCell ref="W47:AD47"/>
    <mergeCell ref="AE47:AL47"/>
    <mergeCell ref="AM47:AT47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44:AV44"/>
    <mergeCell ref="L41:P41"/>
    <mergeCell ref="Q41:U41"/>
    <mergeCell ref="V41:Z41"/>
    <mergeCell ref="AA41:AE41"/>
    <mergeCell ref="AF41:AJ41"/>
    <mergeCell ref="AK41:AO41"/>
    <mergeCell ref="AP41:AT41"/>
    <mergeCell ref="G38:K38"/>
    <mergeCell ref="G39:K39"/>
    <mergeCell ref="G40:K40"/>
    <mergeCell ref="G41:K41"/>
    <mergeCell ref="L39:P39"/>
    <mergeCell ref="Q39:U39"/>
    <mergeCell ref="V39:Z39"/>
    <mergeCell ref="AA39:AE39"/>
    <mergeCell ref="AF39:AJ39"/>
    <mergeCell ref="AK39:AO39"/>
    <mergeCell ref="AP39:AT39"/>
    <mergeCell ref="L40:P40"/>
    <mergeCell ref="Q40:U40"/>
    <mergeCell ref="V40:Z40"/>
    <mergeCell ref="AA40:AE40"/>
    <mergeCell ref="AF40:AJ40"/>
    <mergeCell ref="AK40:AO40"/>
    <mergeCell ref="AP40:AT40"/>
    <mergeCell ref="L37:P37"/>
    <mergeCell ref="Q37:U37"/>
    <mergeCell ref="V37:Z37"/>
    <mergeCell ref="AA37:AE37"/>
    <mergeCell ref="AF37:AJ37"/>
    <mergeCell ref="AK37:AO37"/>
    <mergeCell ref="AP37:AT37"/>
    <mergeCell ref="L38:P38"/>
    <mergeCell ref="Q38:U38"/>
    <mergeCell ref="V38:Z38"/>
    <mergeCell ref="AA38:AE38"/>
    <mergeCell ref="AF38:AJ38"/>
    <mergeCell ref="AK38:AO38"/>
    <mergeCell ref="AP38:AT38"/>
    <mergeCell ref="Q36:U36"/>
    <mergeCell ref="V36:Z36"/>
    <mergeCell ref="AA36:AE36"/>
    <mergeCell ref="AF36:AJ36"/>
    <mergeCell ref="AK36:AO36"/>
    <mergeCell ref="AP36:AT36"/>
    <mergeCell ref="G35:P35"/>
    <mergeCell ref="A32:AV32"/>
    <mergeCell ref="Q35:Z35"/>
    <mergeCell ref="AA35:AJ35"/>
    <mergeCell ref="AK35:AT35"/>
    <mergeCell ref="A35:F36"/>
    <mergeCell ref="AT26:AW26"/>
    <mergeCell ref="AM27:AP27"/>
    <mergeCell ref="AQ27:AS27"/>
    <mergeCell ref="AT27:AW27"/>
    <mergeCell ref="C38:D38"/>
    <mergeCell ref="C39:D39"/>
    <mergeCell ref="C40:D40"/>
    <mergeCell ref="C41:D41"/>
    <mergeCell ref="G36:K36"/>
    <mergeCell ref="G37:K37"/>
    <mergeCell ref="AT28:AW28"/>
    <mergeCell ref="G29:J29"/>
    <mergeCell ref="K29:N29"/>
    <mergeCell ref="O29:Q29"/>
    <mergeCell ref="R29:U29"/>
    <mergeCell ref="V29:X29"/>
    <mergeCell ref="Y29:AA29"/>
    <mergeCell ref="AF29:AI29"/>
    <mergeCell ref="AJ29:AL29"/>
    <mergeCell ref="AM29:AP29"/>
    <mergeCell ref="AQ29:AS29"/>
    <mergeCell ref="AT29:AW29"/>
    <mergeCell ref="O28:Q28"/>
    <mergeCell ref="L36:P36"/>
    <mergeCell ref="AT25:AW25"/>
    <mergeCell ref="G23:N23"/>
    <mergeCell ref="O23:U23"/>
    <mergeCell ref="V23:AA23"/>
    <mergeCell ref="O24:Q24"/>
    <mergeCell ref="R24:U24"/>
    <mergeCell ref="AJ23:AP23"/>
    <mergeCell ref="AQ23:AW23"/>
    <mergeCell ref="AB23:AI23"/>
    <mergeCell ref="AF25:AI25"/>
    <mergeCell ref="O25:Q25"/>
    <mergeCell ref="R25:U25"/>
    <mergeCell ref="V25:X25"/>
    <mergeCell ref="Y25:AA25"/>
    <mergeCell ref="AQ25:AS25"/>
    <mergeCell ref="AB25:AE25"/>
    <mergeCell ref="AJ25:AL25"/>
    <mergeCell ref="AM25:AP25"/>
    <mergeCell ref="AF27:AI27"/>
    <mergeCell ref="AJ27:AL27"/>
    <mergeCell ref="AF28:AI28"/>
    <mergeCell ref="AJ28:AL28"/>
    <mergeCell ref="AM28:AP28"/>
    <mergeCell ref="AQ28:AS28"/>
    <mergeCell ref="AJ26:AL26"/>
    <mergeCell ref="AM26:AP26"/>
    <mergeCell ref="AQ26:AS26"/>
    <mergeCell ref="AF26:AI26"/>
    <mergeCell ref="C29:D29"/>
    <mergeCell ref="G25:J25"/>
    <mergeCell ref="K25:N25"/>
    <mergeCell ref="G28:J28"/>
    <mergeCell ref="K28:N28"/>
    <mergeCell ref="C26:D26"/>
    <mergeCell ref="C27:D27"/>
    <mergeCell ref="C28:D28"/>
    <mergeCell ref="G27:J27"/>
    <mergeCell ref="K27:N27"/>
    <mergeCell ref="G26:J26"/>
    <mergeCell ref="K26:N26"/>
    <mergeCell ref="AI15:AM15"/>
    <mergeCell ref="AN15:AP15"/>
    <mergeCell ref="AQ15:AU15"/>
    <mergeCell ref="AB14:AE14"/>
    <mergeCell ref="AF14:AH14"/>
    <mergeCell ref="AI14:AM14"/>
    <mergeCell ref="AN14:AP14"/>
    <mergeCell ref="AQ14:AU14"/>
    <mergeCell ref="A20:AV20"/>
    <mergeCell ref="C15:D15"/>
    <mergeCell ref="G15:J15"/>
    <mergeCell ref="K15:O15"/>
    <mergeCell ref="P15:R15"/>
    <mergeCell ref="S15:W15"/>
    <mergeCell ref="X15:AA15"/>
    <mergeCell ref="AB15:AE15"/>
    <mergeCell ref="AF15:AH15"/>
    <mergeCell ref="A23:F24"/>
    <mergeCell ref="V24:X24"/>
    <mergeCell ref="Y24:AA24"/>
    <mergeCell ref="AF24:AI24"/>
    <mergeCell ref="AJ24:AL24"/>
    <mergeCell ref="AM24:AP24"/>
    <mergeCell ref="AQ24:AS24"/>
    <mergeCell ref="AT24:AW24"/>
    <mergeCell ref="G24:J24"/>
    <mergeCell ref="K24:N24"/>
    <mergeCell ref="AB24:AE24"/>
    <mergeCell ref="AF13:AH13"/>
    <mergeCell ref="AI13:AM13"/>
    <mergeCell ref="AN13:AP13"/>
    <mergeCell ref="AQ13:AU13"/>
    <mergeCell ref="C14:D14"/>
    <mergeCell ref="G14:J14"/>
    <mergeCell ref="K14:O14"/>
    <mergeCell ref="P14:R14"/>
    <mergeCell ref="S14:W14"/>
    <mergeCell ref="X14:AA14"/>
    <mergeCell ref="G13:J13"/>
    <mergeCell ref="K13:O13"/>
    <mergeCell ref="P13:R13"/>
    <mergeCell ref="S13:W13"/>
    <mergeCell ref="X13:AA13"/>
    <mergeCell ref="AB13:AE13"/>
    <mergeCell ref="AQ12:AU12"/>
    <mergeCell ref="A11:F12"/>
    <mergeCell ref="G11:O11"/>
    <mergeCell ref="P11:W11"/>
    <mergeCell ref="X11:AE11"/>
    <mergeCell ref="AF11:AM11"/>
    <mergeCell ref="AN11:AU11"/>
    <mergeCell ref="G12:J12"/>
    <mergeCell ref="K12:O12"/>
    <mergeCell ref="P12:R12"/>
    <mergeCell ref="S12:W12"/>
    <mergeCell ref="X5:AE5"/>
    <mergeCell ref="X7:AA7"/>
    <mergeCell ref="AB7:AE7"/>
    <mergeCell ref="AF7:AH7"/>
    <mergeCell ref="AI7:AM7"/>
    <mergeCell ref="AN7:AP7"/>
    <mergeCell ref="P9:R9"/>
    <mergeCell ref="S9:W9"/>
    <mergeCell ref="X9:AA9"/>
    <mergeCell ref="AB9:AE9"/>
    <mergeCell ref="AF9:AH9"/>
    <mergeCell ref="AI9:AM9"/>
    <mergeCell ref="AN9:AP9"/>
    <mergeCell ref="P6:R6"/>
    <mergeCell ref="S6:W6"/>
    <mergeCell ref="P7:R7"/>
    <mergeCell ref="S7:W7"/>
    <mergeCell ref="P8:R8"/>
    <mergeCell ref="G5:O5"/>
    <mergeCell ref="AQ8:AU8"/>
    <mergeCell ref="AQ7:AU7"/>
    <mergeCell ref="A1:AV1"/>
    <mergeCell ref="A2:AV2"/>
    <mergeCell ref="A5:F6"/>
    <mergeCell ref="C8:D8"/>
    <mergeCell ref="C9:D9"/>
    <mergeCell ref="AF5:AM5"/>
    <mergeCell ref="AN5:AU5"/>
    <mergeCell ref="AQ9:AU9"/>
    <mergeCell ref="S8:W8"/>
    <mergeCell ref="X8:AA8"/>
    <mergeCell ref="AB8:AE8"/>
    <mergeCell ref="AF8:AH8"/>
    <mergeCell ref="AI8:AM8"/>
    <mergeCell ref="AN8:AP8"/>
    <mergeCell ref="X6:AA6"/>
    <mergeCell ref="AB6:AE6"/>
    <mergeCell ref="AF6:AH6"/>
    <mergeCell ref="AI6:AM6"/>
    <mergeCell ref="AN6:AP6"/>
    <mergeCell ref="AQ6:AU6"/>
    <mergeCell ref="P5:W5"/>
    <mergeCell ref="K6:O6"/>
    <mergeCell ref="G6:J6"/>
    <mergeCell ref="AB29:AE29"/>
    <mergeCell ref="AB12:AE12"/>
    <mergeCell ref="V26:X26"/>
    <mergeCell ref="Y26:AA26"/>
    <mergeCell ref="O27:Q27"/>
    <mergeCell ref="R27:U27"/>
    <mergeCell ref="V27:X27"/>
    <mergeCell ref="Y27:AA27"/>
    <mergeCell ref="R28:U28"/>
    <mergeCell ref="V28:X28"/>
    <mergeCell ref="Y28:AA28"/>
    <mergeCell ref="AB26:AE26"/>
    <mergeCell ref="AB27:AE27"/>
    <mergeCell ref="AB28:AE28"/>
    <mergeCell ref="O26:Q26"/>
    <mergeCell ref="R26:U26"/>
    <mergeCell ref="AF10:AH10"/>
    <mergeCell ref="AI10:AM10"/>
    <mergeCell ref="AN10:AP10"/>
    <mergeCell ref="C10:D10"/>
    <mergeCell ref="X12:AA12"/>
    <mergeCell ref="AF12:AH12"/>
    <mergeCell ref="K7:O7"/>
    <mergeCell ref="G8:J8"/>
    <mergeCell ref="K8:O8"/>
    <mergeCell ref="G9:J9"/>
    <mergeCell ref="K9:O9"/>
    <mergeCell ref="G7:J7"/>
    <mergeCell ref="AI12:AM12"/>
    <mergeCell ref="AN12:AP12"/>
    <mergeCell ref="A37:F37"/>
    <mergeCell ref="A47:F48"/>
    <mergeCell ref="C50:D50"/>
    <mergeCell ref="C51:D51"/>
    <mergeCell ref="C52:D52"/>
    <mergeCell ref="C53:D53"/>
    <mergeCell ref="AQ10:AU10"/>
    <mergeCell ref="C16:D16"/>
    <mergeCell ref="G16:J16"/>
    <mergeCell ref="K16:O16"/>
    <mergeCell ref="P16:R16"/>
    <mergeCell ref="S16:W16"/>
    <mergeCell ref="X16:AA16"/>
    <mergeCell ref="AB16:AE16"/>
    <mergeCell ref="AF16:AH16"/>
    <mergeCell ref="AI16:AM16"/>
    <mergeCell ref="AN16:AP16"/>
    <mergeCell ref="AQ16:AU16"/>
    <mergeCell ref="G10:J10"/>
    <mergeCell ref="K10:O10"/>
    <mergeCell ref="P10:R10"/>
    <mergeCell ref="S10:W10"/>
    <mergeCell ref="X10:AA10"/>
    <mergeCell ref="AB10:AE10"/>
  </mergeCells>
  <phoneticPr fontId="2"/>
  <pageMargins left="0.6692913385826772" right="0.70866141732283472" top="0.7480314960629921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目次</vt:lpstr>
      <vt:lpstr>112-1,112-2,113</vt:lpstr>
      <vt:lpstr>114,115,116</vt:lpstr>
      <vt:lpstr>117,118,119</vt:lpstr>
      <vt:lpstr>120,121</vt:lpstr>
      <vt:lpstr>122</vt:lpstr>
      <vt:lpstr>123-1,123-2,123-3</vt:lpstr>
      <vt:lpstr>123-4,124</vt:lpstr>
      <vt:lpstr>125-1,125-2,125-3,125-4</vt:lpstr>
      <vt:lpstr>125-5,125-6,125-7</vt:lpstr>
      <vt:lpstr>126,127,128,129</vt:lpstr>
      <vt:lpstr>130,131</vt:lpstr>
      <vt:lpstr>'120,121'!Print_Area</vt:lpstr>
      <vt:lpstr>'123-1,123-2,123-3'!Print_Area</vt:lpstr>
      <vt:lpstr>'123-4,124'!Print_Area</vt:lpstr>
      <vt:lpstr>'125-1,125-2,125-3,125-4'!Print_Area</vt:lpstr>
      <vt:lpstr>'125-5,125-6,125-7'!Print_Area</vt:lpstr>
      <vt:lpstr>'126,127,128,129'!Print_Area</vt:lpstr>
      <vt:lpstr>'130,131'!Print_Area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2025-03-27T11:19:13Z</cp:lastPrinted>
  <dcterms:created xsi:type="dcterms:W3CDTF">2023-12-21T05:00:52Z</dcterms:created>
  <dcterms:modified xsi:type="dcterms:W3CDTF">2025-04-23T07:42:25Z</dcterms:modified>
</cp:coreProperties>
</file>